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s01\DocsD_2025\CC-Tachimachi\佐藤_文化講座\R7\説明会\会議資料\申請書\【様式】02_文化講座等活動日程表\"/>
    </mc:Choice>
  </mc:AlternateContent>
  <xr:revisionPtr revIDLastSave="0" documentId="13_ncr:1_{6799272B-0B72-4BD8-90D2-9A65ED801D7D}" xr6:coauthVersionLast="47" xr6:coauthVersionMax="47" xr10:uidLastSave="{00000000-0000-0000-0000-000000000000}"/>
  <bookViews>
    <workbookView xWindow="-105" yWindow="-16320" windowWidth="29040" windowHeight="15720" activeTab="1" xr2:uid="{75D93DCB-6F93-4FC9-86AB-200ACE6F30AC}"/>
  </bookViews>
  <sheets>
    <sheet name="祝日一覧" sheetId="3" r:id="rId1"/>
    <sheet name="日程表_文化講座" sheetId="6" r:id="rId2"/>
    <sheet name="日程表_団体" sheetId="8" r:id="rId3"/>
    <sheet name="記入例" sheetId="11" r:id="rId4"/>
    <sheet name="Sheet1" sheetId="9" r:id="rId5"/>
  </sheets>
  <definedNames>
    <definedName name="_xlnm.Print_Area" localSheetId="3">記入例!$A$1:$X$85</definedName>
    <definedName name="_xlnm.Print_Area" localSheetId="2">日程表_団体!$A$1:$X$85</definedName>
    <definedName name="_xlnm.Print_Area" localSheetId="1">日程表_文化講座!$A$1:$X$86</definedName>
    <definedName name="使用" localSheetId="3">記入例!$AA$14:$AA$15</definedName>
    <definedName name="使用" localSheetId="2">日程表_団体!$AA$14:$AA$15</definedName>
    <definedName name="使用" localSheetId="1">日程表_文化講座!$AA$14:$AA$15</definedName>
    <definedName name="団体名" localSheetId="3">Sheet1!$B$2:$B$13</definedName>
    <definedName name="団体名" localSheetId="2">Sheet1!$B$2:$B$13</definedName>
    <definedName name="団体名">Sheet1!$B$2:$B$13</definedName>
    <definedName name="内容" localSheetId="3">記入例!$AA$11:$AA$13</definedName>
    <definedName name="内容" localSheetId="2">日程表_団体!$AA$11:$AA$13</definedName>
    <definedName name="内容" localSheetId="1">日程表_文化講座!$AA$11:$AA$13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8" l="1"/>
  <c r="G12" i="8"/>
  <c r="F12" i="8"/>
  <c r="E12" i="8"/>
  <c r="D12" i="8"/>
  <c r="C12" i="8"/>
  <c r="B12" i="8"/>
  <c r="H85" i="8"/>
  <c r="G85" i="8"/>
  <c r="F85" i="8"/>
  <c r="E85" i="8"/>
  <c r="D85" i="8"/>
  <c r="C85" i="8"/>
  <c r="B85" i="8"/>
  <c r="H84" i="8"/>
  <c r="G84" i="8"/>
  <c r="F84" i="8"/>
  <c r="E84" i="8"/>
  <c r="D84" i="8"/>
  <c r="C84" i="8"/>
  <c r="B84" i="8"/>
  <c r="P85" i="8"/>
  <c r="O85" i="8"/>
  <c r="N85" i="8"/>
  <c r="M85" i="8"/>
  <c r="L85" i="8"/>
  <c r="K85" i="8"/>
  <c r="J85" i="8"/>
  <c r="P84" i="8"/>
  <c r="O84" i="8"/>
  <c r="N84" i="8"/>
  <c r="M84" i="8"/>
  <c r="L84" i="8"/>
  <c r="K84" i="8"/>
  <c r="J84" i="8"/>
  <c r="X85" i="8"/>
  <c r="W85" i="8"/>
  <c r="V85" i="8"/>
  <c r="U85" i="8"/>
  <c r="T85" i="8"/>
  <c r="S85" i="8"/>
  <c r="R85" i="8"/>
  <c r="X84" i="8"/>
  <c r="W84" i="8"/>
  <c r="V84" i="8"/>
  <c r="U84" i="8"/>
  <c r="T84" i="8"/>
  <c r="S84" i="8"/>
  <c r="R84" i="8"/>
  <c r="X82" i="8"/>
  <c r="W82" i="8"/>
  <c r="V82" i="8"/>
  <c r="U82" i="8"/>
  <c r="T82" i="8"/>
  <c r="S82" i="8"/>
  <c r="R82" i="8"/>
  <c r="X81" i="8"/>
  <c r="W81" i="8"/>
  <c r="V81" i="8"/>
  <c r="U81" i="8"/>
  <c r="T81" i="8"/>
  <c r="S81" i="8"/>
  <c r="R81" i="8"/>
  <c r="P82" i="8"/>
  <c r="O82" i="8"/>
  <c r="N82" i="8"/>
  <c r="M82" i="8"/>
  <c r="L82" i="8"/>
  <c r="K82" i="8"/>
  <c r="J82" i="8"/>
  <c r="P81" i="8"/>
  <c r="O81" i="8"/>
  <c r="N81" i="8"/>
  <c r="M81" i="8"/>
  <c r="L81" i="8"/>
  <c r="K81" i="8"/>
  <c r="J81" i="8"/>
  <c r="G82" i="8"/>
  <c r="F82" i="8"/>
  <c r="E82" i="8"/>
  <c r="D82" i="8"/>
  <c r="C82" i="8"/>
  <c r="B82" i="8"/>
  <c r="H81" i="8"/>
  <c r="G81" i="8"/>
  <c r="F81" i="8"/>
  <c r="E81" i="8"/>
  <c r="D81" i="8"/>
  <c r="C81" i="8"/>
  <c r="B81" i="8"/>
  <c r="H79" i="8"/>
  <c r="G79" i="8"/>
  <c r="F79" i="8"/>
  <c r="E79" i="8"/>
  <c r="D79" i="8"/>
  <c r="C79" i="8"/>
  <c r="B79" i="8"/>
  <c r="H78" i="8"/>
  <c r="G78" i="8"/>
  <c r="F78" i="8"/>
  <c r="E78" i="8"/>
  <c r="D78" i="8"/>
  <c r="C78" i="8"/>
  <c r="B78" i="8"/>
  <c r="P79" i="8"/>
  <c r="O79" i="8"/>
  <c r="N79" i="8"/>
  <c r="M79" i="8"/>
  <c r="L79" i="8"/>
  <c r="K79" i="8"/>
  <c r="J79" i="8"/>
  <c r="P78" i="8"/>
  <c r="O78" i="8"/>
  <c r="N78" i="8"/>
  <c r="M78" i="8"/>
  <c r="L78" i="8"/>
  <c r="K78" i="8"/>
  <c r="J78" i="8"/>
  <c r="X79" i="8"/>
  <c r="W79" i="8"/>
  <c r="V79" i="8"/>
  <c r="U79" i="8"/>
  <c r="T79" i="8"/>
  <c r="S79" i="8"/>
  <c r="R79" i="8"/>
  <c r="X78" i="8"/>
  <c r="W78" i="8"/>
  <c r="V78" i="8"/>
  <c r="U78" i="8"/>
  <c r="T78" i="8"/>
  <c r="S78" i="8"/>
  <c r="R78" i="8"/>
  <c r="X76" i="8"/>
  <c r="W76" i="8"/>
  <c r="V76" i="8"/>
  <c r="U76" i="8"/>
  <c r="T76" i="8"/>
  <c r="S76" i="8"/>
  <c r="R76" i="8"/>
  <c r="X75" i="8"/>
  <c r="W75" i="8"/>
  <c r="V75" i="8"/>
  <c r="U75" i="8"/>
  <c r="T75" i="8"/>
  <c r="S75" i="8"/>
  <c r="R75" i="8"/>
  <c r="P76" i="8"/>
  <c r="O76" i="8"/>
  <c r="N76" i="8"/>
  <c r="M76" i="8"/>
  <c r="L76" i="8"/>
  <c r="K76" i="8"/>
  <c r="J76" i="8"/>
  <c r="P75" i="8"/>
  <c r="O75" i="8"/>
  <c r="N75" i="8"/>
  <c r="M75" i="8"/>
  <c r="L75" i="8"/>
  <c r="K75" i="8"/>
  <c r="J75" i="8"/>
  <c r="H76" i="8"/>
  <c r="G76" i="8"/>
  <c r="F76" i="8"/>
  <c r="E76" i="8"/>
  <c r="D76" i="8"/>
  <c r="C76" i="8"/>
  <c r="B76" i="8"/>
  <c r="H75" i="8"/>
  <c r="G75" i="8"/>
  <c r="F75" i="8"/>
  <c r="E75" i="8"/>
  <c r="D75" i="8"/>
  <c r="C75" i="8"/>
  <c r="B75" i="8"/>
  <c r="H73" i="8"/>
  <c r="G73" i="8"/>
  <c r="F73" i="8"/>
  <c r="E73" i="8"/>
  <c r="D73" i="8"/>
  <c r="C73" i="8"/>
  <c r="B73" i="8"/>
  <c r="H72" i="8"/>
  <c r="G72" i="8"/>
  <c r="F72" i="8"/>
  <c r="E72" i="8"/>
  <c r="D72" i="8"/>
  <c r="C72" i="8"/>
  <c r="B72" i="8"/>
  <c r="P73" i="8"/>
  <c r="O73" i="8"/>
  <c r="N73" i="8"/>
  <c r="M73" i="8"/>
  <c r="L73" i="8"/>
  <c r="K73" i="8"/>
  <c r="J73" i="8"/>
  <c r="P72" i="8"/>
  <c r="O72" i="8"/>
  <c r="N72" i="8"/>
  <c r="M72" i="8"/>
  <c r="L72" i="8"/>
  <c r="K72" i="8"/>
  <c r="J72" i="8"/>
  <c r="X73" i="8"/>
  <c r="W73" i="8"/>
  <c r="V73" i="8"/>
  <c r="U73" i="8"/>
  <c r="T73" i="8"/>
  <c r="S73" i="8"/>
  <c r="R73" i="8"/>
  <c r="X72" i="8"/>
  <c r="W72" i="8"/>
  <c r="V72" i="8"/>
  <c r="U72" i="8"/>
  <c r="T72" i="8"/>
  <c r="S72" i="8"/>
  <c r="R72" i="8"/>
  <c r="X70" i="8"/>
  <c r="W70" i="8"/>
  <c r="V70" i="8"/>
  <c r="U70" i="8"/>
  <c r="T70" i="8"/>
  <c r="S70" i="8"/>
  <c r="R70" i="8"/>
  <c r="X69" i="8"/>
  <c r="W69" i="8"/>
  <c r="V69" i="8"/>
  <c r="U69" i="8"/>
  <c r="T69" i="8"/>
  <c r="S69" i="8"/>
  <c r="R69" i="8"/>
  <c r="P70" i="8"/>
  <c r="O70" i="8"/>
  <c r="N70" i="8"/>
  <c r="M70" i="8"/>
  <c r="L70" i="8"/>
  <c r="K70" i="8"/>
  <c r="J70" i="8"/>
  <c r="P69" i="8"/>
  <c r="O69" i="8"/>
  <c r="N69" i="8"/>
  <c r="M69" i="8"/>
  <c r="L69" i="8"/>
  <c r="K69" i="8"/>
  <c r="J69" i="8"/>
  <c r="H70" i="8"/>
  <c r="G70" i="8"/>
  <c r="F70" i="8"/>
  <c r="E70" i="8"/>
  <c r="D70" i="8"/>
  <c r="C70" i="8"/>
  <c r="B70" i="8"/>
  <c r="H69" i="8"/>
  <c r="G69" i="8"/>
  <c r="F69" i="8"/>
  <c r="E69" i="8"/>
  <c r="D69" i="8"/>
  <c r="C69" i="8"/>
  <c r="B69" i="8"/>
  <c r="X65" i="8"/>
  <c r="W65" i="8"/>
  <c r="V65" i="8"/>
  <c r="U65" i="8"/>
  <c r="T65" i="8"/>
  <c r="S65" i="8"/>
  <c r="R65" i="8"/>
  <c r="X64" i="8"/>
  <c r="W64" i="8"/>
  <c r="V64" i="8"/>
  <c r="U64" i="8"/>
  <c r="T64" i="8"/>
  <c r="S64" i="8"/>
  <c r="R64" i="8"/>
  <c r="X62" i="8"/>
  <c r="W62" i="8"/>
  <c r="V62" i="8"/>
  <c r="U62" i="8"/>
  <c r="T62" i="8"/>
  <c r="S62" i="8"/>
  <c r="R62" i="8"/>
  <c r="X61" i="8"/>
  <c r="W61" i="8"/>
  <c r="V61" i="8"/>
  <c r="U61" i="8"/>
  <c r="T61" i="8"/>
  <c r="S61" i="8"/>
  <c r="R61" i="8"/>
  <c r="X59" i="8"/>
  <c r="W59" i="8"/>
  <c r="V59" i="8"/>
  <c r="U59" i="8"/>
  <c r="T59" i="8"/>
  <c r="S59" i="8"/>
  <c r="R59" i="8"/>
  <c r="X58" i="8"/>
  <c r="W58" i="8"/>
  <c r="V58" i="8"/>
  <c r="U58" i="8"/>
  <c r="T58" i="8"/>
  <c r="S58" i="8"/>
  <c r="R58" i="8"/>
  <c r="X56" i="8"/>
  <c r="W56" i="8"/>
  <c r="V56" i="8"/>
  <c r="U56" i="8"/>
  <c r="T56" i="8"/>
  <c r="S56" i="8"/>
  <c r="R56" i="8"/>
  <c r="X55" i="8"/>
  <c r="W55" i="8"/>
  <c r="V55" i="8"/>
  <c r="U55" i="8"/>
  <c r="T55" i="8"/>
  <c r="S55" i="8"/>
  <c r="R55" i="8"/>
  <c r="P65" i="8"/>
  <c r="O65" i="8"/>
  <c r="N65" i="8"/>
  <c r="M65" i="8"/>
  <c r="L65" i="8"/>
  <c r="K65" i="8"/>
  <c r="J65" i="8"/>
  <c r="P64" i="8"/>
  <c r="O64" i="8"/>
  <c r="N64" i="8"/>
  <c r="M64" i="8"/>
  <c r="L64" i="8"/>
  <c r="K64" i="8"/>
  <c r="J64" i="8"/>
  <c r="P62" i="8"/>
  <c r="O62" i="8"/>
  <c r="N62" i="8"/>
  <c r="M62" i="8"/>
  <c r="L62" i="8"/>
  <c r="K62" i="8"/>
  <c r="J62" i="8"/>
  <c r="P61" i="8"/>
  <c r="O61" i="8"/>
  <c r="N61" i="8"/>
  <c r="M61" i="8"/>
  <c r="L61" i="8"/>
  <c r="K61" i="8"/>
  <c r="J61" i="8"/>
  <c r="P59" i="8"/>
  <c r="O59" i="8"/>
  <c r="N59" i="8"/>
  <c r="M59" i="8"/>
  <c r="L59" i="8"/>
  <c r="K59" i="8"/>
  <c r="J59" i="8"/>
  <c r="P58" i="8"/>
  <c r="O58" i="8"/>
  <c r="N58" i="8"/>
  <c r="M58" i="8"/>
  <c r="L58" i="8"/>
  <c r="K58" i="8"/>
  <c r="J58" i="8"/>
  <c r="P56" i="8"/>
  <c r="O56" i="8"/>
  <c r="N56" i="8"/>
  <c r="M56" i="8"/>
  <c r="L56" i="8"/>
  <c r="K56" i="8"/>
  <c r="J56" i="8"/>
  <c r="P55" i="8"/>
  <c r="O55" i="8"/>
  <c r="N55" i="8"/>
  <c r="M55" i="8"/>
  <c r="L55" i="8"/>
  <c r="K55" i="8"/>
  <c r="J55" i="8"/>
  <c r="H65" i="8"/>
  <c r="G65" i="8"/>
  <c r="F65" i="8"/>
  <c r="E65" i="8"/>
  <c r="D65" i="8"/>
  <c r="C65" i="8"/>
  <c r="B65" i="8"/>
  <c r="H64" i="8"/>
  <c r="G64" i="8"/>
  <c r="F64" i="8"/>
  <c r="E64" i="8"/>
  <c r="D64" i="8"/>
  <c r="C64" i="8"/>
  <c r="B64" i="8"/>
  <c r="H62" i="8"/>
  <c r="G62" i="8"/>
  <c r="F62" i="8"/>
  <c r="E62" i="8"/>
  <c r="D62" i="8"/>
  <c r="C62" i="8"/>
  <c r="B62" i="8"/>
  <c r="H61" i="8"/>
  <c r="G61" i="8"/>
  <c r="F61" i="8"/>
  <c r="E61" i="8"/>
  <c r="D61" i="8"/>
  <c r="C61" i="8"/>
  <c r="B61" i="8"/>
  <c r="H59" i="8"/>
  <c r="G59" i="8"/>
  <c r="F59" i="8"/>
  <c r="E59" i="8"/>
  <c r="D59" i="8"/>
  <c r="C59" i="8"/>
  <c r="B59" i="8"/>
  <c r="H58" i="8"/>
  <c r="G58" i="8"/>
  <c r="F58" i="8"/>
  <c r="E58" i="8"/>
  <c r="D58" i="8"/>
  <c r="C58" i="8"/>
  <c r="B58" i="8"/>
  <c r="H56" i="8"/>
  <c r="G56" i="8"/>
  <c r="F56" i="8"/>
  <c r="E56" i="8"/>
  <c r="D56" i="8"/>
  <c r="C56" i="8"/>
  <c r="B56" i="8"/>
  <c r="H55" i="8"/>
  <c r="G55" i="8"/>
  <c r="F55" i="8"/>
  <c r="E55" i="8"/>
  <c r="D55" i="8"/>
  <c r="C55" i="8"/>
  <c r="B55" i="8"/>
  <c r="H53" i="8"/>
  <c r="G53" i="8"/>
  <c r="F53" i="8"/>
  <c r="E53" i="8"/>
  <c r="D53" i="8"/>
  <c r="C53" i="8"/>
  <c r="B53" i="8"/>
  <c r="H52" i="8"/>
  <c r="G52" i="8"/>
  <c r="F52" i="8"/>
  <c r="E52" i="8"/>
  <c r="D52" i="8"/>
  <c r="C52" i="8"/>
  <c r="B52" i="8"/>
  <c r="P53" i="8"/>
  <c r="O53" i="8"/>
  <c r="N53" i="8"/>
  <c r="M53" i="8"/>
  <c r="L53" i="8"/>
  <c r="K53" i="8"/>
  <c r="J53" i="8"/>
  <c r="P52" i="8"/>
  <c r="O52" i="8"/>
  <c r="N52" i="8"/>
  <c r="M52" i="8"/>
  <c r="L52" i="8"/>
  <c r="K52" i="8"/>
  <c r="J52" i="8"/>
  <c r="X53" i="8"/>
  <c r="W53" i="8"/>
  <c r="V53" i="8"/>
  <c r="U53" i="8"/>
  <c r="T53" i="8"/>
  <c r="S53" i="8"/>
  <c r="R53" i="8"/>
  <c r="X52" i="8"/>
  <c r="W52" i="8"/>
  <c r="V52" i="8"/>
  <c r="U52" i="8"/>
  <c r="T52" i="8"/>
  <c r="S52" i="8"/>
  <c r="R52" i="8"/>
  <c r="X50" i="8"/>
  <c r="W50" i="8"/>
  <c r="V50" i="8"/>
  <c r="U50" i="8"/>
  <c r="T50" i="8"/>
  <c r="S50" i="8"/>
  <c r="R50" i="8"/>
  <c r="X49" i="8"/>
  <c r="W49" i="8"/>
  <c r="V49" i="8"/>
  <c r="U49" i="8"/>
  <c r="T49" i="8"/>
  <c r="S49" i="8"/>
  <c r="R49" i="8"/>
  <c r="P50" i="8"/>
  <c r="O50" i="8"/>
  <c r="N50" i="8"/>
  <c r="M50" i="8"/>
  <c r="L50" i="8"/>
  <c r="K50" i="8"/>
  <c r="J50" i="8"/>
  <c r="P49" i="8"/>
  <c r="O49" i="8"/>
  <c r="N49" i="8"/>
  <c r="M49" i="8"/>
  <c r="L49" i="8"/>
  <c r="K49" i="8"/>
  <c r="J49" i="8"/>
  <c r="H50" i="8"/>
  <c r="G50" i="8"/>
  <c r="F50" i="8"/>
  <c r="E50" i="8"/>
  <c r="D50" i="8"/>
  <c r="C50" i="8"/>
  <c r="B50" i="8"/>
  <c r="H49" i="8"/>
  <c r="G49" i="8"/>
  <c r="F49" i="8"/>
  <c r="E49" i="8"/>
  <c r="D49" i="8"/>
  <c r="C49" i="8"/>
  <c r="B49" i="8"/>
  <c r="X45" i="8"/>
  <c r="W45" i="8"/>
  <c r="V45" i="8"/>
  <c r="U45" i="8"/>
  <c r="T45" i="8"/>
  <c r="S45" i="8"/>
  <c r="R45" i="8"/>
  <c r="X44" i="8"/>
  <c r="W44" i="8"/>
  <c r="V44" i="8"/>
  <c r="U44" i="8"/>
  <c r="T44" i="8"/>
  <c r="S44" i="8"/>
  <c r="R44" i="8"/>
  <c r="X42" i="8"/>
  <c r="W42" i="8"/>
  <c r="V42" i="8"/>
  <c r="U42" i="8"/>
  <c r="T42" i="8"/>
  <c r="S42" i="8"/>
  <c r="R42" i="8"/>
  <c r="X41" i="8"/>
  <c r="W41" i="8"/>
  <c r="V41" i="8"/>
  <c r="U41" i="8"/>
  <c r="T41" i="8"/>
  <c r="S41" i="8"/>
  <c r="R41" i="8"/>
  <c r="X39" i="8"/>
  <c r="W39" i="8"/>
  <c r="V39" i="8"/>
  <c r="U39" i="8"/>
  <c r="T39" i="8"/>
  <c r="S39" i="8"/>
  <c r="R39" i="8"/>
  <c r="X38" i="8"/>
  <c r="W38" i="8"/>
  <c r="V38" i="8"/>
  <c r="U38" i="8"/>
  <c r="T38" i="8"/>
  <c r="S38" i="8"/>
  <c r="R38" i="8"/>
  <c r="X36" i="8"/>
  <c r="W36" i="8"/>
  <c r="V36" i="8"/>
  <c r="U36" i="8"/>
  <c r="T36" i="8"/>
  <c r="S36" i="8"/>
  <c r="R36" i="8"/>
  <c r="X35" i="8"/>
  <c r="W35" i="8"/>
  <c r="V35" i="8"/>
  <c r="U35" i="8"/>
  <c r="T35" i="8"/>
  <c r="S35" i="8"/>
  <c r="R35" i="8"/>
  <c r="X33" i="8"/>
  <c r="W33" i="8"/>
  <c r="V33" i="8"/>
  <c r="U33" i="8"/>
  <c r="T33" i="8"/>
  <c r="S33" i="8"/>
  <c r="R33" i="8"/>
  <c r="X32" i="8"/>
  <c r="W32" i="8"/>
  <c r="V32" i="8"/>
  <c r="U32" i="8"/>
  <c r="T32" i="8"/>
  <c r="S32" i="8"/>
  <c r="R32" i="8"/>
  <c r="X30" i="8"/>
  <c r="W30" i="8"/>
  <c r="V30" i="8"/>
  <c r="U30" i="8"/>
  <c r="T30" i="8"/>
  <c r="S30" i="8"/>
  <c r="R30" i="8"/>
  <c r="X29" i="8"/>
  <c r="W29" i="8"/>
  <c r="V29" i="8"/>
  <c r="U29" i="8"/>
  <c r="T29" i="8"/>
  <c r="S29" i="8"/>
  <c r="R29" i="8"/>
  <c r="P45" i="8"/>
  <c r="O45" i="8"/>
  <c r="N45" i="8"/>
  <c r="M45" i="8"/>
  <c r="L45" i="8"/>
  <c r="K45" i="8"/>
  <c r="J45" i="8"/>
  <c r="P44" i="8"/>
  <c r="O44" i="8"/>
  <c r="N44" i="8"/>
  <c r="M44" i="8"/>
  <c r="L44" i="8"/>
  <c r="K44" i="8"/>
  <c r="J44" i="8"/>
  <c r="P42" i="8"/>
  <c r="O42" i="8"/>
  <c r="N42" i="8"/>
  <c r="M42" i="8"/>
  <c r="L42" i="8"/>
  <c r="K42" i="8"/>
  <c r="J42" i="8"/>
  <c r="P41" i="8"/>
  <c r="O41" i="8"/>
  <c r="N41" i="8"/>
  <c r="M41" i="8"/>
  <c r="L41" i="8"/>
  <c r="K41" i="8"/>
  <c r="J41" i="8"/>
  <c r="P39" i="8"/>
  <c r="O39" i="8"/>
  <c r="N39" i="8"/>
  <c r="M39" i="8"/>
  <c r="L39" i="8"/>
  <c r="K39" i="8"/>
  <c r="J39" i="8"/>
  <c r="P38" i="8"/>
  <c r="O38" i="8"/>
  <c r="N38" i="8"/>
  <c r="M38" i="8"/>
  <c r="L38" i="8"/>
  <c r="K38" i="8"/>
  <c r="J38" i="8"/>
  <c r="P36" i="8"/>
  <c r="O36" i="8"/>
  <c r="N36" i="8"/>
  <c r="M36" i="8"/>
  <c r="L36" i="8"/>
  <c r="K36" i="8"/>
  <c r="J36" i="8"/>
  <c r="P35" i="8"/>
  <c r="O35" i="8"/>
  <c r="N35" i="8"/>
  <c r="M35" i="8"/>
  <c r="L35" i="8"/>
  <c r="K35" i="8"/>
  <c r="J35" i="8"/>
  <c r="P33" i="8"/>
  <c r="O33" i="8"/>
  <c r="N33" i="8"/>
  <c r="M33" i="8"/>
  <c r="L33" i="8"/>
  <c r="K33" i="8"/>
  <c r="J33" i="8"/>
  <c r="P32" i="8"/>
  <c r="O32" i="8"/>
  <c r="N32" i="8"/>
  <c r="M32" i="8"/>
  <c r="L32" i="8"/>
  <c r="K32" i="8"/>
  <c r="J32" i="8"/>
  <c r="P30" i="8"/>
  <c r="O30" i="8"/>
  <c r="N30" i="8"/>
  <c r="M30" i="8"/>
  <c r="L30" i="8"/>
  <c r="K30" i="8"/>
  <c r="J30" i="8"/>
  <c r="P29" i="8"/>
  <c r="O29" i="8"/>
  <c r="N29" i="8"/>
  <c r="M29" i="8"/>
  <c r="L29" i="8"/>
  <c r="K29" i="8"/>
  <c r="J29" i="8"/>
  <c r="H45" i="8"/>
  <c r="G45" i="8"/>
  <c r="F45" i="8"/>
  <c r="E45" i="8"/>
  <c r="D45" i="8"/>
  <c r="C45" i="8"/>
  <c r="B45" i="8"/>
  <c r="H44" i="8"/>
  <c r="G44" i="8"/>
  <c r="F44" i="8"/>
  <c r="E44" i="8"/>
  <c r="D44" i="8"/>
  <c r="C44" i="8"/>
  <c r="B44" i="8"/>
  <c r="H42" i="8"/>
  <c r="G42" i="8"/>
  <c r="F42" i="8"/>
  <c r="E42" i="8"/>
  <c r="D42" i="8"/>
  <c r="C42" i="8"/>
  <c r="B42" i="8"/>
  <c r="H41" i="8"/>
  <c r="G41" i="8"/>
  <c r="F41" i="8"/>
  <c r="E41" i="8"/>
  <c r="D41" i="8"/>
  <c r="C41" i="8"/>
  <c r="B41" i="8"/>
  <c r="H39" i="8"/>
  <c r="G39" i="8"/>
  <c r="F39" i="8"/>
  <c r="E39" i="8"/>
  <c r="D39" i="8"/>
  <c r="C39" i="8"/>
  <c r="B39" i="8"/>
  <c r="H38" i="8"/>
  <c r="G38" i="8"/>
  <c r="F38" i="8"/>
  <c r="E38" i="8"/>
  <c r="D38" i="8"/>
  <c r="C38" i="8"/>
  <c r="B38" i="8"/>
  <c r="H36" i="8"/>
  <c r="G36" i="8"/>
  <c r="F36" i="8"/>
  <c r="E36" i="8"/>
  <c r="D36" i="8"/>
  <c r="C36" i="8"/>
  <c r="B36" i="8"/>
  <c r="H35" i="8"/>
  <c r="G35" i="8"/>
  <c r="F35" i="8"/>
  <c r="E35" i="8"/>
  <c r="D35" i="8"/>
  <c r="C35" i="8"/>
  <c r="B35" i="8"/>
  <c r="H33" i="8"/>
  <c r="G33" i="8"/>
  <c r="F33" i="8"/>
  <c r="E33" i="8"/>
  <c r="D33" i="8"/>
  <c r="C33" i="8"/>
  <c r="B33" i="8"/>
  <c r="H32" i="8"/>
  <c r="G32" i="8"/>
  <c r="F32" i="8"/>
  <c r="E32" i="8"/>
  <c r="D32" i="8"/>
  <c r="C32" i="8"/>
  <c r="B32" i="8"/>
  <c r="H30" i="8"/>
  <c r="G30" i="8"/>
  <c r="F30" i="8"/>
  <c r="E30" i="8"/>
  <c r="D30" i="8"/>
  <c r="C30" i="8"/>
  <c r="B30" i="8"/>
  <c r="H29" i="8"/>
  <c r="G29" i="8"/>
  <c r="F29" i="8"/>
  <c r="E29" i="8"/>
  <c r="D29" i="8"/>
  <c r="C29" i="8"/>
  <c r="B29" i="8"/>
  <c r="X25" i="8"/>
  <c r="W25" i="8"/>
  <c r="V25" i="8"/>
  <c r="U25" i="8"/>
  <c r="T25" i="8"/>
  <c r="S25" i="8"/>
  <c r="R25" i="8"/>
  <c r="X24" i="8"/>
  <c r="W24" i="8"/>
  <c r="V24" i="8"/>
  <c r="U24" i="8"/>
  <c r="T24" i="8"/>
  <c r="S24" i="8"/>
  <c r="R24" i="8"/>
  <c r="X22" i="8"/>
  <c r="W22" i="8"/>
  <c r="V22" i="8"/>
  <c r="U22" i="8"/>
  <c r="T22" i="8"/>
  <c r="S22" i="8"/>
  <c r="R22" i="8"/>
  <c r="X21" i="8"/>
  <c r="W21" i="8"/>
  <c r="V21" i="8"/>
  <c r="U21" i="8"/>
  <c r="T21" i="8"/>
  <c r="S21" i="8"/>
  <c r="R21" i="8"/>
  <c r="X19" i="8"/>
  <c r="W19" i="8"/>
  <c r="V19" i="8"/>
  <c r="U19" i="8"/>
  <c r="T19" i="8"/>
  <c r="S19" i="8"/>
  <c r="R19" i="8"/>
  <c r="X18" i="8"/>
  <c r="W18" i="8"/>
  <c r="V18" i="8"/>
  <c r="U18" i="8"/>
  <c r="T18" i="8"/>
  <c r="S18" i="8"/>
  <c r="R18" i="8"/>
  <c r="X16" i="8"/>
  <c r="W16" i="8"/>
  <c r="V16" i="8"/>
  <c r="U16" i="8"/>
  <c r="T16" i="8"/>
  <c r="S16" i="8"/>
  <c r="R16" i="8"/>
  <c r="X15" i="8"/>
  <c r="W15" i="8"/>
  <c r="V15" i="8"/>
  <c r="U15" i="8"/>
  <c r="T15" i="8"/>
  <c r="S15" i="8"/>
  <c r="R15" i="8"/>
  <c r="X13" i="8"/>
  <c r="W13" i="8"/>
  <c r="V13" i="8"/>
  <c r="U13" i="8"/>
  <c r="T13" i="8"/>
  <c r="S13" i="8"/>
  <c r="R13" i="8"/>
  <c r="X12" i="8"/>
  <c r="W12" i="8"/>
  <c r="V12" i="8"/>
  <c r="U12" i="8"/>
  <c r="T12" i="8"/>
  <c r="S12" i="8"/>
  <c r="R12" i="8"/>
  <c r="X10" i="8"/>
  <c r="W10" i="8"/>
  <c r="V10" i="8"/>
  <c r="U10" i="8"/>
  <c r="T10" i="8"/>
  <c r="S10" i="8"/>
  <c r="R10" i="8"/>
  <c r="X9" i="8"/>
  <c r="W9" i="8"/>
  <c r="V9" i="8"/>
  <c r="U9" i="8"/>
  <c r="T9" i="8"/>
  <c r="S9" i="8"/>
  <c r="R9" i="8"/>
  <c r="P25" i="8"/>
  <c r="O25" i="8"/>
  <c r="N25" i="8"/>
  <c r="M25" i="8"/>
  <c r="L25" i="8"/>
  <c r="K25" i="8"/>
  <c r="J25" i="8"/>
  <c r="P24" i="8"/>
  <c r="O24" i="8"/>
  <c r="N24" i="8"/>
  <c r="M24" i="8"/>
  <c r="L24" i="8"/>
  <c r="K24" i="8"/>
  <c r="J24" i="8"/>
  <c r="P22" i="8"/>
  <c r="O22" i="8"/>
  <c r="N22" i="8"/>
  <c r="M22" i="8"/>
  <c r="L22" i="8"/>
  <c r="K22" i="8"/>
  <c r="J22" i="8"/>
  <c r="P21" i="8"/>
  <c r="O21" i="8"/>
  <c r="N21" i="8"/>
  <c r="M21" i="8"/>
  <c r="L21" i="8"/>
  <c r="K21" i="8"/>
  <c r="J21" i="8"/>
  <c r="P19" i="8"/>
  <c r="O19" i="8"/>
  <c r="N19" i="8"/>
  <c r="M19" i="8"/>
  <c r="L19" i="8"/>
  <c r="K19" i="8"/>
  <c r="J19" i="8"/>
  <c r="P18" i="8"/>
  <c r="O18" i="8"/>
  <c r="N18" i="8"/>
  <c r="M18" i="8"/>
  <c r="L18" i="8"/>
  <c r="K18" i="8"/>
  <c r="J18" i="8"/>
  <c r="P16" i="8"/>
  <c r="O16" i="8"/>
  <c r="N16" i="8"/>
  <c r="M16" i="8"/>
  <c r="L16" i="8"/>
  <c r="K16" i="8"/>
  <c r="J16" i="8"/>
  <c r="P15" i="8"/>
  <c r="O15" i="8"/>
  <c r="N15" i="8"/>
  <c r="M15" i="8"/>
  <c r="L15" i="8"/>
  <c r="K15" i="8"/>
  <c r="J15" i="8"/>
  <c r="P13" i="8"/>
  <c r="O13" i="8"/>
  <c r="N13" i="8"/>
  <c r="M13" i="8"/>
  <c r="L13" i="8"/>
  <c r="K13" i="8"/>
  <c r="J13" i="8"/>
  <c r="P12" i="8"/>
  <c r="O12" i="8"/>
  <c r="N12" i="8"/>
  <c r="M12" i="8"/>
  <c r="L12" i="8"/>
  <c r="K12" i="8"/>
  <c r="J12" i="8"/>
  <c r="P10" i="8"/>
  <c r="O10" i="8"/>
  <c r="N10" i="8"/>
  <c r="M10" i="8"/>
  <c r="L10" i="8"/>
  <c r="K10" i="8"/>
  <c r="J10" i="8"/>
  <c r="P9" i="8"/>
  <c r="O9" i="8"/>
  <c r="N9" i="8"/>
  <c r="M9" i="8"/>
  <c r="L9" i="8"/>
  <c r="K9" i="8"/>
  <c r="J9" i="8"/>
  <c r="H25" i="8"/>
  <c r="G25" i="8"/>
  <c r="F25" i="8"/>
  <c r="E25" i="8"/>
  <c r="D25" i="8"/>
  <c r="C25" i="8"/>
  <c r="B25" i="8"/>
  <c r="H24" i="8"/>
  <c r="G24" i="8"/>
  <c r="F24" i="8"/>
  <c r="E24" i="8"/>
  <c r="D24" i="8"/>
  <c r="C24" i="8"/>
  <c r="B24" i="8"/>
  <c r="H22" i="8"/>
  <c r="G22" i="8"/>
  <c r="F22" i="8"/>
  <c r="E22" i="8"/>
  <c r="D22" i="8"/>
  <c r="C22" i="8"/>
  <c r="B22" i="8"/>
  <c r="H21" i="8"/>
  <c r="G21" i="8"/>
  <c r="F21" i="8"/>
  <c r="E21" i="8"/>
  <c r="D21" i="8"/>
  <c r="C21" i="8"/>
  <c r="B21" i="8"/>
  <c r="H19" i="8"/>
  <c r="G19" i="8"/>
  <c r="F19" i="8"/>
  <c r="E19" i="8"/>
  <c r="D19" i="8"/>
  <c r="C19" i="8"/>
  <c r="B19" i="8"/>
  <c r="H18" i="8"/>
  <c r="G18" i="8"/>
  <c r="F18" i="8"/>
  <c r="E18" i="8"/>
  <c r="D18" i="8"/>
  <c r="C18" i="8"/>
  <c r="B18" i="8"/>
  <c r="H16" i="8"/>
  <c r="G16" i="8"/>
  <c r="F16" i="8"/>
  <c r="E16" i="8"/>
  <c r="D16" i="8"/>
  <c r="C16" i="8"/>
  <c r="B16" i="8"/>
  <c r="H15" i="8"/>
  <c r="G15" i="8"/>
  <c r="F15" i="8"/>
  <c r="E15" i="8"/>
  <c r="D15" i="8"/>
  <c r="C15" i="8"/>
  <c r="B15" i="8"/>
  <c r="H10" i="8"/>
  <c r="G10" i="8"/>
  <c r="F10" i="8"/>
  <c r="E10" i="8"/>
  <c r="D10" i="8"/>
  <c r="C10" i="8"/>
  <c r="B10" i="8"/>
  <c r="H9" i="8"/>
  <c r="G9" i="8"/>
  <c r="F9" i="8"/>
  <c r="E9" i="8"/>
  <c r="D9" i="8"/>
  <c r="C9" i="8"/>
  <c r="B8" i="8"/>
  <c r="C8" i="8" s="1"/>
  <c r="D8" i="8" s="1"/>
  <c r="E8" i="8" s="1"/>
  <c r="F8" i="8" s="1"/>
  <c r="G8" i="8" s="1"/>
  <c r="H8" i="8" s="1"/>
  <c r="B9" i="8"/>
  <c r="X85" i="6"/>
  <c r="W85" i="6"/>
  <c r="V85" i="6"/>
  <c r="U85" i="6"/>
  <c r="U84" i="11" s="1"/>
  <c r="T85" i="6"/>
  <c r="T84" i="11" s="1"/>
  <c r="S85" i="6"/>
  <c r="S84" i="11" s="1"/>
  <c r="R85" i="6"/>
  <c r="R84" i="11" s="1"/>
  <c r="X82" i="6"/>
  <c r="X81" i="11" s="1"/>
  <c r="W82" i="6"/>
  <c r="V82" i="6"/>
  <c r="U82" i="6"/>
  <c r="T82" i="6"/>
  <c r="S82" i="6"/>
  <c r="S81" i="11" s="1"/>
  <c r="R82" i="6"/>
  <c r="R81" i="11" s="1"/>
  <c r="X79" i="6"/>
  <c r="W79" i="6"/>
  <c r="V79" i="6"/>
  <c r="U79" i="6"/>
  <c r="T79" i="6"/>
  <c r="S79" i="6"/>
  <c r="R79" i="6"/>
  <c r="R78" i="11" s="1"/>
  <c r="X76" i="6"/>
  <c r="W76" i="6"/>
  <c r="V76" i="6"/>
  <c r="U76" i="6"/>
  <c r="T76" i="6"/>
  <c r="T75" i="11" s="1"/>
  <c r="S76" i="6"/>
  <c r="R76" i="6"/>
  <c r="X73" i="6"/>
  <c r="W73" i="6"/>
  <c r="V73" i="6"/>
  <c r="U73" i="6"/>
  <c r="T73" i="6"/>
  <c r="S73" i="6"/>
  <c r="S72" i="11" s="1"/>
  <c r="R73" i="6"/>
  <c r="R72" i="11" s="1"/>
  <c r="X70" i="6"/>
  <c r="W70" i="6"/>
  <c r="V70" i="6"/>
  <c r="U70" i="6"/>
  <c r="T70" i="6"/>
  <c r="T69" i="11" s="1"/>
  <c r="S70" i="6"/>
  <c r="S69" i="11" s="1"/>
  <c r="R70" i="6"/>
  <c r="R69" i="11" s="1"/>
  <c r="P70" i="6"/>
  <c r="O70" i="6"/>
  <c r="N70" i="6"/>
  <c r="N69" i="11" s="1"/>
  <c r="M70" i="6"/>
  <c r="L70" i="6"/>
  <c r="L69" i="11" s="1"/>
  <c r="K70" i="6"/>
  <c r="K69" i="11" s="1"/>
  <c r="J70" i="6"/>
  <c r="J69" i="11" s="1"/>
  <c r="P73" i="6"/>
  <c r="O73" i="6"/>
  <c r="N73" i="6"/>
  <c r="M73" i="6"/>
  <c r="L73" i="6"/>
  <c r="L72" i="11" s="1"/>
  <c r="K73" i="6"/>
  <c r="K72" i="11" s="1"/>
  <c r="J73" i="6"/>
  <c r="J72" i="11" s="1"/>
  <c r="P76" i="6"/>
  <c r="O76" i="6"/>
  <c r="N76" i="6"/>
  <c r="N75" i="11" s="1"/>
  <c r="M76" i="6"/>
  <c r="L76" i="6"/>
  <c r="L75" i="11" s="1"/>
  <c r="K76" i="6"/>
  <c r="K75" i="11" s="1"/>
  <c r="J76" i="6"/>
  <c r="J75" i="11" s="1"/>
  <c r="P79" i="6"/>
  <c r="O79" i="6"/>
  <c r="N79" i="6"/>
  <c r="N78" i="11" s="1"/>
  <c r="M79" i="6"/>
  <c r="L79" i="6"/>
  <c r="L78" i="11" s="1"/>
  <c r="K79" i="6"/>
  <c r="K78" i="11" s="1"/>
  <c r="J79" i="6"/>
  <c r="J78" i="11" s="1"/>
  <c r="P82" i="6"/>
  <c r="O82" i="6"/>
  <c r="N82" i="6"/>
  <c r="M82" i="6"/>
  <c r="M81" i="11" s="1"/>
  <c r="L82" i="6"/>
  <c r="L81" i="11" s="1"/>
  <c r="K82" i="6"/>
  <c r="K81" i="11" s="1"/>
  <c r="J82" i="6"/>
  <c r="J81" i="11" s="1"/>
  <c r="P85" i="6"/>
  <c r="O85" i="6"/>
  <c r="N85" i="6"/>
  <c r="M85" i="6"/>
  <c r="L85" i="6"/>
  <c r="K85" i="6"/>
  <c r="J85" i="6"/>
  <c r="H85" i="6"/>
  <c r="G85" i="6"/>
  <c r="F85" i="6"/>
  <c r="E85" i="6"/>
  <c r="D85" i="6"/>
  <c r="C85" i="6"/>
  <c r="B85" i="6"/>
  <c r="H82" i="6"/>
  <c r="H81" i="11" s="1"/>
  <c r="G82" i="6"/>
  <c r="F82" i="6"/>
  <c r="E82" i="6"/>
  <c r="D82" i="6"/>
  <c r="D81" i="11" s="1"/>
  <c r="C82" i="6"/>
  <c r="C81" i="11" s="1"/>
  <c r="B82" i="6"/>
  <c r="B81" i="11" s="1"/>
  <c r="H79" i="6"/>
  <c r="G79" i="6"/>
  <c r="F79" i="6"/>
  <c r="F78" i="11" s="1"/>
  <c r="E79" i="6"/>
  <c r="D79" i="6"/>
  <c r="D78" i="11" s="1"/>
  <c r="C79" i="6"/>
  <c r="C78" i="11" s="1"/>
  <c r="B79" i="6"/>
  <c r="B78" i="11" s="1"/>
  <c r="H76" i="6"/>
  <c r="G76" i="6"/>
  <c r="F76" i="6"/>
  <c r="E76" i="6"/>
  <c r="D76" i="6"/>
  <c r="C76" i="6"/>
  <c r="C75" i="11" s="1"/>
  <c r="B76" i="6"/>
  <c r="B75" i="11" s="1"/>
  <c r="H73" i="6"/>
  <c r="G73" i="6"/>
  <c r="F73" i="6"/>
  <c r="E73" i="6"/>
  <c r="D73" i="6"/>
  <c r="C73" i="6"/>
  <c r="B73" i="6"/>
  <c r="H70" i="6"/>
  <c r="G70" i="6"/>
  <c r="F70" i="6"/>
  <c r="E70" i="6"/>
  <c r="D70" i="6"/>
  <c r="C70" i="6"/>
  <c r="B70" i="6"/>
  <c r="H65" i="6"/>
  <c r="H64" i="11" s="1"/>
  <c r="G65" i="6"/>
  <c r="F65" i="6"/>
  <c r="F64" i="11" s="1"/>
  <c r="E65" i="6"/>
  <c r="E64" i="11" s="1"/>
  <c r="D65" i="6"/>
  <c r="D64" i="11" s="1"/>
  <c r="C65" i="6"/>
  <c r="C64" i="11" s="1"/>
  <c r="B65" i="6"/>
  <c r="B64" i="11" s="1"/>
  <c r="H62" i="6"/>
  <c r="G62" i="6"/>
  <c r="F62" i="6"/>
  <c r="E62" i="6"/>
  <c r="D62" i="6"/>
  <c r="D61" i="11" s="1"/>
  <c r="C62" i="6"/>
  <c r="C61" i="11" s="1"/>
  <c r="B62" i="6"/>
  <c r="B61" i="11" s="1"/>
  <c r="H59" i="6"/>
  <c r="G59" i="6"/>
  <c r="F59" i="6"/>
  <c r="E59" i="6"/>
  <c r="D59" i="6"/>
  <c r="C59" i="6"/>
  <c r="C58" i="11" s="1"/>
  <c r="B59" i="6"/>
  <c r="B58" i="11" s="1"/>
  <c r="H56" i="6"/>
  <c r="G56" i="6"/>
  <c r="F56" i="6"/>
  <c r="E56" i="6"/>
  <c r="D56" i="6"/>
  <c r="C56" i="6"/>
  <c r="B56" i="6"/>
  <c r="H53" i="6"/>
  <c r="G53" i="6"/>
  <c r="F53" i="6"/>
  <c r="E53" i="6"/>
  <c r="D53" i="6"/>
  <c r="D52" i="11" s="1"/>
  <c r="C53" i="6"/>
  <c r="C52" i="11" s="1"/>
  <c r="B52" i="11"/>
  <c r="F50" i="6"/>
  <c r="F49" i="11" s="1"/>
  <c r="E50" i="6"/>
  <c r="E49" i="11" s="1"/>
  <c r="D50" i="6"/>
  <c r="D49" i="11" s="1"/>
  <c r="C50" i="6"/>
  <c r="C49" i="11" s="1"/>
  <c r="B50" i="6"/>
  <c r="B49" i="11" s="1"/>
  <c r="P50" i="6"/>
  <c r="O50" i="6"/>
  <c r="N50" i="6"/>
  <c r="M50" i="6"/>
  <c r="L50" i="6"/>
  <c r="L49" i="11" s="1"/>
  <c r="K50" i="6"/>
  <c r="K49" i="11" s="1"/>
  <c r="J50" i="6"/>
  <c r="J49" i="11" s="1"/>
  <c r="P53" i="6"/>
  <c r="O53" i="6"/>
  <c r="N53" i="6"/>
  <c r="N52" i="11" s="1"/>
  <c r="M53" i="6"/>
  <c r="L53" i="6"/>
  <c r="L52" i="11" s="1"/>
  <c r="K53" i="6"/>
  <c r="K52" i="11" s="1"/>
  <c r="J53" i="6"/>
  <c r="J52" i="11" s="1"/>
  <c r="P56" i="6"/>
  <c r="O56" i="6"/>
  <c r="N56" i="6"/>
  <c r="N55" i="11" s="1"/>
  <c r="M56" i="6"/>
  <c r="L56" i="6"/>
  <c r="L55" i="11" s="1"/>
  <c r="K56" i="6"/>
  <c r="K55" i="11" s="1"/>
  <c r="J56" i="6"/>
  <c r="J55" i="11" s="1"/>
  <c r="P59" i="6"/>
  <c r="O59" i="6"/>
  <c r="N59" i="6"/>
  <c r="N58" i="11" s="1"/>
  <c r="M59" i="6"/>
  <c r="L59" i="6"/>
  <c r="L58" i="11" s="1"/>
  <c r="K59" i="6"/>
  <c r="K58" i="11" s="1"/>
  <c r="J59" i="6"/>
  <c r="J58" i="11" s="1"/>
  <c r="P62" i="6"/>
  <c r="P61" i="11" s="1"/>
  <c r="O62" i="6"/>
  <c r="N62" i="6"/>
  <c r="M62" i="6"/>
  <c r="M61" i="11" s="1"/>
  <c r="L62" i="6"/>
  <c r="L61" i="11" s="1"/>
  <c r="K62" i="6"/>
  <c r="K61" i="11" s="1"/>
  <c r="J62" i="6"/>
  <c r="J61" i="11" s="1"/>
  <c r="P65" i="6"/>
  <c r="O65" i="6"/>
  <c r="N65" i="6"/>
  <c r="M65" i="6"/>
  <c r="L65" i="6"/>
  <c r="K65" i="6"/>
  <c r="J65" i="6"/>
  <c r="J64" i="11" s="1"/>
  <c r="X65" i="6"/>
  <c r="W65" i="6"/>
  <c r="V65" i="6"/>
  <c r="U65" i="6"/>
  <c r="T65" i="6"/>
  <c r="S65" i="6"/>
  <c r="S64" i="11" s="1"/>
  <c r="R65" i="6"/>
  <c r="R64" i="11" s="1"/>
  <c r="X62" i="6"/>
  <c r="W62" i="6"/>
  <c r="W61" i="11" s="1"/>
  <c r="V62" i="6"/>
  <c r="U62" i="6"/>
  <c r="T62" i="6"/>
  <c r="S62" i="6"/>
  <c r="R62" i="6"/>
  <c r="R61" i="11" s="1"/>
  <c r="X59" i="6"/>
  <c r="W59" i="6"/>
  <c r="V59" i="6"/>
  <c r="U59" i="6"/>
  <c r="T59" i="6"/>
  <c r="S59" i="6"/>
  <c r="R59" i="6"/>
  <c r="R58" i="11" s="1"/>
  <c r="X56" i="6"/>
  <c r="W56" i="6"/>
  <c r="W55" i="11" s="1"/>
  <c r="V56" i="6"/>
  <c r="V55" i="11" s="1"/>
  <c r="U56" i="6"/>
  <c r="T56" i="6"/>
  <c r="T55" i="11" s="1"/>
  <c r="S56" i="6"/>
  <c r="S55" i="11" s="1"/>
  <c r="R56" i="6"/>
  <c r="R55" i="11" s="1"/>
  <c r="X53" i="6"/>
  <c r="W53" i="6"/>
  <c r="V53" i="6"/>
  <c r="U53" i="6"/>
  <c r="T53" i="6"/>
  <c r="T52" i="11" s="1"/>
  <c r="S53" i="6"/>
  <c r="S52" i="11" s="1"/>
  <c r="R53" i="6"/>
  <c r="R52" i="11" s="1"/>
  <c r="X50" i="6"/>
  <c r="W50" i="6"/>
  <c r="V50" i="6"/>
  <c r="U50" i="6"/>
  <c r="T50" i="6"/>
  <c r="S50" i="6"/>
  <c r="R50" i="6"/>
  <c r="R49" i="11" s="1"/>
  <c r="X45" i="6"/>
  <c r="W45" i="6"/>
  <c r="V45" i="6"/>
  <c r="U45" i="6"/>
  <c r="T45" i="6"/>
  <c r="S45" i="6"/>
  <c r="R45" i="6"/>
  <c r="X42" i="6"/>
  <c r="W42" i="6"/>
  <c r="V42" i="6"/>
  <c r="U42" i="6"/>
  <c r="U41" i="11" s="1"/>
  <c r="T42" i="6"/>
  <c r="S42" i="6"/>
  <c r="S41" i="11" s="1"/>
  <c r="R41" i="11"/>
  <c r="X39" i="6"/>
  <c r="X38" i="11" s="1"/>
  <c r="W39" i="6"/>
  <c r="V39" i="6"/>
  <c r="U39" i="6"/>
  <c r="U38" i="11" s="1"/>
  <c r="T39" i="6"/>
  <c r="T38" i="11" s="1"/>
  <c r="S39" i="6"/>
  <c r="S38" i="11" s="1"/>
  <c r="R39" i="6"/>
  <c r="R38" i="11" s="1"/>
  <c r="X36" i="6"/>
  <c r="X35" i="11" s="1"/>
  <c r="W36" i="6"/>
  <c r="V36" i="6"/>
  <c r="U36" i="6"/>
  <c r="T36" i="6"/>
  <c r="S36" i="6"/>
  <c r="S35" i="11" s="1"/>
  <c r="R36" i="6"/>
  <c r="R35" i="11" s="1"/>
  <c r="X33" i="6"/>
  <c r="W33" i="6"/>
  <c r="V33" i="6"/>
  <c r="U33" i="6"/>
  <c r="T33" i="6"/>
  <c r="S33" i="6"/>
  <c r="R33" i="6"/>
  <c r="R32" i="11" s="1"/>
  <c r="X30" i="6"/>
  <c r="W30" i="6"/>
  <c r="V30" i="6"/>
  <c r="U30" i="6"/>
  <c r="T30" i="6"/>
  <c r="S30" i="6"/>
  <c r="R30" i="6"/>
  <c r="P45" i="6"/>
  <c r="O45" i="6"/>
  <c r="N45" i="6"/>
  <c r="M45" i="6"/>
  <c r="L45" i="6"/>
  <c r="K45" i="6"/>
  <c r="J45" i="6"/>
  <c r="P42" i="6"/>
  <c r="P41" i="11" s="1"/>
  <c r="O42" i="6"/>
  <c r="N42" i="6"/>
  <c r="M42" i="6"/>
  <c r="L42" i="6"/>
  <c r="L41" i="11" s="1"/>
  <c r="K42" i="6"/>
  <c r="J42" i="6"/>
  <c r="J41" i="11" s="1"/>
  <c r="P39" i="6"/>
  <c r="P38" i="11" s="1"/>
  <c r="O39" i="6"/>
  <c r="O38" i="11" s="1"/>
  <c r="N39" i="6"/>
  <c r="M39" i="6"/>
  <c r="L39" i="6"/>
  <c r="K39" i="6"/>
  <c r="K38" i="11" s="1"/>
  <c r="J39" i="6"/>
  <c r="P36" i="6"/>
  <c r="P35" i="11" s="1"/>
  <c r="O36" i="6"/>
  <c r="O35" i="11" s="1"/>
  <c r="N36" i="6"/>
  <c r="N35" i="11" s="1"/>
  <c r="M36" i="6"/>
  <c r="L36" i="6"/>
  <c r="K36" i="6"/>
  <c r="J36" i="6"/>
  <c r="J35" i="11" s="1"/>
  <c r="P33" i="6"/>
  <c r="O33" i="6"/>
  <c r="O32" i="11" s="1"/>
  <c r="N33" i="6"/>
  <c r="N32" i="11" s="1"/>
  <c r="M33" i="6"/>
  <c r="L33" i="6"/>
  <c r="K33" i="6"/>
  <c r="J33" i="6"/>
  <c r="P30" i="6"/>
  <c r="O30" i="6"/>
  <c r="N30" i="6"/>
  <c r="M30" i="6"/>
  <c r="M29" i="11" s="1"/>
  <c r="L30" i="6"/>
  <c r="L29" i="11" s="1"/>
  <c r="K30" i="6"/>
  <c r="J30" i="6"/>
  <c r="H45" i="6"/>
  <c r="G45" i="6"/>
  <c r="F45" i="6"/>
  <c r="F44" i="11" s="1"/>
  <c r="E45" i="6"/>
  <c r="E44" i="11" s="1"/>
  <c r="D45" i="6"/>
  <c r="C45" i="6"/>
  <c r="B45" i="6"/>
  <c r="H42" i="6"/>
  <c r="G42" i="6"/>
  <c r="F42" i="6"/>
  <c r="E42" i="6"/>
  <c r="D42" i="6"/>
  <c r="D41" i="11" s="1"/>
  <c r="C42" i="6"/>
  <c r="C41" i="11" s="1"/>
  <c r="B42" i="6"/>
  <c r="B41" i="11" s="1"/>
  <c r="H39" i="6"/>
  <c r="H38" i="11" s="1"/>
  <c r="G39" i="6"/>
  <c r="G38" i="11" s="1"/>
  <c r="F39" i="6"/>
  <c r="E39" i="6"/>
  <c r="D39" i="6"/>
  <c r="C39" i="6"/>
  <c r="B39" i="6"/>
  <c r="B38" i="11" s="1"/>
  <c r="H36" i="6"/>
  <c r="H35" i="11" s="1"/>
  <c r="G36" i="6"/>
  <c r="G35" i="11" s="1"/>
  <c r="F36" i="6"/>
  <c r="F35" i="11" s="1"/>
  <c r="E36" i="6"/>
  <c r="D36" i="6"/>
  <c r="C36" i="6"/>
  <c r="B36" i="6"/>
  <c r="H33" i="6"/>
  <c r="G33" i="6"/>
  <c r="F33" i="6"/>
  <c r="E33" i="6"/>
  <c r="D33" i="6"/>
  <c r="C33" i="6"/>
  <c r="B33" i="6"/>
  <c r="H30" i="6"/>
  <c r="G30" i="6"/>
  <c r="F30" i="6"/>
  <c r="E30" i="6"/>
  <c r="D30" i="6"/>
  <c r="C30" i="6"/>
  <c r="B30" i="6"/>
  <c r="H25" i="6"/>
  <c r="G25" i="6"/>
  <c r="F25" i="6"/>
  <c r="E25" i="6"/>
  <c r="E24" i="11" s="1"/>
  <c r="D25" i="6"/>
  <c r="D24" i="11" s="1"/>
  <c r="C25" i="6"/>
  <c r="C24" i="11" s="1"/>
  <c r="B25" i="6"/>
  <c r="B24" i="11" s="1"/>
  <c r="X25" i="6"/>
  <c r="W25" i="6"/>
  <c r="V25" i="6"/>
  <c r="V24" i="11" s="1"/>
  <c r="U25" i="6"/>
  <c r="U24" i="11" s="1"/>
  <c r="T25" i="6"/>
  <c r="T24" i="11" s="1"/>
  <c r="S25" i="6"/>
  <c r="S24" i="11" s="1"/>
  <c r="R25" i="6"/>
  <c r="R24" i="11" s="1"/>
  <c r="X22" i="6"/>
  <c r="W22" i="6"/>
  <c r="V22" i="6"/>
  <c r="U22" i="6"/>
  <c r="U21" i="11" s="1"/>
  <c r="T22" i="6"/>
  <c r="T21" i="11" s="1"/>
  <c r="S22" i="6"/>
  <c r="S21" i="11" s="1"/>
  <c r="R22" i="6"/>
  <c r="R21" i="11" s="1"/>
  <c r="X19" i="6"/>
  <c r="W19" i="6"/>
  <c r="V19" i="6"/>
  <c r="U19" i="6"/>
  <c r="T19" i="6"/>
  <c r="S19" i="6"/>
  <c r="S18" i="11" s="1"/>
  <c r="R19" i="6"/>
  <c r="R18" i="11" s="1"/>
  <c r="X16" i="6"/>
  <c r="W16" i="6"/>
  <c r="V16" i="6"/>
  <c r="U16" i="6"/>
  <c r="T16" i="6"/>
  <c r="S16" i="6"/>
  <c r="R16" i="6"/>
  <c r="R15" i="11" s="1"/>
  <c r="X13" i="6"/>
  <c r="W13" i="6"/>
  <c r="V13" i="6"/>
  <c r="U13" i="6"/>
  <c r="T13" i="6"/>
  <c r="S13" i="6"/>
  <c r="R13" i="6"/>
  <c r="X10" i="6"/>
  <c r="W10" i="6"/>
  <c r="V10" i="6"/>
  <c r="U10" i="6"/>
  <c r="T10" i="6"/>
  <c r="S10" i="6"/>
  <c r="R10" i="6"/>
  <c r="R9" i="11" s="1"/>
  <c r="H22" i="6"/>
  <c r="G22" i="6"/>
  <c r="F22" i="6"/>
  <c r="E22" i="6"/>
  <c r="D22" i="6"/>
  <c r="C22" i="6"/>
  <c r="B22" i="6"/>
  <c r="H19" i="6"/>
  <c r="G19" i="6"/>
  <c r="F19" i="6"/>
  <c r="E19" i="6"/>
  <c r="D19" i="6"/>
  <c r="D18" i="11" s="1"/>
  <c r="C19" i="6"/>
  <c r="C18" i="11" s="1"/>
  <c r="B19" i="6"/>
  <c r="B18" i="11" s="1"/>
  <c r="H16" i="6"/>
  <c r="G16" i="6"/>
  <c r="F16" i="6"/>
  <c r="E16" i="6"/>
  <c r="D16" i="6"/>
  <c r="D15" i="11" s="1"/>
  <c r="C16" i="6"/>
  <c r="C15" i="11" s="1"/>
  <c r="B16" i="6"/>
  <c r="B15" i="11" s="1"/>
  <c r="H13" i="6"/>
  <c r="G13" i="6"/>
  <c r="F13" i="6"/>
  <c r="E13" i="6"/>
  <c r="D13" i="6"/>
  <c r="C13" i="6"/>
  <c r="C12" i="11" s="1"/>
  <c r="B13" i="6"/>
  <c r="B12" i="11" s="1"/>
  <c r="H10" i="6"/>
  <c r="G10" i="6"/>
  <c r="F10" i="6"/>
  <c r="E10" i="6"/>
  <c r="D10" i="6"/>
  <c r="C10" i="6"/>
  <c r="B10" i="6"/>
  <c r="B9" i="11" s="1"/>
  <c r="P25" i="6"/>
  <c r="O25" i="6"/>
  <c r="N25" i="6"/>
  <c r="M25" i="6"/>
  <c r="M24" i="11" s="1"/>
  <c r="L25" i="6"/>
  <c r="L24" i="11" s="1"/>
  <c r="K25" i="6"/>
  <c r="K24" i="11" s="1"/>
  <c r="J25" i="6"/>
  <c r="J24" i="11" s="1"/>
  <c r="P22" i="6"/>
  <c r="O22" i="6"/>
  <c r="N22" i="6"/>
  <c r="M22" i="6"/>
  <c r="L22" i="6"/>
  <c r="K22" i="6"/>
  <c r="K21" i="11" s="1"/>
  <c r="J22" i="6"/>
  <c r="J21" i="11" s="1"/>
  <c r="N10" i="6"/>
  <c r="M10" i="6"/>
  <c r="L10" i="6"/>
  <c r="L9" i="11" s="1"/>
  <c r="K10" i="6"/>
  <c r="K9" i="11" s="1"/>
  <c r="J10" i="6"/>
  <c r="J9" i="11" s="1"/>
  <c r="P10" i="6"/>
  <c r="O10" i="6"/>
  <c r="P13" i="6"/>
  <c r="O13" i="6"/>
  <c r="N13" i="6"/>
  <c r="M13" i="6"/>
  <c r="L13" i="6"/>
  <c r="L12" i="11" s="1"/>
  <c r="K13" i="6"/>
  <c r="K12" i="11" s="1"/>
  <c r="J13" i="6"/>
  <c r="J12" i="11" s="1"/>
  <c r="P16" i="6"/>
  <c r="O16" i="6"/>
  <c r="N16" i="6"/>
  <c r="M16" i="6"/>
  <c r="L16" i="6"/>
  <c r="K16" i="6"/>
  <c r="J16" i="6"/>
  <c r="J15" i="11" s="1"/>
  <c r="P19" i="6"/>
  <c r="O19" i="6"/>
  <c r="N19" i="6"/>
  <c r="M19" i="6"/>
  <c r="L19" i="6"/>
  <c r="K19" i="6"/>
  <c r="W82" i="11"/>
  <c r="O82" i="11"/>
  <c r="G82" i="11"/>
  <c r="P82" i="11"/>
  <c r="G83" i="8"/>
  <c r="H83" i="8" s="1"/>
  <c r="P83" i="8"/>
  <c r="O83" i="8"/>
  <c r="X23" i="8"/>
  <c r="W23" i="8"/>
  <c r="O43" i="8"/>
  <c r="P43" i="8" s="1"/>
  <c r="H43" i="8"/>
  <c r="G43" i="8"/>
  <c r="W63" i="8"/>
  <c r="X63" i="8" s="1"/>
  <c r="G63" i="8"/>
  <c r="X84" i="11"/>
  <c r="W84" i="11"/>
  <c r="V84" i="11"/>
  <c r="X83" i="11"/>
  <c r="W83" i="11"/>
  <c r="V83" i="11"/>
  <c r="U83" i="11"/>
  <c r="T83" i="11"/>
  <c r="S83" i="11"/>
  <c r="R83" i="11"/>
  <c r="W81" i="11"/>
  <c r="V81" i="11"/>
  <c r="U81" i="11"/>
  <c r="T81" i="11"/>
  <c r="X80" i="11"/>
  <c r="W80" i="11"/>
  <c r="V80" i="11"/>
  <c r="U80" i="11"/>
  <c r="T80" i="11"/>
  <c r="S80" i="11"/>
  <c r="R80" i="11"/>
  <c r="X78" i="11"/>
  <c r="W78" i="11"/>
  <c r="V78" i="11"/>
  <c r="T78" i="11"/>
  <c r="S78" i="11"/>
  <c r="X77" i="11"/>
  <c r="W77" i="11"/>
  <c r="V77" i="11"/>
  <c r="U77" i="11"/>
  <c r="T77" i="11"/>
  <c r="S77" i="11"/>
  <c r="R77" i="11"/>
  <c r="X75" i="11"/>
  <c r="W75" i="11"/>
  <c r="V75" i="11"/>
  <c r="S75" i="11"/>
  <c r="R75" i="11"/>
  <c r="X74" i="11"/>
  <c r="W74" i="11"/>
  <c r="V74" i="11"/>
  <c r="U74" i="11"/>
  <c r="T74" i="11"/>
  <c r="S74" i="11"/>
  <c r="R74" i="11"/>
  <c r="X72" i="11"/>
  <c r="W72" i="11"/>
  <c r="V72" i="11"/>
  <c r="T72" i="11"/>
  <c r="X71" i="11"/>
  <c r="W71" i="11"/>
  <c r="V71" i="11"/>
  <c r="U71" i="11"/>
  <c r="T71" i="11"/>
  <c r="S71" i="11"/>
  <c r="R71" i="11"/>
  <c r="X69" i="11"/>
  <c r="W69" i="11"/>
  <c r="V69" i="11"/>
  <c r="X68" i="11"/>
  <c r="W68" i="11"/>
  <c r="V68" i="11"/>
  <c r="U68" i="11"/>
  <c r="T68" i="11"/>
  <c r="S68" i="11"/>
  <c r="R68" i="11"/>
  <c r="P84" i="11"/>
  <c r="O84" i="11"/>
  <c r="N84" i="11"/>
  <c r="M84" i="11"/>
  <c r="L84" i="11"/>
  <c r="K84" i="11"/>
  <c r="J84" i="11"/>
  <c r="P83" i="11"/>
  <c r="O83" i="11"/>
  <c r="N83" i="11"/>
  <c r="M83" i="11"/>
  <c r="L83" i="11"/>
  <c r="K83" i="11"/>
  <c r="J83" i="11"/>
  <c r="P81" i="11"/>
  <c r="O81" i="11"/>
  <c r="N81" i="11"/>
  <c r="P80" i="11"/>
  <c r="O80" i="11"/>
  <c r="N80" i="11"/>
  <c r="M80" i="11"/>
  <c r="L80" i="11"/>
  <c r="K80" i="11"/>
  <c r="J80" i="11"/>
  <c r="P78" i="11"/>
  <c r="O78" i="11"/>
  <c r="P77" i="11"/>
  <c r="O77" i="11"/>
  <c r="N77" i="11"/>
  <c r="M77" i="11"/>
  <c r="L77" i="11"/>
  <c r="K77" i="11"/>
  <c r="J77" i="11"/>
  <c r="P75" i="11"/>
  <c r="O75" i="11"/>
  <c r="P74" i="11"/>
  <c r="O74" i="11"/>
  <c r="N74" i="11"/>
  <c r="M74" i="11"/>
  <c r="L74" i="11"/>
  <c r="K74" i="11"/>
  <c r="J74" i="11"/>
  <c r="P72" i="11"/>
  <c r="O72" i="11"/>
  <c r="N72" i="11"/>
  <c r="P71" i="11"/>
  <c r="O71" i="11"/>
  <c r="N71" i="11"/>
  <c r="M71" i="11"/>
  <c r="L71" i="11"/>
  <c r="K71" i="11"/>
  <c r="J71" i="11"/>
  <c r="P69" i="11"/>
  <c r="O69" i="11"/>
  <c r="P68" i="11"/>
  <c r="O68" i="11"/>
  <c r="N68" i="11"/>
  <c r="M68" i="11"/>
  <c r="L68" i="11"/>
  <c r="K68" i="11"/>
  <c r="J68" i="11"/>
  <c r="H84" i="11"/>
  <c r="G84" i="11"/>
  <c r="F84" i="11"/>
  <c r="E84" i="11"/>
  <c r="D84" i="11"/>
  <c r="C84" i="11"/>
  <c r="B84" i="11"/>
  <c r="H83" i="11"/>
  <c r="G83" i="11"/>
  <c r="F83" i="11"/>
  <c r="E83" i="11"/>
  <c r="D83" i="11"/>
  <c r="C83" i="11"/>
  <c r="B83" i="11"/>
  <c r="G81" i="11"/>
  <c r="F81" i="11"/>
  <c r="H80" i="11"/>
  <c r="G80" i="11"/>
  <c r="F80" i="11"/>
  <c r="E80" i="11"/>
  <c r="D80" i="11"/>
  <c r="C80" i="11"/>
  <c r="B80" i="11"/>
  <c r="H78" i="11"/>
  <c r="G78" i="11"/>
  <c r="H77" i="11"/>
  <c r="G77" i="11"/>
  <c r="F77" i="11"/>
  <c r="E77" i="11"/>
  <c r="D77" i="11"/>
  <c r="C77" i="11"/>
  <c r="B77" i="11"/>
  <c r="H75" i="11"/>
  <c r="G75" i="11"/>
  <c r="F75" i="11"/>
  <c r="D75" i="11"/>
  <c r="H74" i="11"/>
  <c r="G74" i="11"/>
  <c r="F74" i="11"/>
  <c r="E74" i="11"/>
  <c r="D74" i="11"/>
  <c r="C74" i="11"/>
  <c r="B74" i="11"/>
  <c r="H72" i="11"/>
  <c r="G72" i="11"/>
  <c r="F72" i="11"/>
  <c r="D72" i="11"/>
  <c r="C72" i="11"/>
  <c r="B72" i="11"/>
  <c r="H71" i="11"/>
  <c r="G71" i="11"/>
  <c r="F71" i="11"/>
  <c r="E71" i="11"/>
  <c r="D71" i="11"/>
  <c r="C71" i="11"/>
  <c r="B71" i="11"/>
  <c r="H69" i="11"/>
  <c r="G69" i="11"/>
  <c r="F69" i="11"/>
  <c r="E69" i="11"/>
  <c r="D69" i="11"/>
  <c r="C69" i="11"/>
  <c r="B69" i="11"/>
  <c r="H68" i="11"/>
  <c r="G68" i="11"/>
  <c r="F68" i="11"/>
  <c r="E68" i="11"/>
  <c r="D68" i="11"/>
  <c r="C68" i="11"/>
  <c r="B68" i="11"/>
  <c r="G64" i="11"/>
  <c r="H63" i="11"/>
  <c r="G63" i="11"/>
  <c r="F63" i="11"/>
  <c r="E63" i="11"/>
  <c r="D63" i="11"/>
  <c r="C63" i="11"/>
  <c r="B63" i="11"/>
  <c r="H61" i="11"/>
  <c r="G61" i="11"/>
  <c r="F61" i="11"/>
  <c r="H60" i="11"/>
  <c r="G60" i="11"/>
  <c r="F60" i="11"/>
  <c r="E60" i="11"/>
  <c r="D60" i="11"/>
  <c r="C60" i="11"/>
  <c r="B60" i="11"/>
  <c r="H58" i="11"/>
  <c r="G58" i="11"/>
  <c r="F58" i="11"/>
  <c r="D58" i="11"/>
  <c r="H57" i="11"/>
  <c r="G57" i="11"/>
  <c r="F57" i="11"/>
  <c r="E57" i="11"/>
  <c r="D57" i="11"/>
  <c r="C57" i="11"/>
  <c r="B57" i="11"/>
  <c r="H55" i="11"/>
  <c r="G55" i="11"/>
  <c r="F55" i="11"/>
  <c r="D55" i="11"/>
  <c r="C55" i="11"/>
  <c r="B55" i="11"/>
  <c r="H54" i="11"/>
  <c r="G54" i="11"/>
  <c r="F54" i="11"/>
  <c r="E54" i="11"/>
  <c r="D54" i="11"/>
  <c r="C54" i="11"/>
  <c r="B54" i="11"/>
  <c r="H52" i="11"/>
  <c r="G52" i="11"/>
  <c r="F52" i="11"/>
  <c r="H51" i="11"/>
  <c r="G51" i="11"/>
  <c r="F51" i="11"/>
  <c r="E51" i="11"/>
  <c r="D51" i="11"/>
  <c r="C51" i="11"/>
  <c r="B51" i="11"/>
  <c r="H49" i="11"/>
  <c r="G49" i="11"/>
  <c r="H48" i="11"/>
  <c r="G48" i="11"/>
  <c r="F48" i="11"/>
  <c r="E48" i="11"/>
  <c r="D48" i="11"/>
  <c r="C48" i="11"/>
  <c r="B48" i="11"/>
  <c r="P64" i="11"/>
  <c r="O64" i="11"/>
  <c r="N64" i="11"/>
  <c r="M64" i="11"/>
  <c r="L64" i="11"/>
  <c r="K64" i="11"/>
  <c r="P63" i="11"/>
  <c r="O63" i="11"/>
  <c r="N63" i="11"/>
  <c r="M63" i="11"/>
  <c r="L63" i="11"/>
  <c r="K63" i="11"/>
  <c r="J63" i="11"/>
  <c r="O61" i="11"/>
  <c r="N61" i="11"/>
  <c r="P60" i="11"/>
  <c r="O60" i="11"/>
  <c r="N60" i="11"/>
  <c r="M60" i="11"/>
  <c r="L60" i="11"/>
  <c r="K60" i="11"/>
  <c r="J60" i="11"/>
  <c r="P58" i="11"/>
  <c r="O58" i="11"/>
  <c r="P57" i="11"/>
  <c r="O57" i="11"/>
  <c r="N57" i="11"/>
  <c r="M57" i="11"/>
  <c r="L57" i="11"/>
  <c r="K57" i="11"/>
  <c r="J57" i="11"/>
  <c r="P55" i="11"/>
  <c r="O55" i="11"/>
  <c r="P54" i="11"/>
  <c r="O54" i="11"/>
  <c r="N54" i="11"/>
  <c r="M54" i="11"/>
  <c r="L54" i="11"/>
  <c r="K54" i="11"/>
  <c r="J54" i="11"/>
  <c r="P52" i="11"/>
  <c r="O52" i="11"/>
  <c r="P51" i="11"/>
  <c r="O51" i="11"/>
  <c r="N51" i="11"/>
  <c r="M51" i="11"/>
  <c r="L51" i="11"/>
  <c r="K51" i="11"/>
  <c r="J51" i="11"/>
  <c r="P49" i="11"/>
  <c r="O49" i="11"/>
  <c r="N49" i="11"/>
  <c r="P48" i="11"/>
  <c r="O48" i="11"/>
  <c r="N48" i="11"/>
  <c r="M48" i="11"/>
  <c r="L48" i="11"/>
  <c r="K48" i="11"/>
  <c r="J48" i="11"/>
  <c r="X64" i="11"/>
  <c r="W64" i="11"/>
  <c r="V64" i="11"/>
  <c r="U64" i="11"/>
  <c r="T64" i="11"/>
  <c r="X63" i="11"/>
  <c r="W63" i="11"/>
  <c r="V63" i="11"/>
  <c r="U63" i="11"/>
  <c r="T63" i="11"/>
  <c r="S63" i="11"/>
  <c r="R63" i="11"/>
  <c r="X61" i="11"/>
  <c r="V61" i="11"/>
  <c r="U61" i="11"/>
  <c r="T61" i="11"/>
  <c r="S61" i="11"/>
  <c r="X60" i="11"/>
  <c r="W60" i="11"/>
  <c r="V60" i="11"/>
  <c r="U60" i="11"/>
  <c r="T60" i="11"/>
  <c r="S60" i="11"/>
  <c r="R60" i="11"/>
  <c r="X58" i="11"/>
  <c r="W58" i="11"/>
  <c r="V58" i="11"/>
  <c r="T58" i="11"/>
  <c r="S58" i="11"/>
  <c r="X57" i="11"/>
  <c r="W57" i="11"/>
  <c r="V57" i="11"/>
  <c r="U57" i="11"/>
  <c r="T57" i="11"/>
  <c r="S57" i="11"/>
  <c r="R57" i="11"/>
  <c r="X55" i="11"/>
  <c r="X54" i="11"/>
  <c r="W54" i="11"/>
  <c r="V54" i="11"/>
  <c r="U54" i="11"/>
  <c r="T54" i="11"/>
  <c r="S54" i="11"/>
  <c r="R54" i="11"/>
  <c r="X52" i="11"/>
  <c r="W52" i="11"/>
  <c r="V52" i="11"/>
  <c r="X51" i="11"/>
  <c r="W51" i="11"/>
  <c r="V51" i="11"/>
  <c r="U51" i="11"/>
  <c r="T51" i="11"/>
  <c r="S51" i="11"/>
  <c r="R51" i="11"/>
  <c r="X49" i="11"/>
  <c r="W49" i="11"/>
  <c r="V49" i="11"/>
  <c r="T49" i="11"/>
  <c r="S49" i="11"/>
  <c r="X48" i="11"/>
  <c r="W48" i="11"/>
  <c r="V48" i="11"/>
  <c r="U48" i="11"/>
  <c r="T48" i="11"/>
  <c r="S48" i="11"/>
  <c r="R48" i="11"/>
  <c r="X44" i="11"/>
  <c r="W44" i="11"/>
  <c r="V44" i="11"/>
  <c r="U44" i="11"/>
  <c r="T44" i="11"/>
  <c r="S44" i="11"/>
  <c r="R44" i="11"/>
  <c r="X43" i="11"/>
  <c r="W43" i="11"/>
  <c r="V43" i="11"/>
  <c r="U43" i="11"/>
  <c r="T43" i="11"/>
  <c r="S43" i="11"/>
  <c r="R43" i="11"/>
  <c r="X41" i="11"/>
  <c r="W41" i="11"/>
  <c r="V41" i="11"/>
  <c r="T41" i="11"/>
  <c r="X40" i="11"/>
  <c r="W40" i="11"/>
  <c r="V40" i="11"/>
  <c r="U40" i="11"/>
  <c r="T40" i="11"/>
  <c r="S40" i="11"/>
  <c r="R40" i="11"/>
  <c r="W38" i="11"/>
  <c r="V38" i="11"/>
  <c r="X37" i="11"/>
  <c r="W37" i="11"/>
  <c r="V37" i="11"/>
  <c r="U37" i="11"/>
  <c r="T37" i="11"/>
  <c r="S37" i="11"/>
  <c r="R37" i="11"/>
  <c r="W35" i="11"/>
  <c r="V35" i="11"/>
  <c r="T35" i="11"/>
  <c r="X34" i="11"/>
  <c r="W34" i="11"/>
  <c r="V34" i="11"/>
  <c r="U34" i="11"/>
  <c r="T34" i="11"/>
  <c r="S34" i="11"/>
  <c r="R34" i="11"/>
  <c r="X32" i="11"/>
  <c r="W32" i="11"/>
  <c r="V32" i="11"/>
  <c r="T32" i="11"/>
  <c r="S32" i="11"/>
  <c r="X31" i="11"/>
  <c r="W31" i="11"/>
  <c r="V31" i="11"/>
  <c r="U31" i="11"/>
  <c r="T31" i="11"/>
  <c r="S31" i="11"/>
  <c r="R31" i="11"/>
  <c r="X29" i="11"/>
  <c r="W29" i="11"/>
  <c r="V29" i="11"/>
  <c r="T29" i="11"/>
  <c r="S29" i="11"/>
  <c r="R29" i="11"/>
  <c r="X28" i="11"/>
  <c r="W28" i="11"/>
  <c r="V28" i="11"/>
  <c r="U28" i="11"/>
  <c r="T28" i="11"/>
  <c r="S28" i="11"/>
  <c r="R28" i="11"/>
  <c r="P44" i="11"/>
  <c r="O44" i="11"/>
  <c r="N44" i="11"/>
  <c r="M44" i="11"/>
  <c r="L44" i="11"/>
  <c r="K44" i="11"/>
  <c r="J44" i="11"/>
  <c r="P43" i="11"/>
  <c r="O43" i="11"/>
  <c r="N43" i="11"/>
  <c r="M43" i="11"/>
  <c r="L43" i="11"/>
  <c r="K43" i="11"/>
  <c r="J43" i="11"/>
  <c r="O41" i="11"/>
  <c r="N41" i="11"/>
  <c r="M41" i="11"/>
  <c r="K41" i="11"/>
  <c r="P40" i="11"/>
  <c r="O40" i="11"/>
  <c r="N40" i="11"/>
  <c r="M40" i="11"/>
  <c r="L40" i="11"/>
  <c r="K40" i="11"/>
  <c r="J40" i="11"/>
  <c r="N38" i="11"/>
  <c r="M38" i="11"/>
  <c r="L38" i="11"/>
  <c r="J38" i="11"/>
  <c r="P37" i="11"/>
  <c r="O37" i="11"/>
  <c r="N37" i="11"/>
  <c r="M37" i="11"/>
  <c r="L37" i="11"/>
  <c r="K37" i="11"/>
  <c r="J37" i="11"/>
  <c r="M35" i="11"/>
  <c r="L35" i="11"/>
  <c r="K35" i="11"/>
  <c r="P34" i="11"/>
  <c r="O34" i="11"/>
  <c r="N34" i="11"/>
  <c r="M34" i="11"/>
  <c r="L34" i="11"/>
  <c r="K34" i="11"/>
  <c r="J34" i="11"/>
  <c r="P32" i="11"/>
  <c r="L32" i="11"/>
  <c r="K32" i="11"/>
  <c r="J32" i="11"/>
  <c r="P31" i="11"/>
  <c r="O31" i="11"/>
  <c r="N31" i="11"/>
  <c r="M31" i="11"/>
  <c r="L31" i="11"/>
  <c r="K31" i="11"/>
  <c r="J31" i="11"/>
  <c r="P29" i="11"/>
  <c r="O29" i="11"/>
  <c r="N29" i="11"/>
  <c r="K29" i="11"/>
  <c r="J29" i="11"/>
  <c r="P28" i="11"/>
  <c r="O28" i="11"/>
  <c r="N28" i="11"/>
  <c r="M28" i="11"/>
  <c r="L28" i="11"/>
  <c r="K28" i="11"/>
  <c r="J28" i="11"/>
  <c r="H44" i="11"/>
  <c r="G44" i="11"/>
  <c r="D44" i="11"/>
  <c r="C44" i="11"/>
  <c r="B44" i="11"/>
  <c r="H43" i="11"/>
  <c r="G43" i="11"/>
  <c r="F43" i="11"/>
  <c r="E43" i="11"/>
  <c r="D43" i="11"/>
  <c r="C43" i="11"/>
  <c r="B43" i="11"/>
  <c r="H41" i="11"/>
  <c r="G41" i="11"/>
  <c r="F41" i="11"/>
  <c r="H40" i="11"/>
  <c r="G40" i="11"/>
  <c r="F40" i="11"/>
  <c r="E40" i="11"/>
  <c r="D40" i="11"/>
  <c r="C40" i="11"/>
  <c r="B40" i="11"/>
  <c r="F38" i="11"/>
  <c r="D38" i="11"/>
  <c r="C38" i="11"/>
  <c r="H37" i="11"/>
  <c r="G37" i="11"/>
  <c r="F37" i="11"/>
  <c r="E37" i="11"/>
  <c r="D37" i="11"/>
  <c r="C37" i="11"/>
  <c r="B37" i="11"/>
  <c r="D35" i="11"/>
  <c r="C35" i="11"/>
  <c r="B35" i="11"/>
  <c r="H34" i="11"/>
  <c r="G34" i="11"/>
  <c r="F34" i="11"/>
  <c r="E34" i="11"/>
  <c r="D34" i="11"/>
  <c r="C34" i="11"/>
  <c r="B34" i="11"/>
  <c r="H32" i="11"/>
  <c r="G32" i="11"/>
  <c r="F32" i="11"/>
  <c r="D32" i="11"/>
  <c r="C32" i="11"/>
  <c r="B32" i="11"/>
  <c r="H31" i="11"/>
  <c r="G31" i="11"/>
  <c r="F31" i="11"/>
  <c r="E31" i="11"/>
  <c r="D31" i="11"/>
  <c r="C31" i="11"/>
  <c r="B31" i="11"/>
  <c r="H29" i="11"/>
  <c r="G29" i="11"/>
  <c r="F29" i="11"/>
  <c r="E29" i="11"/>
  <c r="D29" i="11"/>
  <c r="C29" i="11"/>
  <c r="B29" i="11"/>
  <c r="H28" i="11"/>
  <c r="G28" i="11"/>
  <c r="F28" i="11"/>
  <c r="E28" i="11"/>
  <c r="D28" i="11"/>
  <c r="C28" i="11"/>
  <c r="B28" i="11"/>
  <c r="X24" i="11"/>
  <c r="W24" i="11"/>
  <c r="X23" i="11"/>
  <c r="W23" i="11"/>
  <c r="V23" i="11"/>
  <c r="U23" i="11"/>
  <c r="T23" i="11"/>
  <c r="S23" i="11"/>
  <c r="R23" i="11"/>
  <c r="X21" i="11"/>
  <c r="W21" i="11"/>
  <c r="V21" i="11"/>
  <c r="X20" i="11"/>
  <c r="W20" i="11"/>
  <c r="V20" i="11"/>
  <c r="U20" i="11"/>
  <c r="T20" i="11"/>
  <c r="S20" i="11"/>
  <c r="R20" i="11"/>
  <c r="X18" i="11"/>
  <c r="W18" i="11"/>
  <c r="T18" i="11"/>
  <c r="X17" i="11"/>
  <c r="W17" i="11"/>
  <c r="V17" i="11"/>
  <c r="U17" i="11"/>
  <c r="T17" i="11"/>
  <c r="S17" i="11"/>
  <c r="R17" i="11"/>
  <c r="X15" i="11"/>
  <c r="W15" i="11"/>
  <c r="V15" i="11"/>
  <c r="T15" i="11"/>
  <c r="S15" i="11"/>
  <c r="X14" i="11"/>
  <c r="W14" i="11"/>
  <c r="V14" i="11"/>
  <c r="U14" i="11"/>
  <c r="T14" i="11"/>
  <c r="S14" i="11"/>
  <c r="R14" i="11"/>
  <c r="X12" i="11"/>
  <c r="W12" i="11"/>
  <c r="V12" i="11"/>
  <c r="T12" i="11"/>
  <c r="S12" i="11"/>
  <c r="R12" i="11"/>
  <c r="X11" i="11"/>
  <c r="W11" i="11"/>
  <c r="V11" i="11"/>
  <c r="U11" i="11"/>
  <c r="T11" i="11"/>
  <c r="S11" i="11"/>
  <c r="R11" i="11"/>
  <c r="X9" i="11"/>
  <c r="W9" i="11"/>
  <c r="V9" i="11"/>
  <c r="U9" i="11"/>
  <c r="T9" i="11"/>
  <c r="S9" i="11"/>
  <c r="X8" i="11"/>
  <c r="W8" i="11"/>
  <c r="V8" i="11"/>
  <c r="U8" i="11"/>
  <c r="T8" i="11"/>
  <c r="S8" i="11"/>
  <c r="R8" i="11"/>
  <c r="P24" i="11"/>
  <c r="O24" i="11"/>
  <c r="N24" i="11"/>
  <c r="P23" i="11"/>
  <c r="O23" i="11"/>
  <c r="N23" i="11"/>
  <c r="M23" i="11"/>
  <c r="L23" i="11"/>
  <c r="K23" i="11"/>
  <c r="J23" i="11"/>
  <c r="P21" i="11"/>
  <c r="O21" i="11"/>
  <c r="N21" i="11"/>
  <c r="L21" i="11"/>
  <c r="P20" i="11"/>
  <c r="O20" i="11"/>
  <c r="N20" i="11"/>
  <c r="M20" i="11"/>
  <c r="L20" i="11"/>
  <c r="K20" i="11"/>
  <c r="J20" i="11"/>
  <c r="P18" i="11"/>
  <c r="O18" i="11"/>
  <c r="N18" i="11"/>
  <c r="L18" i="11"/>
  <c r="K18" i="11"/>
  <c r="J18" i="11"/>
  <c r="P17" i="11"/>
  <c r="O17" i="11"/>
  <c r="N17" i="11"/>
  <c r="M17" i="11"/>
  <c r="L17" i="11"/>
  <c r="K17" i="11"/>
  <c r="J17" i="11"/>
  <c r="P15" i="11"/>
  <c r="O15" i="11"/>
  <c r="N15" i="11"/>
  <c r="M15" i="11"/>
  <c r="L15" i="11"/>
  <c r="K15" i="11"/>
  <c r="P14" i="11"/>
  <c r="O14" i="11"/>
  <c r="N14" i="11"/>
  <c r="M14" i="11"/>
  <c r="L14" i="11"/>
  <c r="K14" i="11"/>
  <c r="J14" i="11"/>
  <c r="P12" i="11"/>
  <c r="O12" i="11"/>
  <c r="N12" i="11"/>
  <c r="P11" i="11"/>
  <c r="O11" i="11"/>
  <c r="N11" i="11"/>
  <c r="M11" i="11"/>
  <c r="L11" i="11"/>
  <c r="K11" i="11"/>
  <c r="J11" i="11"/>
  <c r="P9" i="11"/>
  <c r="O9" i="11"/>
  <c r="N9" i="11"/>
  <c r="P8" i="11"/>
  <c r="O8" i="11"/>
  <c r="N8" i="11"/>
  <c r="M8" i="11"/>
  <c r="L8" i="11"/>
  <c r="K8" i="11"/>
  <c r="J8" i="11"/>
  <c r="H24" i="11"/>
  <c r="G24" i="11"/>
  <c r="F24" i="11"/>
  <c r="H23" i="11"/>
  <c r="G23" i="11"/>
  <c r="F23" i="11"/>
  <c r="E23" i="11"/>
  <c r="D23" i="11"/>
  <c r="C23" i="11"/>
  <c r="B23" i="11"/>
  <c r="H21" i="11"/>
  <c r="G21" i="11"/>
  <c r="F21" i="11"/>
  <c r="E21" i="11"/>
  <c r="D21" i="11"/>
  <c r="C21" i="11"/>
  <c r="B21" i="11"/>
  <c r="H20" i="11"/>
  <c r="G20" i="11"/>
  <c r="F20" i="11"/>
  <c r="E20" i="11"/>
  <c r="D20" i="11"/>
  <c r="C20" i="11"/>
  <c r="B20" i="11"/>
  <c r="H18" i="11"/>
  <c r="G18" i="11"/>
  <c r="F18" i="11"/>
  <c r="H17" i="11"/>
  <c r="G17" i="11"/>
  <c r="F17" i="11"/>
  <c r="E17" i="11"/>
  <c r="D17" i="11"/>
  <c r="C17" i="11"/>
  <c r="B17" i="11"/>
  <c r="H15" i="11"/>
  <c r="G15" i="11"/>
  <c r="F15" i="11"/>
  <c r="H14" i="11"/>
  <c r="G14" i="11"/>
  <c r="F14" i="11"/>
  <c r="E14" i="11"/>
  <c r="D14" i="11"/>
  <c r="C14" i="11"/>
  <c r="B14" i="11"/>
  <c r="H12" i="11"/>
  <c r="G12" i="11"/>
  <c r="F12" i="11"/>
  <c r="D12" i="11"/>
  <c r="H11" i="11"/>
  <c r="G11" i="11"/>
  <c r="F11" i="11"/>
  <c r="E11" i="11"/>
  <c r="D11" i="11"/>
  <c r="C11" i="11"/>
  <c r="B11" i="11"/>
  <c r="H9" i="11"/>
  <c r="G9" i="11"/>
  <c r="F9" i="11"/>
  <c r="D9" i="11"/>
  <c r="C9" i="11"/>
  <c r="J65" i="11"/>
  <c r="R65" i="11" s="1"/>
  <c r="B25" i="11"/>
  <c r="J25" i="11" s="1"/>
  <c r="H8" i="11"/>
  <c r="G8" i="11"/>
  <c r="F8" i="11"/>
  <c r="E8" i="11"/>
  <c r="D8" i="11"/>
  <c r="C8" i="11"/>
  <c r="B8" i="11"/>
  <c r="B4" i="11"/>
  <c r="H82" i="8" l="1"/>
  <c r="O22" i="11"/>
  <c r="J7" i="11" s="1"/>
  <c r="K7" i="11" s="1"/>
  <c r="L7" i="11" s="1"/>
  <c r="M7" i="11" s="1"/>
  <c r="N7" i="11" s="1"/>
  <c r="O7" i="11" s="1"/>
  <c r="P7" i="11" s="1"/>
  <c r="J10" i="11" s="1"/>
  <c r="K10" i="11" s="1"/>
  <c r="L10" i="11" s="1"/>
  <c r="M10" i="11" s="1"/>
  <c r="N10" i="11" s="1"/>
  <c r="O10" i="11" s="1"/>
  <c r="P10" i="11" s="1"/>
  <c r="J13" i="11" s="1"/>
  <c r="K13" i="11" s="1"/>
  <c r="L13" i="11" s="1"/>
  <c r="M13" i="11" s="1"/>
  <c r="N13" i="11" s="1"/>
  <c r="O13" i="11" s="1"/>
  <c r="P13" i="11" s="1"/>
  <c r="J16" i="11" s="1"/>
  <c r="K16" i="11" s="1"/>
  <c r="L16" i="11" s="1"/>
  <c r="M16" i="11" s="1"/>
  <c r="N16" i="11" s="1"/>
  <c r="O16" i="11" s="1"/>
  <c r="P16" i="11" s="1"/>
  <c r="J19" i="11" s="1"/>
  <c r="K19" i="11" s="1"/>
  <c r="L19" i="11" s="1"/>
  <c r="M19" i="11" s="1"/>
  <c r="N19" i="11" s="1"/>
  <c r="O19" i="11" s="1"/>
  <c r="P19" i="11" s="1"/>
  <c r="J22" i="11" s="1"/>
  <c r="K22" i="11" s="1"/>
  <c r="L22" i="11" s="1"/>
  <c r="M22" i="11" s="1"/>
  <c r="N22" i="11" s="1"/>
  <c r="R25" i="11"/>
  <c r="B45" i="11" s="1"/>
  <c r="J45" i="11" s="1"/>
  <c r="O42" i="11"/>
  <c r="G42" i="11"/>
  <c r="H42" i="11" s="1"/>
  <c r="B27" i="11" s="1"/>
  <c r="C27" i="11" s="1"/>
  <c r="D27" i="11" s="1"/>
  <c r="E27" i="11" s="1"/>
  <c r="F27" i="11" s="1"/>
  <c r="G27" i="11" s="1"/>
  <c r="H27" i="11" s="1"/>
  <c r="B30" i="11" s="1"/>
  <c r="C30" i="11" s="1"/>
  <c r="D30" i="11" s="1"/>
  <c r="E30" i="11" s="1"/>
  <c r="F30" i="11" s="1"/>
  <c r="G30" i="11" s="1"/>
  <c r="H30" i="11" s="1"/>
  <c r="B33" i="11" s="1"/>
  <c r="C33" i="11" s="1"/>
  <c r="D33" i="11" s="1"/>
  <c r="E33" i="11" s="1"/>
  <c r="F33" i="11" s="1"/>
  <c r="G33" i="11" s="1"/>
  <c r="H33" i="11" s="1"/>
  <c r="B36" i="11" s="1"/>
  <c r="C36" i="11" s="1"/>
  <c r="D36" i="11" s="1"/>
  <c r="E36" i="11" s="1"/>
  <c r="F36" i="11" s="1"/>
  <c r="G36" i="11" s="1"/>
  <c r="H36" i="11" s="1"/>
  <c r="B39" i="11" s="1"/>
  <c r="C39" i="11" s="1"/>
  <c r="D39" i="11" s="1"/>
  <c r="E39" i="11" s="1"/>
  <c r="F39" i="11" s="1"/>
  <c r="G39" i="11" s="1"/>
  <c r="H39" i="11" s="1"/>
  <c r="B42" i="11" s="1"/>
  <c r="C42" i="11" s="1"/>
  <c r="D42" i="11" s="1"/>
  <c r="E42" i="11" s="1"/>
  <c r="F42" i="11" s="1"/>
  <c r="H82" i="11"/>
  <c r="B67" i="11" s="1"/>
  <c r="C67" i="11" s="1"/>
  <c r="D67" i="11" s="1"/>
  <c r="E67" i="11" s="1"/>
  <c r="F67" i="11" s="1"/>
  <c r="G67" i="11" s="1"/>
  <c r="H67" i="11" s="1"/>
  <c r="B70" i="11" s="1"/>
  <c r="C70" i="11" s="1"/>
  <c r="D70" i="11" s="1"/>
  <c r="E70" i="11" s="1"/>
  <c r="F70" i="11" s="1"/>
  <c r="G70" i="11" s="1"/>
  <c r="H70" i="11" s="1"/>
  <c r="B73" i="11" s="1"/>
  <c r="C73" i="11" s="1"/>
  <c r="D73" i="11" s="1"/>
  <c r="E73" i="11" s="1"/>
  <c r="F73" i="11" s="1"/>
  <c r="G73" i="11" s="1"/>
  <c r="H73" i="11" s="1"/>
  <c r="B76" i="11" s="1"/>
  <c r="C76" i="11" s="1"/>
  <c r="D76" i="11" s="1"/>
  <c r="E76" i="11" s="1"/>
  <c r="F76" i="11" s="1"/>
  <c r="G76" i="11" s="1"/>
  <c r="H76" i="11" s="1"/>
  <c r="B79" i="11" s="1"/>
  <c r="C79" i="11" s="1"/>
  <c r="D79" i="11" s="1"/>
  <c r="E79" i="11" s="1"/>
  <c r="F79" i="11" s="1"/>
  <c r="G79" i="11" s="1"/>
  <c r="H79" i="11" s="1"/>
  <c r="B82" i="11" s="1"/>
  <c r="C82" i="11" s="1"/>
  <c r="D82" i="11" s="1"/>
  <c r="E82" i="11" s="1"/>
  <c r="F82" i="11" s="1"/>
  <c r="W22" i="11"/>
  <c r="X22" i="11" s="1"/>
  <c r="X82" i="11"/>
  <c r="R67" i="11" s="1"/>
  <c r="S67" i="11" s="1"/>
  <c r="T67" i="11" s="1"/>
  <c r="U67" i="11" s="1"/>
  <c r="V67" i="11" s="1"/>
  <c r="W67" i="11" s="1"/>
  <c r="X67" i="11" s="1"/>
  <c r="R70" i="11" s="1"/>
  <c r="S70" i="11" s="1"/>
  <c r="T70" i="11" s="1"/>
  <c r="U70" i="11" s="1"/>
  <c r="V70" i="11" s="1"/>
  <c r="W70" i="11" s="1"/>
  <c r="X70" i="11" s="1"/>
  <c r="R73" i="11" s="1"/>
  <c r="S73" i="11" s="1"/>
  <c r="T73" i="11" s="1"/>
  <c r="U73" i="11" s="1"/>
  <c r="V73" i="11" s="1"/>
  <c r="W73" i="11" s="1"/>
  <c r="X73" i="11" s="1"/>
  <c r="R76" i="11" s="1"/>
  <c r="S76" i="11" s="1"/>
  <c r="T76" i="11" s="1"/>
  <c r="U76" i="11" s="1"/>
  <c r="V76" i="11" s="1"/>
  <c r="W76" i="11" s="1"/>
  <c r="X76" i="11" s="1"/>
  <c r="R79" i="11" s="1"/>
  <c r="S79" i="11" s="1"/>
  <c r="T79" i="11" s="1"/>
  <c r="U79" i="11" s="1"/>
  <c r="V79" i="11" s="1"/>
  <c r="W79" i="11" s="1"/>
  <c r="X79" i="11" s="1"/>
  <c r="R82" i="11" s="1"/>
  <c r="S82" i="11" s="1"/>
  <c r="T82" i="11" s="1"/>
  <c r="U82" i="11" s="1"/>
  <c r="V82" i="11" s="1"/>
  <c r="J67" i="11"/>
  <c r="K67" i="11" s="1"/>
  <c r="L67" i="11" s="1"/>
  <c r="M67" i="11" s="1"/>
  <c r="N67" i="11" s="1"/>
  <c r="O67" i="11" s="1"/>
  <c r="P67" i="11" s="1"/>
  <c r="J70" i="11" s="1"/>
  <c r="K70" i="11" s="1"/>
  <c r="L70" i="11" s="1"/>
  <c r="M70" i="11" s="1"/>
  <c r="N70" i="11" s="1"/>
  <c r="O70" i="11" s="1"/>
  <c r="P70" i="11" s="1"/>
  <c r="J73" i="11" s="1"/>
  <c r="K73" i="11" s="1"/>
  <c r="L73" i="11" s="1"/>
  <c r="M73" i="11" s="1"/>
  <c r="N73" i="11" s="1"/>
  <c r="O73" i="11" s="1"/>
  <c r="P73" i="11" s="1"/>
  <c r="J76" i="11" s="1"/>
  <c r="K76" i="11" s="1"/>
  <c r="L76" i="11" s="1"/>
  <c r="M76" i="11" s="1"/>
  <c r="N76" i="11" s="1"/>
  <c r="O76" i="11" s="1"/>
  <c r="P76" i="11" s="1"/>
  <c r="J79" i="11" s="1"/>
  <c r="K79" i="11" s="1"/>
  <c r="L79" i="11" s="1"/>
  <c r="M79" i="11" s="1"/>
  <c r="N79" i="11" s="1"/>
  <c r="O79" i="11" s="1"/>
  <c r="P79" i="11" s="1"/>
  <c r="J82" i="11" s="1"/>
  <c r="K82" i="11" s="1"/>
  <c r="L82" i="11" s="1"/>
  <c r="M82" i="11" s="1"/>
  <c r="N82" i="11" s="1"/>
  <c r="P22" i="11"/>
  <c r="G22" i="11"/>
  <c r="B5" i="8"/>
  <c r="B68" i="8" s="1"/>
  <c r="J66" i="8"/>
  <c r="R66" i="8" s="1"/>
  <c r="B26" i="8"/>
  <c r="G23" i="8"/>
  <c r="H23" i="8" s="1"/>
  <c r="G62" i="11" l="1"/>
  <c r="H62" i="11" s="1"/>
  <c r="W42" i="11"/>
  <c r="X42" i="11" s="1"/>
  <c r="R27" i="11" s="1"/>
  <c r="S27" i="11" s="1"/>
  <c r="T27" i="11" s="1"/>
  <c r="U27" i="11" s="1"/>
  <c r="V27" i="11" s="1"/>
  <c r="W27" i="11" s="1"/>
  <c r="X27" i="11" s="1"/>
  <c r="R30" i="11" s="1"/>
  <c r="S30" i="11" s="1"/>
  <c r="T30" i="11" s="1"/>
  <c r="U30" i="11" s="1"/>
  <c r="V30" i="11" s="1"/>
  <c r="W30" i="11" s="1"/>
  <c r="X30" i="11" s="1"/>
  <c r="R33" i="11" s="1"/>
  <c r="S33" i="11" s="1"/>
  <c r="T33" i="11" s="1"/>
  <c r="U33" i="11" s="1"/>
  <c r="V33" i="11" s="1"/>
  <c r="W33" i="11" s="1"/>
  <c r="X33" i="11" s="1"/>
  <c r="R36" i="11" s="1"/>
  <c r="S36" i="11" s="1"/>
  <c r="T36" i="11" s="1"/>
  <c r="U36" i="11" s="1"/>
  <c r="V36" i="11" s="1"/>
  <c r="W36" i="11" s="1"/>
  <c r="X36" i="11" s="1"/>
  <c r="R39" i="11" s="1"/>
  <c r="S39" i="11" s="1"/>
  <c r="T39" i="11" s="1"/>
  <c r="U39" i="11" s="1"/>
  <c r="V39" i="11" s="1"/>
  <c r="W39" i="11" s="1"/>
  <c r="X39" i="11" s="1"/>
  <c r="R42" i="11" s="1"/>
  <c r="S42" i="11" s="1"/>
  <c r="T42" i="11" s="1"/>
  <c r="U42" i="11" s="1"/>
  <c r="V42" i="11" s="1"/>
  <c r="R7" i="11"/>
  <c r="S7" i="11" s="1"/>
  <c r="T7" i="11" s="1"/>
  <c r="U7" i="11" s="1"/>
  <c r="V7" i="11" s="1"/>
  <c r="W7" i="11" s="1"/>
  <c r="X7" i="11" s="1"/>
  <c r="R10" i="11" s="1"/>
  <c r="S10" i="11" s="1"/>
  <c r="T10" i="11" s="1"/>
  <c r="U10" i="11" s="1"/>
  <c r="V10" i="11" s="1"/>
  <c r="W10" i="11" s="1"/>
  <c r="X10" i="11" s="1"/>
  <c r="R13" i="11" s="1"/>
  <c r="S13" i="11" s="1"/>
  <c r="T13" i="11" s="1"/>
  <c r="U13" i="11" s="1"/>
  <c r="V13" i="11" s="1"/>
  <c r="W13" i="11" s="1"/>
  <c r="X13" i="11" s="1"/>
  <c r="R16" i="11" s="1"/>
  <c r="S16" i="11" s="1"/>
  <c r="T16" i="11" s="1"/>
  <c r="U16" i="11" s="1"/>
  <c r="V16" i="11" s="1"/>
  <c r="W16" i="11" s="1"/>
  <c r="X16" i="11" s="1"/>
  <c r="R19" i="11" s="1"/>
  <c r="S19" i="11" s="1"/>
  <c r="T19" i="11" s="1"/>
  <c r="U19" i="11" s="1"/>
  <c r="V19" i="11" s="1"/>
  <c r="W19" i="11" s="1"/>
  <c r="X19" i="11" s="1"/>
  <c r="R22" i="11" s="1"/>
  <c r="S22" i="11" s="1"/>
  <c r="T22" i="11" s="1"/>
  <c r="U22" i="11" s="1"/>
  <c r="V22" i="11" s="1"/>
  <c r="P42" i="11"/>
  <c r="J27" i="11"/>
  <c r="K27" i="11" s="1"/>
  <c r="L27" i="11" s="1"/>
  <c r="M27" i="11" s="1"/>
  <c r="N27" i="11" s="1"/>
  <c r="O27" i="11" s="1"/>
  <c r="P27" i="11" s="1"/>
  <c r="J30" i="11" s="1"/>
  <c r="K30" i="11" s="1"/>
  <c r="L30" i="11" s="1"/>
  <c r="M30" i="11" s="1"/>
  <c r="N30" i="11" s="1"/>
  <c r="O30" i="11" s="1"/>
  <c r="P30" i="11" s="1"/>
  <c r="J33" i="11" s="1"/>
  <c r="K33" i="11" s="1"/>
  <c r="L33" i="11" s="1"/>
  <c r="M33" i="11" s="1"/>
  <c r="N33" i="11" s="1"/>
  <c r="O33" i="11" s="1"/>
  <c r="P33" i="11" s="1"/>
  <c r="J36" i="11" s="1"/>
  <c r="K36" i="11" s="1"/>
  <c r="L36" i="11" s="1"/>
  <c r="M36" i="11" s="1"/>
  <c r="N36" i="11" s="1"/>
  <c r="O36" i="11" s="1"/>
  <c r="P36" i="11" s="1"/>
  <c r="J39" i="11" s="1"/>
  <c r="K39" i="11" s="1"/>
  <c r="L39" i="11" s="1"/>
  <c r="M39" i="11" s="1"/>
  <c r="N39" i="11" s="1"/>
  <c r="O39" i="11" s="1"/>
  <c r="P39" i="11" s="1"/>
  <c r="J42" i="11" s="1"/>
  <c r="K42" i="11" s="1"/>
  <c r="L42" i="11" s="1"/>
  <c r="M42" i="11" s="1"/>
  <c r="N42" i="11" s="1"/>
  <c r="O62" i="11"/>
  <c r="P62" i="11" s="1"/>
  <c r="J47" i="11" s="1"/>
  <c r="K47" i="11" s="1"/>
  <c r="L47" i="11" s="1"/>
  <c r="M47" i="11" s="1"/>
  <c r="N47" i="11" s="1"/>
  <c r="O47" i="11" s="1"/>
  <c r="P47" i="11" s="1"/>
  <c r="J50" i="11" s="1"/>
  <c r="K50" i="11" s="1"/>
  <c r="L50" i="11" s="1"/>
  <c r="M50" i="11" s="1"/>
  <c r="N50" i="11" s="1"/>
  <c r="O50" i="11" s="1"/>
  <c r="P50" i="11" s="1"/>
  <c r="J53" i="11" s="1"/>
  <c r="K53" i="11" s="1"/>
  <c r="L53" i="11" s="1"/>
  <c r="M53" i="11" s="1"/>
  <c r="N53" i="11" s="1"/>
  <c r="O53" i="11" s="1"/>
  <c r="P53" i="11" s="1"/>
  <c r="J56" i="11" s="1"/>
  <c r="K56" i="11" s="1"/>
  <c r="L56" i="11" s="1"/>
  <c r="M56" i="11" s="1"/>
  <c r="N56" i="11" s="1"/>
  <c r="O56" i="11" s="1"/>
  <c r="P56" i="11" s="1"/>
  <c r="J59" i="11" s="1"/>
  <c r="K59" i="11" s="1"/>
  <c r="L59" i="11" s="1"/>
  <c r="M59" i="11" s="1"/>
  <c r="N59" i="11" s="1"/>
  <c r="O59" i="11" s="1"/>
  <c r="P59" i="11" s="1"/>
  <c r="J62" i="11" s="1"/>
  <c r="K62" i="11" s="1"/>
  <c r="L62" i="11" s="1"/>
  <c r="M62" i="11" s="1"/>
  <c r="N62" i="11" s="1"/>
  <c r="R45" i="11"/>
  <c r="W62" i="11" s="1"/>
  <c r="H22" i="11"/>
  <c r="B7" i="11" s="1"/>
  <c r="O23" i="8"/>
  <c r="P23" i="8" s="1"/>
  <c r="J8" i="8" s="1"/>
  <c r="W83" i="8"/>
  <c r="X83" i="8" s="1"/>
  <c r="K8" i="8"/>
  <c r="L8" i="8" s="1"/>
  <c r="M8" i="8" s="1"/>
  <c r="N8" i="8" s="1"/>
  <c r="O8" i="8" s="1"/>
  <c r="P8" i="8" s="1"/>
  <c r="J11" i="8" s="1"/>
  <c r="K11" i="8" s="1"/>
  <c r="L11" i="8" s="1"/>
  <c r="M11" i="8" s="1"/>
  <c r="N11" i="8" s="1"/>
  <c r="O11" i="8" s="1"/>
  <c r="P11" i="8" s="1"/>
  <c r="J14" i="8" s="1"/>
  <c r="K14" i="8" s="1"/>
  <c r="L14" i="8" s="1"/>
  <c r="M14" i="8" s="1"/>
  <c r="N14" i="8" s="1"/>
  <c r="O14" i="8" s="1"/>
  <c r="P14" i="8" s="1"/>
  <c r="J17" i="8" s="1"/>
  <c r="K17" i="8" s="1"/>
  <c r="L17" i="8" s="1"/>
  <c r="M17" i="8" s="1"/>
  <c r="N17" i="8" s="1"/>
  <c r="O17" i="8" s="1"/>
  <c r="P17" i="8" s="1"/>
  <c r="J20" i="8" s="1"/>
  <c r="K20" i="8" s="1"/>
  <c r="L20" i="8" s="1"/>
  <c r="M20" i="8" s="1"/>
  <c r="N20" i="8" s="1"/>
  <c r="O20" i="8" s="1"/>
  <c r="P20" i="8" s="1"/>
  <c r="J23" i="8" s="1"/>
  <c r="K23" i="8" s="1"/>
  <c r="L23" i="8" s="1"/>
  <c r="M23" i="8" s="1"/>
  <c r="N23" i="8" s="1"/>
  <c r="O6" i="8"/>
  <c r="J26" i="8"/>
  <c r="G66" i="8"/>
  <c r="C68" i="8"/>
  <c r="D68" i="8" s="1"/>
  <c r="E68" i="8" s="1"/>
  <c r="F68" i="8" s="1"/>
  <c r="G68" i="8" s="1"/>
  <c r="H68" i="8" s="1"/>
  <c r="B71" i="8" s="1"/>
  <c r="C71" i="8" s="1"/>
  <c r="D71" i="8" s="1"/>
  <c r="E71" i="8" s="1"/>
  <c r="F71" i="8" s="1"/>
  <c r="G71" i="8" s="1"/>
  <c r="H71" i="8" s="1"/>
  <c r="B74" i="8" s="1"/>
  <c r="C74" i="8" s="1"/>
  <c r="D74" i="8" s="1"/>
  <c r="E74" i="8" s="1"/>
  <c r="F74" i="8" s="1"/>
  <c r="G74" i="8" s="1"/>
  <c r="H74" i="8" s="1"/>
  <c r="B77" i="8" s="1"/>
  <c r="C77" i="8" s="1"/>
  <c r="D77" i="8" s="1"/>
  <c r="E77" i="8" s="1"/>
  <c r="F77" i="8" s="1"/>
  <c r="G77" i="8" s="1"/>
  <c r="H77" i="8" s="1"/>
  <c r="B80" i="8" s="1"/>
  <c r="C80" i="8" s="1"/>
  <c r="D80" i="8" s="1"/>
  <c r="E80" i="8" s="1"/>
  <c r="F80" i="8" s="1"/>
  <c r="G80" i="8" s="1"/>
  <c r="H80" i="8" s="1"/>
  <c r="B83" i="8" s="1"/>
  <c r="C83" i="8" s="1"/>
  <c r="D83" i="8" s="1"/>
  <c r="E83" i="8" s="1"/>
  <c r="F83" i="8" s="1"/>
  <c r="B11" i="8"/>
  <c r="C11" i="8" s="1"/>
  <c r="D11" i="8" s="1"/>
  <c r="E11" i="8" s="1"/>
  <c r="F11" i="8" s="1"/>
  <c r="G11" i="8" s="1"/>
  <c r="H11" i="8" s="1"/>
  <c r="B14" i="8" s="1"/>
  <c r="C14" i="8" s="1"/>
  <c r="D14" i="8" s="1"/>
  <c r="E14" i="8" s="1"/>
  <c r="F14" i="8" s="1"/>
  <c r="G14" i="8" s="1"/>
  <c r="H14" i="8" s="1"/>
  <c r="B17" i="8" s="1"/>
  <c r="C17" i="8" s="1"/>
  <c r="D17" i="8" s="1"/>
  <c r="E17" i="8" s="1"/>
  <c r="F17" i="8" s="1"/>
  <c r="G17" i="8" s="1"/>
  <c r="H17" i="8" s="1"/>
  <c r="B20" i="8" s="1"/>
  <c r="C20" i="8" s="1"/>
  <c r="D20" i="8" s="1"/>
  <c r="E20" i="8" s="1"/>
  <c r="F20" i="8" s="1"/>
  <c r="G20" i="8" s="1"/>
  <c r="H20" i="8" s="1"/>
  <c r="B23" i="8" s="1"/>
  <c r="C23" i="8" s="1"/>
  <c r="D23" i="8" s="1"/>
  <c r="E23" i="8" s="1"/>
  <c r="F23" i="8" s="1"/>
  <c r="R68" i="8"/>
  <c r="J68" i="8"/>
  <c r="G83" i="6"/>
  <c r="H83" i="6" s="1"/>
  <c r="B68" i="6" s="1"/>
  <c r="C68" i="6" s="1"/>
  <c r="D68" i="6" s="1"/>
  <c r="E68" i="6" s="1"/>
  <c r="F68" i="6" s="1"/>
  <c r="G68" i="6" s="1"/>
  <c r="H68" i="6" s="1"/>
  <c r="B71" i="6" s="1"/>
  <c r="C71" i="6" s="1"/>
  <c r="D71" i="6" s="1"/>
  <c r="E71" i="6" s="1"/>
  <c r="F71" i="6" s="1"/>
  <c r="G71" i="6" s="1"/>
  <c r="H71" i="6" s="1"/>
  <c r="B74" i="6" s="1"/>
  <c r="C74" i="6" s="1"/>
  <c r="D74" i="6" s="1"/>
  <c r="E74" i="6" s="1"/>
  <c r="F74" i="6" s="1"/>
  <c r="G74" i="6" s="1"/>
  <c r="H74" i="6" s="1"/>
  <c r="B77" i="6" s="1"/>
  <c r="C77" i="6" s="1"/>
  <c r="D77" i="6" s="1"/>
  <c r="E77" i="6" s="1"/>
  <c r="F77" i="6" s="1"/>
  <c r="G77" i="6" s="1"/>
  <c r="H77" i="6" s="1"/>
  <c r="B80" i="6" s="1"/>
  <c r="C80" i="6" s="1"/>
  <c r="D80" i="6" s="1"/>
  <c r="E80" i="6" s="1"/>
  <c r="F80" i="6" s="1"/>
  <c r="G80" i="6" s="1"/>
  <c r="H80" i="6" s="1"/>
  <c r="B83" i="6" s="1"/>
  <c r="C83" i="6" s="1"/>
  <c r="D83" i="6" s="1"/>
  <c r="E83" i="6" s="1"/>
  <c r="F83" i="6" s="1"/>
  <c r="J66" i="6"/>
  <c r="O83" i="6" s="1"/>
  <c r="G23" i="6"/>
  <c r="J19" i="6"/>
  <c r="O23" i="6"/>
  <c r="B47" i="11" l="1"/>
  <c r="C47" i="11" s="1"/>
  <c r="D47" i="11" s="1"/>
  <c r="E47" i="11" s="1"/>
  <c r="F47" i="11" s="1"/>
  <c r="G47" i="11" s="1"/>
  <c r="H47" i="11" s="1"/>
  <c r="B50" i="11" s="1"/>
  <c r="C50" i="11" s="1"/>
  <c r="D50" i="11" s="1"/>
  <c r="E50" i="11" s="1"/>
  <c r="F50" i="11" s="1"/>
  <c r="G50" i="11" s="1"/>
  <c r="H50" i="11" s="1"/>
  <c r="B53" i="11" s="1"/>
  <c r="C53" i="11" s="1"/>
  <c r="D53" i="11" s="1"/>
  <c r="E53" i="11" s="1"/>
  <c r="F53" i="11" s="1"/>
  <c r="G53" i="11" s="1"/>
  <c r="H53" i="11" s="1"/>
  <c r="B56" i="11" s="1"/>
  <c r="C56" i="11" s="1"/>
  <c r="D56" i="11" s="1"/>
  <c r="E56" i="11" s="1"/>
  <c r="F56" i="11" s="1"/>
  <c r="G56" i="11" s="1"/>
  <c r="H56" i="11" s="1"/>
  <c r="B59" i="11" s="1"/>
  <c r="C59" i="11" s="1"/>
  <c r="D59" i="11" s="1"/>
  <c r="E59" i="11" s="1"/>
  <c r="F59" i="11" s="1"/>
  <c r="G59" i="11" s="1"/>
  <c r="H59" i="11" s="1"/>
  <c r="B62" i="11" s="1"/>
  <c r="C62" i="11" s="1"/>
  <c r="D62" i="11" s="1"/>
  <c r="E62" i="11" s="1"/>
  <c r="F62" i="11" s="1"/>
  <c r="X62" i="11"/>
  <c r="R47" i="11" s="1"/>
  <c r="G25" i="11"/>
  <c r="G65" i="11"/>
  <c r="W5" i="11"/>
  <c r="O45" i="11"/>
  <c r="O25" i="11"/>
  <c r="O65" i="11"/>
  <c r="C7" i="11"/>
  <c r="D7" i="11" s="1"/>
  <c r="E7" i="11" s="1"/>
  <c r="F7" i="11" s="1"/>
  <c r="G7" i="11" s="1"/>
  <c r="H7" i="11" s="1"/>
  <c r="B10" i="11" s="1"/>
  <c r="C10" i="11" s="1"/>
  <c r="D10" i="11" s="1"/>
  <c r="E10" i="11" s="1"/>
  <c r="F10" i="11" s="1"/>
  <c r="G10" i="11" s="1"/>
  <c r="H10" i="11" s="1"/>
  <c r="B13" i="11" s="1"/>
  <c r="C13" i="11" s="1"/>
  <c r="D13" i="11" s="1"/>
  <c r="E13" i="11" s="1"/>
  <c r="F13" i="11" s="1"/>
  <c r="G13" i="11" s="1"/>
  <c r="H13" i="11" s="1"/>
  <c r="B16" i="11" s="1"/>
  <c r="C16" i="11" s="1"/>
  <c r="D16" i="11" s="1"/>
  <c r="E16" i="11" s="1"/>
  <c r="F16" i="11" s="1"/>
  <c r="G16" i="11" s="1"/>
  <c r="H16" i="11" s="1"/>
  <c r="B19" i="11" s="1"/>
  <c r="C19" i="11" s="1"/>
  <c r="D19" i="11" s="1"/>
  <c r="E19" i="11" s="1"/>
  <c r="F19" i="11" s="1"/>
  <c r="G19" i="11" s="1"/>
  <c r="H19" i="11" s="1"/>
  <c r="B22" i="11" s="1"/>
  <c r="C22" i="11" s="1"/>
  <c r="D22" i="11" s="1"/>
  <c r="E22" i="11" s="1"/>
  <c r="F22" i="11" s="1"/>
  <c r="R8" i="8"/>
  <c r="G6" i="8"/>
  <c r="K68" i="8"/>
  <c r="L68" i="8" s="1"/>
  <c r="M68" i="8" s="1"/>
  <c r="N68" i="8" s="1"/>
  <c r="O68" i="8" s="1"/>
  <c r="P68" i="8" s="1"/>
  <c r="J71" i="8" s="1"/>
  <c r="K71" i="8" s="1"/>
  <c r="L71" i="8" s="1"/>
  <c r="M71" i="8" s="1"/>
  <c r="N71" i="8" s="1"/>
  <c r="O71" i="8" s="1"/>
  <c r="P71" i="8" s="1"/>
  <c r="J74" i="8" s="1"/>
  <c r="K74" i="8" s="1"/>
  <c r="L74" i="8" s="1"/>
  <c r="M74" i="8" s="1"/>
  <c r="N74" i="8" s="1"/>
  <c r="O74" i="8" s="1"/>
  <c r="P74" i="8" s="1"/>
  <c r="J77" i="8" s="1"/>
  <c r="K77" i="8" s="1"/>
  <c r="L77" i="8" s="1"/>
  <c r="M77" i="8" s="1"/>
  <c r="N77" i="8" s="1"/>
  <c r="O77" i="8" s="1"/>
  <c r="P77" i="8" s="1"/>
  <c r="J80" i="8" s="1"/>
  <c r="K80" i="8" s="1"/>
  <c r="L80" i="8" s="1"/>
  <c r="M80" i="8" s="1"/>
  <c r="N80" i="8" s="1"/>
  <c r="O80" i="8" s="1"/>
  <c r="P80" i="8" s="1"/>
  <c r="J83" i="8" s="1"/>
  <c r="K83" i="8" s="1"/>
  <c r="L83" i="8" s="1"/>
  <c r="M83" i="8" s="1"/>
  <c r="N83" i="8" s="1"/>
  <c r="B28" i="8"/>
  <c r="R26" i="8"/>
  <c r="S68" i="8"/>
  <c r="T68" i="8" s="1"/>
  <c r="U68" i="8" s="1"/>
  <c r="V68" i="8" s="1"/>
  <c r="W68" i="8" s="1"/>
  <c r="X68" i="8" s="1"/>
  <c r="R71" i="8" s="1"/>
  <c r="S71" i="8" s="1"/>
  <c r="T71" i="8" s="1"/>
  <c r="U71" i="8" s="1"/>
  <c r="V71" i="8" s="1"/>
  <c r="W71" i="8" s="1"/>
  <c r="X71" i="8" s="1"/>
  <c r="R74" i="8" s="1"/>
  <c r="S74" i="8" s="1"/>
  <c r="T74" i="8" s="1"/>
  <c r="U74" i="8" s="1"/>
  <c r="V74" i="8" s="1"/>
  <c r="W74" i="8" s="1"/>
  <c r="X74" i="8" s="1"/>
  <c r="R77" i="8" s="1"/>
  <c r="S77" i="8" s="1"/>
  <c r="T77" i="8" s="1"/>
  <c r="U77" i="8" s="1"/>
  <c r="V77" i="8" s="1"/>
  <c r="W77" i="8" s="1"/>
  <c r="X77" i="8" s="1"/>
  <c r="R80" i="8" s="1"/>
  <c r="S80" i="8" s="1"/>
  <c r="T80" i="8" s="1"/>
  <c r="U80" i="8" s="1"/>
  <c r="V80" i="8" s="1"/>
  <c r="W80" i="8" s="1"/>
  <c r="X80" i="8" s="1"/>
  <c r="R83" i="8" s="1"/>
  <c r="S83" i="8" s="1"/>
  <c r="T83" i="8" s="1"/>
  <c r="U83" i="8" s="1"/>
  <c r="V83" i="8" s="1"/>
  <c r="W66" i="8"/>
  <c r="G66" i="6"/>
  <c r="R66" i="6"/>
  <c r="W83" i="6" s="1"/>
  <c r="X83" i="6" s="1"/>
  <c r="R68" i="6" s="1"/>
  <c r="P83" i="6"/>
  <c r="J68" i="6" s="1"/>
  <c r="H23" i="6"/>
  <c r="B8" i="6" s="1"/>
  <c r="P23" i="6"/>
  <c r="J8" i="6" s="1"/>
  <c r="S47" i="11" l="1"/>
  <c r="T47" i="11" s="1"/>
  <c r="U47" i="11" s="1"/>
  <c r="V47" i="11" s="1"/>
  <c r="W47" i="11" s="1"/>
  <c r="X47" i="11" s="1"/>
  <c r="R50" i="11" s="1"/>
  <c r="S50" i="11" s="1"/>
  <c r="T50" i="11" s="1"/>
  <c r="U50" i="11" s="1"/>
  <c r="V50" i="11" s="1"/>
  <c r="W50" i="11" s="1"/>
  <c r="X50" i="11" s="1"/>
  <c r="R53" i="11" s="1"/>
  <c r="S53" i="11" s="1"/>
  <c r="T53" i="11" s="1"/>
  <c r="U53" i="11" s="1"/>
  <c r="V53" i="11" s="1"/>
  <c r="W53" i="11" s="1"/>
  <c r="X53" i="11" s="1"/>
  <c r="R56" i="11" s="1"/>
  <c r="S56" i="11" s="1"/>
  <c r="T56" i="11" s="1"/>
  <c r="U56" i="11" s="1"/>
  <c r="V56" i="11" s="1"/>
  <c r="W56" i="11" s="1"/>
  <c r="X56" i="11" s="1"/>
  <c r="R59" i="11" s="1"/>
  <c r="S59" i="11" s="1"/>
  <c r="T59" i="11" s="1"/>
  <c r="U59" i="11" s="1"/>
  <c r="V59" i="11" s="1"/>
  <c r="W59" i="11" s="1"/>
  <c r="X59" i="11" s="1"/>
  <c r="R62" i="11" s="1"/>
  <c r="S62" i="11" s="1"/>
  <c r="T62" i="11" s="1"/>
  <c r="U62" i="11" s="1"/>
  <c r="V62" i="11" s="1"/>
  <c r="W45" i="11"/>
  <c r="T85" i="11" s="1"/>
  <c r="G5" i="11"/>
  <c r="G45" i="11"/>
  <c r="W65" i="11"/>
  <c r="O5" i="11"/>
  <c r="W25" i="11"/>
  <c r="W6" i="8"/>
  <c r="S8" i="8"/>
  <c r="T8" i="8" s="1"/>
  <c r="U8" i="8" s="1"/>
  <c r="V8" i="8" s="1"/>
  <c r="W8" i="8" s="1"/>
  <c r="X8" i="8" s="1"/>
  <c r="R11" i="8" s="1"/>
  <c r="S11" i="8" s="1"/>
  <c r="T11" i="8" s="1"/>
  <c r="U11" i="8" s="1"/>
  <c r="V11" i="8" s="1"/>
  <c r="W11" i="8" s="1"/>
  <c r="X11" i="8" s="1"/>
  <c r="R14" i="8" s="1"/>
  <c r="S14" i="8" s="1"/>
  <c r="T14" i="8" s="1"/>
  <c r="U14" i="8" s="1"/>
  <c r="V14" i="8" s="1"/>
  <c r="W14" i="8" s="1"/>
  <c r="X14" i="8" s="1"/>
  <c r="R17" i="8" s="1"/>
  <c r="S17" i="8" s="1"/>
  <c r="T17" i="8" s="1"/>
  <c r="U17" i="8" s="1"/>
  <c r="V17" i="8" s="1"/>
  <c r="W17" i="8" s="1"/>
  <c r="X17" i="8" s="1"/>
  <c r="R20" i="8" s="1"/>
  <c r="S20" i="8" s="1"/>
  <c r="T20" i="8" s="1"/>
  <c r="U20" i="8" s="1"/>
  <c r="V20" i="8" s="1"/>
  <c r="W20" i="8" s="1"/>
  <c r="X20" i="8" s="1"/>
  <c r="R23" i="8" s="1"/>
  <c r="S23" i="8" s="1"/>
  <c r="T23" i="8" s="1"/>
  <c r="U23" i="8" s="1"/>
  <c r="V23" i="8" s="1"/>
  <c r="J28" i="8"/>
  <c r="W43" i="8"/>
  <c r="B46" i="8"/>
  <c r="C28" i="8"/>
  <c r="D28" i="8" s="1"/>
  <c r="E28" i="8" s="1"/>
  <c r="F28" i="8" s="1"/>
  <c r="G28" i="8" s="1"/>
  <c r="H28" i="8" s="1"/>
  <c r="B31" i="8" s="1"/>
  <c r="C31" i="8" s="1"/>
  <c r="D31" i="8" s="1"/>
  <c r="E31" i="8" s="1"/>
  <c r="F31" i="8" s="1"/>
  <c r="G31" i="8" s="1"/>
  <c r="H31" i="8" s="1"/>
  <c r="B34" i="8" s="1"/>
  <c r="C34" i="8" s="1"/>
  <c r="D34" i="8" s="1"/>
  <c r="E34" i="8" s="1"/>
  <c r="F34" i="8" s="1"/>
  <c r="G34" i="8" s="1"/>
  <c r="H34" i="8" s="1"/>
  <c r="B37" i="8" s="1"/>
  <c r="C37" i="8" s="1"/>
  <c r="D37" i="8" s="1"/>
  <c r="E37" i="8" s="1"/>
  <c r="F37" i="8" s="1"/>
  <c r="G37" i="8" s="1"/>
  <c r="H37" i="8" s="1"/>
  <c r="B40" i="8" s="1"/>
  <c r="C40" i="8" s="1"/>
  <c r="D40" i="8" s="1"/>
  <c r="E40" i="8" s="1"/>
  <c r="F40" i="8" s="1"/>
  <c r="G40" i="8" s="1"/>
  <c r="H40" i="8" s="1"/>
  <c r="B43" i="8" s="1"/>
  <c r="C43" i="8" s="1"/>
  <c r="D43" i="8" s="1"/>
  <c r="E43" i="8" s="1"/>
  <c r="F43" i="8" s="1"/>
  <c r="G26" i="8"/>
  <c r="O66" i="8"/>
  <c r="K68" i="6"/>
  <c r="K8" i="6"/>
  <c r="L8" i="6" s="1"/>
  <c r="M8" i="6" s="1"/>
  <c r="N8" i="6" s="1"/>
  <c r="O8" i="6" s="1"/>
  <c r="P8" i="6" s="1"/>
  <c r="J11" i="6" s="1"/>
  <c r="K11" i="6" s="1"/>
  <c r="L11" i="6" s="1"/>
  <c r="M11" i="6" s="1"/>
  <c r="N11" i="6" s="1"/>
  <c r="O11" i="6" s="1"/>
  <c r="P11" i="6" s="1"/>
  <c r="J14" i="6" s="1"/>
  <c r="K14" i="6" s="1"/>
  <c r="L14" i="6" s="1"/>
  <c r="M14" i="6" s="1"/>
  <c r="N14" i="6" s="1"/>
  <c r="O14" i="6" s="1"/>
  <c r="P14" i="6" s="1"/>
  <c r="J17" i="6" s="1"/>
  <c r="K17" i="6" s="1"/>
  <c r="L17" i="6" s="1"/>
  <c r="M17" i="6" s="1"/>
  <c r="N17" i="6" s="1"/>
  <c r="O17" i="6" s="1"/>
  <c r="P17" i="6" s="1"/>
  <c r="J20" i="6" s="1"/>
  <c r="K20" i="6" s="1"/>
  <c r="L20" i="6" s="1"/>
  <c r="M20" i="6" s="1"/>
  <c r="N20" i="6" s="1"/>
  <c r="O20" i="6" s="1"/>
  <c r="P20" i="6" s="1"/>
  <c r="J23" i="6" s="1"/>
  <c r="K23" i="6" s="1"/>
  <c r="L23" i="6" s="1"/>
  <c r="M23" i="6" s="1"/>
  <c r="N23" i="6" s="1"/>
  <c r="S68" i="6"/>
  <c r="B26" i="6"/>
  <c r="W23" i="6"/>
  <c r="C8" i="6"/>
  <c r="D8" i="6" s="1"/>
  <c r="E8" i="6" s="1"/>
  <c r="F8" i="6" s="1"/>
  <c r="G8" i="6" s="1"/>
  <c r="H8" i="6" s="1"/>
  <c r="B11" i="6" s="1"/>
  <c r="C11" i="6" s="1"/>
  <c r="D11" i="6" s="1"/>
  <c r="E11" i="6" s="1"/>
  <c r="F11" i="6" s="1"/>
  <c r="G11" i="6" s="1"/>
  <c r="H11" i="6" s="1"/>
  <c r="B14" i="6" s="1"/>
  <c r="C14" i="6" s="1"/>
  <c r="D14" i="6" s="1"/>
  <c r="E14" i="6" s="1"/>
  <c r="F14" i="6" s="1"/>
  <c r="G14" i="6" s="1"/>
  <c r="H14" i="6" s="1"/>
  <c r="B17" i="6" s="1"/>
  <c r="C17" i="6" s="1"/>
  <c r="D17" i="6" s="1"/>
  <c r="E17" i="6" s="1"/>
  <c r="F17" i="6" s="1"/>
  <c r="G17" i="6" s="1"/>
  <c r="H17" i="6" s="1"/>
  <c r="B20" i="6" s="1"/>
  <c r="C20" i="6" s="1"/>
  <c r="D20" i="6" s="1"/>
  <c r="E20" i="6" s="1"/>
  <c r="F20" i="6" s="1"/>
  <c r="G20" i="6" s="1"/>
  <c r="H20" i="6" s="1"/>
  <c r="B23" i="6" s="1"/>
  <c r="C23" i="6" s="1"/>
  <c r="D23" i="6" s="1"/>
  <c r="E23" i="6" s="1"/>
  <c r="F23" i="6" s="1"/>
  <c r="L85" i="11" l="1"/>
  <c r="K28" i="8"/>
  <c r="L28" i="8" s="1"/>
  <c r="M28" i="8" s="1"/>
  <c r="N28" i="8" s="1"/>
  <c r="O28" i="8" s="1"/>
  <c r="P28" i="8" s="1"/>
  <c r="J31" i="8" s="1"/>
  <c r="K31" i="8" s="1"/>
  <c r="L31" i="8" s="1"/>
  <c r="M31" i="8" s="1"/>
  <c r="N31" i="8" s="1"/>
  <c r="O31" i="8" s="1"/>
  <c r="P31" i="8" s="1"/>
  <c r="J34" i="8" s="1"/>
  <c r="K34" i="8" s="1"/>
  <c r="L34" i="8" s="1"/>
  <c r="M34" i="8" s="1"/>
  <c r="N34" i="8" s="1"/>
  <c r="O34" i="8" s="1"/>
  <c r="P34" i="8" s="1"/>
  <c r="J37" i="8" s="1"/>
  <c r="K37" i="8" s="1"/>
  <c r="L37" i="8" s="1"/>
  <c r="M37" i="8" s="1"/>
  <c r="N37" i="8" s="1"/>
  <c r="O37" i="8" s="1"/>
  <c r="P37" i="8" s="1"/>
  <c r="J40" i="8" s="1"/>
  <c r="K40" i="8" s="1"/>
  <c r="L40" i="8" s="1"/>
  <c r="M40" i="8" s="1"/>
  <c r="N40" i="8" s="1"/>
  <c r="O40" i="8" s="1"/>
  <c r="P40" i="8" s="1"/>
  <c r="J43" i="8" s="1"/>
  <c r="K43" i="8" s="1"/>
  <c r="L43" i="8" s="1"/>
  <c r="M43" i="8" s="1"/>
  <c r="N43" i="8" s="1"/>
  <c r="X43" i="8"/>
  <c r="R28" i="8" s="1"/>
  <c r="J46" i="8"/>
  <c r="T68" i="6"/>
  <c r="U68" i="6" s="1"/>
  <c r="V68" i="6" s="1"/>
  <c r="W68" i="6" s="1"/>
  <c r="X68" i="6" s="1"/>
  <c r="R71" i="6" s="1"/>
  <c r="S71" i="6" s="1"/>
  <c r="T71" i="6" s="1"/>
  <c r="U71" i="6" s="1"/>
  <c r="V71" i="6" s="1"/>
  <c r="W71" i="6" s="1"/>
  <c r="X71" i="6" s="1"/>
  <c r="R74" i="6" s="1"/>
  <c r="S74" i="6" s="1"/>
  <c r="T74" i="6" s="1"/>
  <c r="U74" i="6" s="1"/>
  <c r="V74" i="6" s="1"/>
  <c r="W74" i="6" s="1"/>
  <c r="X74" i="6" s="1"/>
  <c r="R77" i="6" s="1"/>
  <c r="S77" i="6" s="1"/>
  <c r="T77" i="6" s="1"/>
  <c r="U77" i="6" s="1"/>
  <c r="V77" i="6" s="1"/>
  <c r="W77" i="6" s="1"/>
  <c r="X77" i="6" s="1"/>
  <c r="R80" i="6" s="1"/>
  <c r="S80" i="6" s="1"/>
  <c r="T80" i="6" s="1"/>
  <c r="U80" i="6" s="1"/>
  <c r="V80" i="6" s="1"/>
  <c r="W80" i="6" s="1"/>
  <c r="X80" i="6" s="1"/>
  <c r="R83" i="6" s="1"/>
  <c r="S83" i="6" s="1"/>
  <c r="T83" i="6" s="1"/>
  <c r="U83" i="6" s="1"/>
  <c r="V83" i="6" s="1"/>
  <c r="L68" i="6"/>
  <c r="M68" i="6" s="1"/>
  <c r="N68" i="6" s="1"/>
  <c r="O68" i="6" s="1"/>
  <c r="P68" i="6" s="1"/>
  <c r="J71" i="6" s="1"/>
  <c r="K71" i="6" s="1"/>
  <c r="L71" i="6" s="1"/>
  <c r="M71" i="6" s="1"/>
  <c r="N71" i="6" s="1"/>
  <c r="O71" i="6" s="1"/>
  <c r="P71" i="6" s="1"/>
  <c r="J74" i="6" s="1"/>
  <c r="K74" i="6" s="1"/>
  <c r="L74" i="6" s="1"/>
  <c r="M74" i="6" s="1"/>
  <c r="N74" i="6" s="1"/>
  <c r="O74" i="6" s="1"/>
  <c r="P74" i="6" s="1"/>
  <c r="J77" i="6" s="1"/>
  <c r="K77" i="6" s="1"/>
  <c r="L77" i="6" s="1"/>
  <c r="M77" i="6" s="1"/>
  <c r="N77" i="6" s="1"/>
  <c r="O77" i="6" s="1"/>
  <c r="P77" i="6" s="1"/>
  <c r="J80" i="6" s="1"/>
  <c r="K80" i="6" s="1"/>
  <c r="L80" i="6" s="1"/>
  <c r="M80" i="6" s="1"/>
  <c r="N80" i="6" s="1"/>
  <c r="O80" i="6" s="1"/>
  <c r="P80" i="6" s="1"/>
  <c r="J83" i="6" s="1"/>
  <c r="K83" i="6" s="1"/>
  <c r="L83" i="6" s="1"/>
  <c r="M83" i="6" s="1"/>
  <c r="N83" i="6" s="1"/>
  <c r="O66" i="6"/>
  <c r="G6" i="6"/>
  <c r="X23" i="6"/>
  <c r="R8" i="6" s="1"/>
  <c r="G43" i="6"/>
  <c r="J26" i="6"/>
  <c r="O6" i="6"/>
  <c r="O26" i="8" l="1"/>
  <c r="S28" i="8"/>
  <c r="T28" i="8" s="1"/>
  <c r="U28" i="8" s="1"/>
  <c r="V28" i="8" s="1"/>
  <c r="W28" i="8" s="1"/>
  <c r="X28" i="8" s="1"/>
  <c r="R31" i="8" s="1"/>
  <c r="S31" i="8" s="1"/>
  <c r="T31" i="8" s="1"/>
  <c r="U31" i="8" s="1"/>
  <c r="V31" i="8" s="1"/>
  <c r="W31" i="8" s="1"/>
  <c r="X31" i="8" s="1"/>
  <c r="R34" i="8" s="1"/>
  <c r="S34" i="8" s="1"/>
  <c r="T34" i="8" s="1"/>
  <c r="U34" i="8" s="1"/>
  <c r="V34" i="8" s="1"/>
  <c r="W34" i="8" s="1"/>
  <c r="X34" i="8" s="1"/>
  <c r="R37" i="8" s="1"/>
  <c r="S37" i="8" s="1"/>
  <c r="T37" i="8" s="1"/>
  <c r="U37" i="8" s="1"/>
  <c r="V37" i="8" s="1"/>
  <c r="W37" i="8" s="1"/>
  <c r="X37" i="8" s="1"/>
  <c r="R40" i="8" s="1"/>
  <c r="S40" i="8" s="1"/>
  <c r="T40" i="8" s="1"/>
  <c r="U40" i="8" s="1"/>
  <c r="V40" i="8" s="1"/>
  <c r="W40" i="8" s="1"/>
  <c r="X40" i="8" s="1"/>
  <c r="R43" i="8" s="1"/>
  <c r="S43" i="8" s="1"/>
  <c r="T43" i="8" s="1"/>
  <c r="U43" i="8" s="1"/>
  <c r="V43" i="8" s="1"/>
  <c r="W26" i="8"/>
  <c r="H63" i="8"/>
  <c r="B48" i="8" s="1"/>
  <c r="O63" i="8"/>
  <c r="R46" i="8"/>
  <c r="W66" i="6"/>
  <c r="S8" i="6"/>
  <c r="T8" i="6" s="1"/>
  <c r="U8" i="6" s="1"/>
  <c r="V8" i="6" s="1"/>
  <c r="W8" i="6" s="1"/>
  <c r="X8" i="6" s="1"/>
  <c r="R11" i="6" s="1"/>
  <c r="S11" i="6" s="1"/>
  <c r="T11" i="6" s="1"/>
  <c r="U11" i="6" s="1"/>
  <c r="V11" i="6" s="1"/>
  <c r="W11" i="6" s="1"/>
  <c r="X11" i="6" s="1"/>
  <c r="R14" i="6" s="1"/>
  <c r="S14" i="6" s="1"/>
  <c r="T14" i="6" s="1"/>
  <c r="U14" i="6" s="1"/>
  <c r="V14" i="6" s="1"/>
  <c r="W14" i="6" s="1"/>
  <c r="X14" i="6" s="1"/>
  <c r="R17" i="6" s="1"/>
  <c r="S17" i="6" s="1"/>
  <c r="T17" i="6" s="1"/>
  <c r="U17" i="6" s="1"/>
  <c r="V17" i="6" s="1"/>
  <c r="W17" i="6" s="1"/>
  <c r="X17" i="6" s="1"/>
  <c r="R20" i="6" s="1"/>
  <c r="S20" i="6" s="1"/>
  <c r="T20" i="6" s="1"/>
  <c r="U20" i="6" s="1"/>
  <c r="V20" i="6" s="1"/>
  <c r="W20" i="6" s="1"/>
  <c r="X20" i="6" s="1"/>
  <c r="R23" i="6" s="1"/>
  <c r="S23" i="6" s="1"/>
  <c r="T23" i="6" s="1"/>
  <c r="U23" i="6" s="1"/>
  <c r="V23" i="6" s="1"/>
  <c r="R26" i="6"/>
  <c r="O43" i="6"/>
  <c r="H43" i="6"/>
  <c r="B28" i="6" s="1"/>
  <c r="C48" i="8" l="1"/>
  <c r="D48" i="8" s="1"/>
  <c r="E48" i="8" s="1"/>
  <c r="F48" i="8" s="1"/>
  <c r="G48" i="8" s="1"/>
  <c r="H48" i="8" s="1"/>
  <c r="B51" i="8" s="1"/>
  <c r="C51" i="8" s="1"/>
  <c r="D51" i="8" s="1"/>
  <c r="E51" i="8" s="1"/>
  <c r="F51" i="8" s="1"/>
  <c r="G51" i="8" s="1"/>
  <c r="H51" i="8" s="1"/>
  <c r="B54" i="8" s="1"/>
  <c r="C54" i="8" s="1"/>
  <c r="D54" i="8" s="1"/>
  <c r="E54" i="8" s="1"/>
  <c r="F54" i="8" s="1"/>
  <c r="G54" i="8" s="1"/>
  <c r="H54" i="8" s="1"/>
  <c r="B57" i="8" s="1"/>
  <c r="C57" i="8" s="1"/>
  <c r="D57" i="8" s="1"/>
  <c r="E57" i="8" s="1"/>
  <c r="F57" i="8" s="1"/>
  <c r="G57" i="8" s="1"/>
  <c r="H57" i="8" s="1"/>
  <c r="B60" i="8" s="1"/>
  <c r="C60" i="8" s="1"/>
  <c r="D60" i="8" s="1"/>
  <c r="E60" i="8" s="1"/>
  <c r="F60" i="8" s="1"/>
  <c r="G60" i="8" s="1"/>
  <c r="H60" i="8" s="1"/>
  <c r="B63" i="8" s="1"/>
  <c r="C63" i="8" s="1"/>
  <c r="D63" i="8" s="1"/>
  <c r="E63" i="8" s="1"/>
  <c r="F63" i="8" s="1"/>
  <c r="G46" i="8"/>
  <c r="R48" i="8"/>
  <c r="P63" i="8"/>
  <c r="J48" i="8" s="1"/>
  <c r="C28" i="6"/>
  <c r="D28" i="6" s="1"/>
  <c r="E28" i="6" s="1"/>
  <c r="F28" i="6" s="1"/>
  <c r="G28" i="6" s="1"/>
  <c r="H28" i="6" s="1"/>
  <c r="B31" i="6" s="1"/>
  <c r="C31" i="6" s="1"/>
  <c r="D31" i="6" s="1"/>
  <c r="E31" i="6" s="1"/>
  <c r="F31" i="6" s="1"/>
  <c r="G31" i="6" s="1"/>
  <c r="H31" i="6" s="1"/>
  <c r="B34" i="6" s="1"/>
  <c r="C34" i="6" s="1"/>
  <c r="D34" i="6" s="1"/>
  <c r="E34" i="6" s="1"/>
  <c r="F34" i="6" s="1"/>
  <c r="G34" i="6" s="1"/>
  <c r="H34" i="6" s="1"/>
  <c r="B37" i="6" s="1"/>
  <c r="C37" i="6" s="1"/>
  <c r="D37" i="6" s="1"/>
  <c r="E37" i="6" s="1"/>
  <c r="F37" i="6" s="1"/>
  <c r="G37" i="6" s="1"/>
  <c r="H37" i="6" s="1"/>
  <c r="B40" i="6" s="1"/>
  <c r="C40" i="6" s="1"/>
  <c r="D40" i="6" s="1"/>
  <c r="E40" i="6" s="1"/>
  <c r="F40" i="6" s="1"/>
  <c r="G40" i="6" s="1"/>
  <c r="H40" i="6" s="1"/>
  <c r="B43" i="6" s="1"/>
  <c r="C43" i="6" s="1"/>
  <c r="D43" i="6" s="1"/>
  <c r="E43" i="6" s="1"/>
  <c r="F43" i="6" s="1"/>
  <c r="G26" i="6"/>
  <c r="P43" i="6"/>
  <c r="J28" i="6" s="1"/>
  <c r="W43" i="6"/>
  <c r="B46" i="6"/>
  <c r="W6" i="6"/>
  <c r="K48" i="8" l="1"/>
  <c r="L48" i="8" s="1"/>
  <c r="M48" i="8" s="1"/>
  <c r="N48" i="8" s="1"/>
  <c r="O48" i="8" s="1"/>
  <c r="P48" i="8" s="1"/>
  <c r="J51" i="8" s="1"/>
  <c r="K51" i="8" s="1"/>
  <c r="L51" i="8" s="1"/>
  <c r="M51" i="8" s="1"/>
  <c r="N51" i="8" s="1"/>
  <c r="O51" i="8" s="1"/>
  <c r="P51" i="8" s="1"/>
  <c r="J54" i="8" s="1"/>
  <c r="K54" i="8" s="1"/>
  <c r="L54" i="8" s="1"/>
  <c r="M54" i="8" s="1"/>
  <c r="N54" i="8" s="1"/>
  <c r="O54" i="8" s="1"/>
  <c r="P54" i="8" s="1"/>
  <c r="J57" i="8" s="1"/>
  <c r="K57" i="8" s="1"/>
  <c r="L57" i="8" s="1"/>
  <c r="M57" i="8" s="1"/>
  <c r="N57" i="8" s="1"/>
  <c r="O57" i="8" s="1"/>
  <c r="P57" i="8" s="1"/>
  <c r="J60" i="8" s="1"/>
  <c r="K60" i="8" s="1"/>
  <c r="L60" i="8" s="1"/>
  <c r="M60" i="8" s="1"/>
  <c r="N60" i="8" s="1"/>
  <c r="O60" i="8" s="1"/>
  <c r="P60" i="8" s="1"/>
  <c r="J63" i="8" s="1"/>
  <c r="K63" i="8" s="1"/>
  <c r="L63" i="8" s="1"/>
  <c r="M63" i="8" s="1"/>
  <c r="N63" i="8" s="1"/>
  <c r="O46" i="8"/>
  <c r="S48" i="8"/>
  <c r="T48" i="8" s="1"/>
  <c r="U48" i="8" s="1"/>
  <c r="V48" i="8" s="1"/>
  <c r="W48" i="8" s="1"/>
  <c r="X48" i="8" s="1"/>
  <c r="R51" i="8" s="1"/>
  <c r="S51" i="8" s="1"/>
  <c r="T51" i="8" s="1"/>
  <c r="U51" i="8" s="1"/>
  <c r="V51" i="8" s="1"/>
  <c r="W51" i="8" s="1"/>
  <c r="X51" i="8" s="1"/>
  <c r="R54" i="8" s="1"/>
  <c r="S54" i="8" s="1"/>
  <c r="T54" i="8" s="1"/>
  <c r="U54" i="8" s="1"/>
  <c r="V54" i="8" s="1"/>
  <c r="W54" i="8" s="1"/>
  <c r="X54" i="8" s="1"/>
  <c r="R57" i="8" s="1"/>
  <c r="S57" i="8" s="1"/>
  <c r="T57" i="8" s="1"/>
  <c r="U57" i="8" s="1"/>
  <c r="V57" i="8" s="1"/>
  <c r="W57" i="8" s="1"/>
  <c r="X57" i="8" s="1"/>
  <c r="R60" i="8" s="1"/>
  <c r="S60" i="8" s="1"/>
  <c r="T60" i="8" s="1"/>
  <c r="U60" i="8" s="1"/>
  <c r="V60" i="8" s="1"/>
  <c r="W60" i="8" s="1"/>
  <c r="X60" i="8" s="1"/>
  <c r="R63" i="8" s="1"/>
  <c r="S63" i="8" s="1"/>
  <c r="T63" i="8" s="1"/>
  <c r="U63" i="8" s="1"/>
  <c r="V63" i="8" s="1"/>
  <c r="W46" i="8"/>
  <c r="K28" i="6"/>
  <c r="L28" i="6" s="1"/>
  <c r="M28" i="6" s="1"/>
  <c r="N28" i="6" s="1"/>
  <c r="O28" i="6" s="1"/>
  <c r="P28" i="6" s="1"/>
  <c r="J31" i="6" s="1"/>
  <c r="K31" i="6" s="1"/>
  <c r="L31" i="6" s="1"/>
  <c r="M31" i="6" s="1"/>
  <c r="N31" i="6" s="1"/>
  <c r="O31" i="6" s="1"/>
  <c r="P31" i="6" s="1"/>
  <c r="J34" i="6" s="1"/>
  <c r="K34" i="6" s="1"/>
  <c r="L34" i="6" s="1"/>
  <c r="M34" i="6" s="1"/>
  <c r="N34" i="6" s="1"/>
  <c r="O34" i="6" s="1"/>
  <c r="P34" i="6" s="1"/>
  <c r="J37" i="6" s="1"/>
  <c r="K37" i="6" s="1"/>
  <c r="L37" i="6" s="1"/>
  <c r="M37" i="6" s="1"/>
  <c r="N37" i="6" s="1"/>
  <c r="O37" i="6" s="1"/>
  <c r="P37" i="6" s="1"/>
  <c r="J40" i="6" s="1"/>
  <c r="K40" i="6" s="1"/>
  <c r="L40" i="6" s="1"/>
  <c r="M40" i="6" s="1"/>
  <c r="N40" i="6" s="1"/>
  <c r="O40" i="6" s="1"/>
  <c r="P40" i="6" s="1"/>
  <c r="J43" i="6" s="1"/>
  <c r="K43" i="6" s="1"/>
  <c r="L43" i="6" s="1"/>
  <c r="M43" i="6" s="1"/>
  <c r="N43" i="6" s="1"/>
  <c r="J46" i="6"/>
  <c r="G63" i="6"/>
  <c r="X43" i="6"/>
  <c r="R28" i="6" s="1"/>
  <c r="L86" i="8" l="1"/>
  <c r="O26" i="6"/>
  <c r="S28" i="6"/>
  <c r="T28" i="6" s="1"/>
  <c r="U28" i="6" s="1"/>
  <c r="V28" i="6" s="1"/>
  <c r="W28" i="6" s="1"/>
  <c r="X28" i="6" s="1"/>
  <c r="R31" i="6" s="1"/>
  <c r="S31" i="6" s="1"/>
  <c r="T31" i="6" s="1"/>
  <c r="U31" i="6" s="1"/>
  <c r="V31" i="6" s="1"/>
  <c r="W31" i="6" s="1"/>
  <c r="X31" i="6" s="1"/>
  <c r="R34" i="6" s="1"/>
  <c r="S34" i="6" s="1"/>
  <c r="T34" i="6" s="1"/>
  <c r="U34" i="6" s="1"/>
  <c r="V34" i="6" s="1"/>
  <c r="W34" i="6" s="1"/>
  <c r="X34" i="6" s="1"/>
  <c r="R37" i="6" s="1"/>
  <c r="S37" i="6" s="1"/>
  <c r="T37" i="6" s="1"/>
  <c r="U37" i="6" s="1"/>
  <c r="V37" i="6" s="1"/>
  <c r="W37" i="6" s="1"/>
  <c r="X37" i="6" s="1"/>
  <c r="R40" i="6" s="1"/>
  <c r="S40" i="6" s="1"/>
  <c r="T40" i="6" s="1"/>
  <c r="U40" i="6" s="1"/>
  <c r="V40" i="6" s="1"/>
  <c r="W40" i="6" s="1"/>
  <c r="X40" i="6" s="1"/>
  <c r="R43" i="6" s="1"/>
  <c r="S43" i="6" s="1"/>
  <c r="T43" i="6" s="1"/>
  <c r="U43" i="6" s="1"/>
  <c r="V43" i="6" s="1"/>
  <c r="H63" i="6"/>
  <c r="B48" i="6" s="1"/>
  <c r="O63" i="6"/>
  <c r="R46" i="6"/>
  <c r="W63" i="6" s="1"/>
  <c r="W26" i="6" l="1"/>
  <c r="C48" i="6"/>
  <c r="D48" i="6" s="1"/>
  <c r="E48" i="6" s="1"/>
  <c r="F48" i="6" s="1"/>
  <c r="G48" i="6" s="1"/>
  <c r="H48" i="6" s="1"/>
  <c r="B51" i="6" s="1"/>
  <c r="C51" i="6" s="1"/>
  <c r="D51" i="6" s="1"/>
  <c r="E51" i="6" s="1"/>
  <c r="F51" i="6" s="1"/>
  <c r="G51" i="6" s="1"/>
  <c r="H51" i="6" s="1"/>
  <c r="B54" i="6" s="1"/>
  <c r="C54" i="6" s="1"/>
  <c r="D54" i="6" s="1"/>
  <c r="E54" i="6" s="1"/>
  <c r="F54" i="6" s="1"/>
  <c r="G54" i="6" s="1"/>
  <c r="H54" i="6" s="1"/>
  <c r="B57" i="6" s="1"/>
  <c r="C57" i="6" s="1"/>
  <c r="D57" i="6" s="1"/>
  <c r="E57" i="6" s="1"/>
  <c r="F57" i="6" s="1"/>
  <c r="G57" i="6" s="1"/>
  <c r="H57" i="6" s="1"/>
  <c r="B60" i="6" s="1"/>
  <c r="C60" i="6" s="1"/>
  <c r="D60" i="6" s="1"/>
  <c r="E60" i="6" s="1"/>
  <c r="F60" i="6" s="1"/>
  <c r="G60" i="6" s="1"/>
  <c r="H60" i="6" s="1"/>
  <c r="B63" i="6" s="1"/>
  <c r="C63" i="6" s="1"/>
  <c r="D63" i="6" s="1"/>
  <c r="E63" i="6" s="1"/>
  <c r="F63" i="6" s="1"/>
  <c r="X63" i="6"/>
  <c r="R48" i="6" s="1"/>
  <c r="P63" i="6"/>
  <c r="J48" i="6" s="1"/>
  <c r="G46" i="6" l="1"/>
  <c r="K48" i="6"/>
  <c r="L48" i="6" s="1"/>
  <c r="M48" i="6" s="1"/>
  <c r="N48" i="6" s="1"/>
  <c r="O48" i="6" s="1"/>
  <c r="P48" i="6" s="1"/>
  <c r="J51" i="6" s="1"/>
  <c r="K51" i="6" s="1"/>
  <c r="L51" i="6" s="1"/>
  <c r="M51" i="6" s="1"/>
  <c r="N51" i="6" s="1"/>
  <c r="O51" i="6" s="1"/>
  <c r="P51" i="6" s="1"/>
  <c r="J54" i="6" s="1"/>
  <c r="K54" i="6" s="1"/>
  <c r="L54" i="6" s="1"/>
  <c r="M54" i="6" s="1"/>
  <c r="N54" i="6" s="1"/>
  <c r="O54" i="6" s="1"/>
  <c r="P54" i="6" s="1"/>
  <c r="J57" i="6" s="1"/>
  <c r="K57" i="6" s="1"/>
  <c r="L57" i="6" s="1"/>
  <c r="M57" i="6" s="1"/>
  <c r="N57" i="6" s="1"/>
  <c r="O57" i="6" s="1"/>
  <c r="P57" i="6" s="1"/>
  <c r="J60" i="6" s="1"/>
  <c r="K60" i="6" s="1"/>
  <c r="L60" i="6" s="1"/>
  <c r="M60" i="6" s="1"/>
  <c r="N60" i="6" s="1"/>
  <c r="O60" i="6" s="1"/>
  <c r="P60" i="6" s="1"/>
  <c r="J63" i="6" s="1"/>
  <c r="K63" i="6" s="1"/>
  <c r="L63" i="6" s="1"/>
  <c r="M63" i="6" s="1"/>
  <c r="N63" i="6" s="1"/>
  <c r="S48" i="6"/>
  <c r="T48" i="6" s="1"/>
  <c r="U48" i="6" s="1"/>
  <c r="V48" i="6" s="1"/>
  <c r="W48" i="6" s="1"/>
  <c r="X48" i="6" s="1"/>
  <c r="R51" i="6" s="1"/>
  <c r="S51" i="6" s="1"/>
  <c r="T51" i="6" s="1"/>
  <c r="U51" i="6" s="1"/>
  <c r="V51" i="6" s="1"/>
  <c r="W51" i="6" s="1"/>
  <c r="X51" i="6" s="1"/>
  <c r="R54" i="6" s="1"/>
  <c r="S54" i="6" s="1"/>
  <c r="T54" i="6" s="1"/>
  <c r="U54" i="6" s="1"/>
  <c r="V54" i="6" s="1"/>
  <c r="W54" i="6" s="1"/>
  <c r="X54" i="6" s="1"/>
  <c r="R57" i="6" s="1"/>
  <c r="S57" i="6" s="1"/>
  <c r="T57" i="6" s="1"/>
  <c r="U57" i="6" s="1"/>
  <c r="V57" i="6" s="1"/>
  <c r="W57" i="6" s="1"/>
  <c r="X57" i="6" s="1"/>
  <c r="R60" i="6" s="1"/>
  <c r="S60" i="6" s="1"/>
  <c r="T60" i="6" s="1"/>
  <c r="U60" i="6" s="1"/>
  <c r="V60" i="6" s="1"/>
  <c r="W60" i="6" s="1"/>
  <c r="X60" i="6" s="1"/>
  <c r="R63" i="6" s="1"/>
  <c r="S63" i="6" s="1"/>
  <c r="T63" i="6" s="1"/>
  <c r="U63" i="6" s="1"/>
  <c r="V63" i="6" s="1"/>
  <c r="W46" i="6"/>
  <c r="T86" i="6" s="1"/>
  <c r="O46" i="6" l="1"/>
  <c r="L86" i="6" s="1"/>
</calcChain>
</file>

<file path=xl/sharedStrings.xml><?xml version="1.0" encoding="utf-8"?>
<sst xmlns="http://schemas.openxmlformats.org/spreadsheetml/2006/main" count="742" uniqueCount="73">
  <si>
    <t>公民館名：</t>
    <rPh sb="0" eb="3">
      <t>コウミンカン</t>
    </rPh>
    <rPh sb="3" eb="4">
      <t>メイ</t>
    </rPh>
    <phoneticPr fontId="1"/>
  </si>
  <si>
    <t>立待公民館</t>
    <rPh sb="0" eb="2">
      <t>タチマチ</t>
    </rPh>
    <rPh sb="2" eb="5">
      <t>コウミンカン</t>
    </rPh>
    <phoneticPr fontId="1"/>
  </si>
  <si>
    <t>講座名：</t>
    <rPh sb="0" eb="2">
      <t>コウザ</t>
    </rPh>
    <rPh sb="2" eb="3">
      <t>メイ</t>
    </rPh>
    <phoneticPr fontId="1"/>
  </si>
  <si>
    <t>下記のセルをコピーして使用</t>
    <rPh sb="0" eb="2">
      <t>カキ</t>
    </rPh>
    <rPh sb="11" eb="13">
      <t>シヨウ</t>
    </rPh>
    <phoneticPr fontId="1"/>
  </si>
  <si>
    <t>↓</t>
    <phoneticPr fontId="1"/>
  </si>
  <si>
    <t>休館</t>
    <rPh sb="0" eb="2">
      <t>キュウカン</t>
    </rPh>
    <phoneticPr fontId="1"/>
  </si>
  <si>
    <t>行事</t>
    <rPh sb="0" eb="2">
      <t>ギョウジ</t>
    </rPh>
    <phoneticPr fontId="1"/>
  </si>
  <si>
    <t>年度</t>
    <rPh sb="0" eb="1">
      <t>ネン</t>
    </rPh>
    <rPh sb="1" eb="2">
      <t>ド</t>
    </rPh>
    <phoneticPr fontId="1"/>
  </si>
  <si>
    <t>月</t>
    <phoneticPr fontId="1"/>
  </si>
  <si>
    <t>月合計</t>
    <phoneticPr fontId="1"/>
  </si>
  <si>
    <t>回</t>
    <rPh sb="0" eb="1">
      <t>カイ</t>
    </rPh>
    <phoneticPr fontId="1"/>
  </si>
  <si>
    <t>※標準月</t>
    <rPh sb="1" eb="3">
      <t>ヒョウジュン</t>
    </rPh>
    <rPh sb="3" eb="4">
      <t>ヅキ</t>
    </rPh>
    <phoneticPr fontId="1"/>
  </si>
  <si>
    <t>日</t>
    <rPh sb="0" eb="1">
      <t>ニチ</t>
    </rPh>
    <phoneticPr fontId="1"/>
  </si>
  <si>
    <t>月</t>
  </si>
  <si>
    <t>火</t>
  </si>
  <si>
    <t>水</t>
  </si>
  <si>
    <t>木</t>
  </si>
  <si>
    <t>金</t>
  </si>
  <si>
    <t>土</t>
  </si>
  <si>
    <t>×</t>
  </si>
  <si>
    <t>要確認</t>
    <rPh sb="0" eb="3">
      <t>ヨウカクニン</t>
    </rPh>
    <phoneticPr fontId="1"/>
  </si>
  <si>
    <t>○</t>
    <phoneticPr fontId="1"/>
  </si>
  <si>
    <t>×</t>
    <phoneticPr fontId="1"/>
  </si>
  <si>
    <t>年間活動回数</t>
    <rPh sb="0" eb="2">
      <t>ネンカン</t>
    </rPh>
    <rPh sb="2" eb="4">
      <t>カツドウ</t>
    </rPh>
    <rPh sb="4" eb="6">
      <t>カイスウ</t>
    </rPh>
    <phoneticPr fontId="1"/>
  </si>
  <si>
    <t>うち標準月回数</t>
    <rPh sb="2" eb="4">
      <t>ヒョウジュン</t>
    </rPh>
    <rPh sb="4" eb="5">
      <t>ヅキ</t>
    </rPh>
    <rPh sb="5" eb="7">
      <t>カイスウ</t>
    </rPh>
    <phoneticPr fontId="1"/>
  </si>
  <si>
    <t>昭和の日</t>
  </si>
  <si>
    <t>憲法記念日</t>
  </si>
  <si>
    <t>みどりの日</t>
  </si>
  <si>
    <t>こどもの日</t>
  </si>
  <si>
    <t>振替休日</t>
  </si>
  <si>
    <t>海の日</t>
  </si>
  <si>
    <t>スポーツの日</t>
  </si>
  <si>
    <t>山の日</t>
  </si>
  <si>
    <t>敬老の日</t>
  </si>
  <si>
    <t>秋分の日</t>
  </si>
  <si>
    <t>文化の日</t>
  </si>
  <si>
    <t>勤労感謝の日</t>
  </si>
  <si>
    <t>元日</t>
  </si>
  <si>
    <t>成人の日</t>
  </si>
  <si>
    <t>建国記念の日</t>
  </si>
  <si>
    <t>天皇誕生日</t>
  </si>
  <si>
    <t>春分の日</t>
  </si>
  <si>
    <t>準備</t>
    <rPh sb="0" eb="2">
      <t>ジュンビ</t>
    </rPh>
    <phoneticPr fontId="1"/>
  </si>
  <si>
    <t>まつり</t>
    <phoneticPr fontId="1"/>
  </si>
  <si>
    <t>第1週</t>
    <rPh sb="0" eb="1">
      <t>ダイ</t>
    </rPh>
    <rPh sb="2" eb="3">
      <t>シュウ</t>
    </rPh>
    <phoneticPr fontId="1"/>
  </si>
  <si>
    <t>第2週</t>
    <rPh sb="0" eb="1">
      <t>ダイ</t>
    </rPh>
    <rPh sb="2" eb="3">
      <t>シュウ</t>
    </rPh>
    <phoneticPr fontId="1"/>
  </si>
  <si>
    <t>第3週</t>
    <rPh sb="0" eb="1">
      <t>ダイ</t>
    </rPh>
    <rPh sb="2" eb="3">
      <t>シュウ</t>
    </rPh>
    <phoneticPr fontId="1"/>
  </si>
  <si>
    <t>第4週</t>
    <rPh sb="0" eb="1">
      <t>ダイ</t>
    </rPh>
    <rPh sb="2" eb="3">
      <t>シュウ</t>
    </rPh>
    <phoneticPr fontId="1"/>
  </si>
  <si>
    <t>第5週</t>
    <rPh sb="0" eb="1">
      <t>ダイ</t>
    </rPh>
    <rPh sb="2" eb="3">
      <t>シュウ</t>
    </rPh>
    <phoneticPr fontId="1"/>
  </si>
  <si>
    <t>第6週</t>
    <rPh sb="0" eb="1">
      <t>ダイ</t>
    </rPh>
    <rPh sb="2" eb="3">
      <t>シュウ</t>
    </rPh>
    <phoneticPr fontId="1"/>
  </si>
  <si>
    <t>○</t>
  </si>
  <si>
    <t>日赤奉仕団</t>
  </si>
  <si>
    <t>近松おどり保存会</t>
  </si>
  <si>
    <t>子ども文楽</t>
  </si>
  <si>
    <t>e-net立待</t>
  </si>
  <si>
    <t>民児協</t>
  </si>
  <si>
    <t>愛育会　支部長会</t>
    <rPh sb="0" eb="1">
      <t>アイ</t>
    </rPh>
    <rPh sb="1" eb="2">
      <t>イク</t>
    </rPh>
    <rPh sb="2" eb="3">
      <t>カイ</t>
    </rPh>
    <rPh sb="4" eb="8">
      <t>シブチョウカイ</t>
    </rPh>
    <phoneticPr fontId="18"/>
  </si>
  <si>
    <t>愛育会　役員会</t>
    <rPh sb="0" eb="3">
      <t>アイイクカイ</t>
    </rPh>
    <rPh sb="4" eb="7">
      <t>ヤクインカイ</t>
    </rPh>
    <phoneticPr fontId="18"/>
  </si>
  <si>
    <t>子育て支援NW：ハーフバースディ</t>
    <rPh sb="0" eb="2">
      <t>コソダ</t>
    </rPh>
    <rPh sb="3" eb="5">
      <t>シエン</t>
    </rPh>
    <phoneticPr fontId="1"/>
  </si>
  <si>
    <t>子育て支援NW：委員会</t>
    <rPh sb="8" eb="11">
      <t>イインカイ</t>
    </rPh>
    <phoneticPr fontId="18"/>
  </si>
  <si>
    <t>子育て支援NW：たっちっこ</t>
    <phoneticPr fontId="18"/>
  </si>
  <si>
    <t>子育て支援NW：事業</t>
    <rPh sb="8" eb="10">
      <t>ジギョウ</t>
    </rPh>
    <phoneticPr fontId="18"/>
  </si>
  <si>
    <t>団体名：</t>
    <rPh sb="0" eb="2">
      <t>ダンタイ</t>
    </rPh>
    <rPh sb="2" eb="3">
      <t>メイ</t>
    </rPh>
    <phoneticPr fontId="1"/>
  </si>
  <si>
    <t>鯖江人形浄瑠璃「近松座」</t>
    <phoneticPr fontId="1"/>
  </si>
  <si>
    <t>e-net.立待</t>
    <phoneticPr fontId="1"/>
  </si>
  <si>
    <t>講座名、団体名を記入してください</t>
    <rPh sb="0" eb="3">
      <t>コウザメイ</t>
    </rPh>
    <rPh sb="4" eb="7">
      <t>ダンタイメイ</t>
    </rPh>
    <rPh sb="8" eb="10">
      <t>キニュウ</t>
    </rPh>
    <phoneticPr fontId="1"/>
  </si>
  <si>
    <t>活動予定の日付の欄に「○」をつけてください。○をつけた回数を裏面の「年間活動回数」にご記入ください</t>
    <rPh sb="0" eb="2">
      <t>カツドウ</t>
    </rPh>
    <rPh sb="2" eb="4">
      <t>ヨテイ</t>
    </rPh>
    <rPh sb="5" eb="7">
      <t>ヒヅケ</t>
    </rPh>
    <rPh sb="8" eb="9">
      <t>ラン</t>
    </rPh>
    <rPh sb="27" eb="29">
      <t>カイスウ</t>
    </rPh>
    <rPh sb="30" eb="32">
      <t>ウラメン</t>
    </rPh>
    <rPh sb="34" eb="36">
      <t>ネンカン</t>
    </rPh>
    <rPh sb="36" eb="38">
      <t>カツドウ</t>
    </rPh>
    <rPh sb="38" eb="40">
      <t>カイスウ</t>
    </rPh>
    <rPh sb="43" eb="45">
      <t>キニュウ</t>
    </rPh>
    <phoneticPr fontId="1"/>
  </si>
  <si>
    <r>
      <t>※３：</t>
    </r>
    <r>
      <rPr>
        <b/>
        <sz val="14"/>
        <color rgb="FF0070C0"/>
        <rFont val="游ゴシック"/>
        <family val="3"/>
        <charset val="128"/>
        <scheme val="minor"/>
      </rPr>
      <t>「要確認」</t>
    </r>
    <r>
      <rPr>
        <b/>
        <sz val="14"/>
        <rFont val="游ゴシック"/>
        <family val="3"/>
        <charset val="128"/>
        <scheme val="minor"/>
      </rPr>
      <t>は、休館日事業カレンダーで使用できない部屋を確認してください。</t>
    </r>
    <rPh sb="4" eb="7">
      <t>ヨウカクニン</t>
    </rPh>
    <rPh sb="10" eb="13">
      <t>キュウカンビ</t>
    </rPh>
    <rPh sb="13" eb="15">
      <t>ジギョウ</t>
    </rPh>
    <rPh sb="21" eb="23">
      <t>シヨウ</t>
    </rPh>
    <rPh sb="27" eb="29">
      <t>ヘヤ</t>
    </rPh>
    <rPh sb="30" eb="32">
      <t>カクニン</t>
    </rPh>
    <phoneticPr fontId="1"/>
  </si>
  <si>
    <r>
      <t>※２</t>
    </r>
    <r>
      <rPr>
        <b/>
        <sz val="14"/>
        <color rgb="FFFF0000"/>
        <rFont val="游ゴシック"/>
        <family val="3"/>
        <charset val="128"/>
        <scheme val="minor"/>
      </rPr>
      <t>「休館、×」</t>
    </r>
    <r>
      <rPr>
        <b/>
        <sz val="14"/>
        <rFont val="游ゴシック"/>
        <family val="3"/>
        <charset val="128"/>
        <scheme val="minor"/>
      </rPr>
      <t>の所は使用できません。</t>
    </r>
    <phoneticPr fontId="1"/>
  </si>
  <si>
    <r>
      <t xml:space="preserve">※１   </t>
    </r>
    <r>
      <rPr>
        <b/>
        <sz val="14"/>
        <color rgb="FFFF0000"/>
        <rFont val="游ゴシック"/>
        <family val="3"/>
        <charset val="128"/>
        <scheme val="minor"/>
      </rPr>
      <t>活動予定の日付の欄に「○」をつけてください。</t>
    </r>
    <r>
      <rPr>
        <b/>
        <sz val="14"/>
        <rFont val="游ゴシック"/>
        <family val="3"/>
        <charset val="128"/>
        <scheme val="minor"/>
      </rPr>
      <t>○をつけた回数を裏面の「年間活動回数」にご記入ください</t>
    </r>
    <rPh sb="5" eb="7">
      <t>カツドウ</t>
    </rPh>
    <rPh sb="7" eb="9">
      <t>ヨテイ</t>
    </rPh>
    <rPh sb="10" eb="12">
      <t>ヒヅケ</t>
    </rPh>
    <rPh sb="13" eb="14">
      <t>ラン</t>
    </rPh>
    <rPh sb="32" eb="34">
      <t>カイスウ</t>
    </rPh>
    <rPh sb="35" eb="37">
      <t>ウラメン</t>
    </rPh>
    <rPh sb="39" eb="41">
      <t>ネンカン</t>
    </rPh>
    <rPh sb="41" eb="43">
      <t>カツドウ</t>
    </rPh>
    <rPh sb="43" eb="45">
      <t>カイスウ</t>
    </rPh>
    <rPh sb="48" eb="50">
      <t>キニュウ</t>
    </rPh>
    <phoneticPr fontId="1"/>
  </si>
  <si>
    <r>
      <t>※３：</t>
    </r>
    <r>
      <rPr>
        <b/>
        <sz val="14"/>
        <color rgb="FF0070C0"/>
        <rFont val="游ゴシック"/>
        <family val="3"/>
        <charset val="128"/>
        <scheme val="minor"/>
      </rPr>
      <t>「要確認」</t>
    </r>
    <r>
      <rPr>
        <sz val="14"/>
        <rFont val="游ゴシック"/>
        <family val="3"/>
        <charset val="128"/>
        <scheme val="minor"/>
      </rPr>
      <t>は、休館日事業カレンダーで使用できない部屋を確認してください。</t>
    </r>
    <phoneticPr fontId="1"/>
  </si>
  <si>
    <r>
      <t>※２</t>
    </r>
    <r>
      <rPr>
        <b/>
        <sz val="14"/>
        <color rgb="FFFF0000"/>
        <rFont val="游ゴシック"/>
        <family val="3"/>
        <charset val="128"/>
        <scheme val="minor"/>
      </rPr>
      <t>「休館、×」</t>
    </r>
    <r>
      <rPr>
        <sz val="14"/>
        <rFont val="游ゴシック"/>
        <family val="3"/>
        <charset val="128"/>
        <scheme val="minor"/>
      </rPr>
      <t>の所は使用できません。</t>
    </r>
    <phoneticPr fontId="1"/>
  </si>
  <si>
    <r>
      <t xml:space="preserve">※１   </t>
    </r>
    <r>
      <rPr>
        <b/>
        <sz val="14"/>
        <color rgb="FFFF0000"/>
        <rFont val="游ゴシック"/>
        <family val="3"/>
        <charset val="128"/>
        <scheme val="minor"/>
      </rPr>
      <t>活動予定の日付の欄に「○」をつけてください。</t>
    </r>
    <r>
      <rPr>
        <sz val="14"/>
        <rFont val="游ゴシック"/>
        <family val="3"/>
        <charset val="128"/>
        <scheme val="minor"/>
      </rPr>
      <t>○をつけた回数を裏面の「年間活動回数」にご記入ください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</si>
</sst>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6" x14ac:knownFonts="1">
    <font>
      <sz val="11"/>
      <color theme="1"/>
      <name val="游ゴシック"/>
      <family val="2"/>
      <charset val="128"/>
      <scheme val="minor"/>
    </font>
    <font>
      <sz val="6"/>
      <name val="游ゴシック"/>
      <family val="2"/>
      <charset val="128"/>
      <scheme val="minor"/>
    </font>
    <font>
      <sz val="16"/>
      <name val="游ゴシック"/>
      <family val="3"/>
      <charset val="128"/>
      <scheme val="minor"/>
    </font>
    <font>
      <sz val="12"/>
      <color theme="1"/>
      <name val="游ゴシック"/>
      <family val="3"/>
      <charset val="128"/>
      <scheme val="minor"/>
    </font>
    <font>
      <sz val="12"/>
      <name val="游ゴシック"/>
      <family val="3"/>
      <charset val="128"/>
      <scheme val="minor"/>
    </font>
    <font>
      <sz val="14"/>
      <name val="游ゴシック"/>
      <family val="3"/>
      <charset val="128"/>
      <scheme val="minor"/>
    </font>
    <font>
      <b/>
      <sz val="12"/>
      <color theme="1"/>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4"/>
      <color theme="0"/>
      <name val="游ゴシック"/>
      <family val="3"/>
      <charset val="128"/>
      <scheme val="minor"/>
    </font>
    <font>
      <sz val="14"/>
      <color theme="4" tint="0.79998168889431442"/>
      <name val="游ゴシック"/>
      <family val="3"/>
      <charset val="128"/>
      <scheme val="minor"/>
    </font>
    <font>
      <sz val="16"/>
      <color theme="1"/>
      <name val="游ゴシック"/>
      <family val="3"/>
      <charset val="128"/>
      <scheme val="minor"/>
    </font>
    <font>
      <sz val="14"/>
      <color rgb="FF0070C0"/>
      <name val="游ゴシック"/>
      <family val="3"/>
      <charset val="128"/>
      <scheme val="minor"/>
    </font>
    <font>
      <b/>
      <u/>
      <sz val="14"/>
      <color theme="1"/>
      <name val="游ゴシック"/>
      <family val="3"/>
      <charset val="128"/>
      <scheme val="minor"/>
    </font>
    <font>
      <b/>
      <sz val="14"/>
      <color rgb="FFFF0000"/>
      <name val="游ゴシック"/>
      <family val="3"/>
      <charset val="128"/>
      <scheme val="minor"/>
    </font>
    <font>
      <sz val="18"/>
      <color theme="1"/>
      <name val="游ゴシック"/>
      <family val="2"/>
      <charset val="128"/>
      <scheme val="minor"/>
    </font>
    <font>
      <b/>
      <sz val="14"/>
      <color rgb="FF00B050"/>
      <name val="游ゴシック"/>
      <family val="3"/>
      <charset val="128"/>
      <scheme val="minor"/>
    </font>
    <font>
      <sz val="6"/>
      <name val="メイリオ"/>
      <family val="2"/>
      <charset val="128"/>
    </font>
    <font>
      <sz val="10"/>
      <color theme="1"/>
      <name val="游ゴシック"/>
      <family val="3"/>
      <charset val="128"/>
    </font>
    <font>
      <sz val="10"/>
      <color rgb="FF000000"/>
      <name val="游ゴシック"/>
      <family val="3"/>
      <charset val="128"/>
    </font>
    <font>
      <b/>
      <sz val="14"/>
      <name val="游ゴシック"/>
      <family val="3"/>
      <charset val="128"/>
      <scheme val="minor"/>
    </font>
    <font>
      <b/>
      <sz val="12"/>
      <name val="游ゴシック"/>
      <family val="3"/>
      <charset val="128"/>
      <scheme val="minor"/>
    </font>
    <font>
      <b/>
      <sz val="16"/>
      <name val="游ゴシック"/>
      <family val="3"/>
      <charset val="128"/>
      <scheme val="minor"/>
    </font>
    <font>
      <b/>
      <sz val="16"/>
      <color rgb="FFFF0000"/>
      <name val="游ゴシック"/>
      <family val="3"/>
      <charset val="128"/>
      <scheme val="minor"/>
    </font>
    <font>
      <b/>
      <sz val="14"/>
      <color rgb="FF0070C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40">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6" fillId="0" borderId="2" xfId="0" applyFont="1" applyBorder="1">
      <alignment vertical="center"/>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7" fillId="2" borderId="2" xfId="0" applyFont="1" applyFill="1" applyBorder="1" applyAlignment="1">
      <alignment horizontal="center" vertical="center"/>
    </xf>
    <xf numFmtId="0" fontId="8" fillId="2" borderId="2" xfId="0" applyFont="1" applyFill="1" applyBorder="1" applyAlignment="1">
      <alignment horizontal="center" vertical="center"/>
    </xf>
    <xf numFmtId="176" fontId="7" fillId="0" borderId="2"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0" xfId="0" applyNumberFormat="1" applyFont="1" applyAlignment="1">
      <alignment horizontal="center" vertical="center"/>
    </xf>
    <xf numFmtId="176" fontId="7" fillId="2" borderId="2" xfId="0" applyNumberFormat="1"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7" fillId="2" borderId="3" xfId="0" applyFont="1" applyFill="1" applyBorder="1" applyAlignment="1">
      <alignment horizontal="center" vertical="center"/>
    </xf>
    <xf numFmtId="0" fontId="8" fillId="2" borderId="3" xfId="0" applyFont="1" applyFill="1" applyBorder="1" applyAlignment="1">
      <alignment horizontal="center" vertical="center"/>
    </xf>
    <xf numFmtId="0" fontId="5" fillId="0" borderId="4" xfId="0" applyFont="1" applyBorder="1" applyAlignment="1">
      <alignment horizontal="center" vertical="center"/>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14" fontId="8" fillId="0" borderId="3" xfId="0" applyNumberFormat="1" applyFont="1" applyBorder="1" applyAlignment="1">
      <alignment horizontal="center" vertical="center"/>
    </xf>
    <xf numFmtId="0" fontId="9"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14" fontId="7" fillId="0" borderId="3" xfId="0" applyNumberFormat="1" applyFont="1" applyBorder="1" applyAlignment="1">
      <alignment horizontal="center" vertical="center"/>
    </xf>
    <xf numFmtId="14" fontId="7" fillId="2" borderId="3" xfId="0" applyNumberFormat="1" applyFont="1" applyFill="1" applyBorder="1" applyAlignment="1">
      <alignment horizontal="center" vertical="center"/>
    </xf>
    <xf numFmtId="14"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14" fontId="11" fillId="2" borderId="2" xfId="0" applyNumberFormat="1" applyFont="1" applyFill="1" applyBorder="1" applyAlignment="1">
      <alignment horizontal="center" vertical="center"/>
    </xf>
    <xf numFmtId="0" fontId="11" fillId="2" borderId="2" xfId="0" applyFont="1" applyFill="1" applyBorder="1" applyAlignment="1">
      <alignment horizontal="center" vertical="center"/>
    </xf>
    <xf numFmtId="176" fontId="7" fillId="0" borderId="3" xfId="0" applyNumberFormat="1" applyFont="1" applyBorder="1" applyAlignment="1">
      <alignment horizontal="center" vertical="center"/>
    </xf>
    <xf numFmtId="176" fontId="8" fillId="0" borderId="3" xfId="0" applyNumberFormat="1" applyFont="1" applyBorder="1" applyAlignment="1">
      <alignment horizontal="center" vertical="center"/>
    </xf>
    <xf numFmtId="14"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176" fontId="7" fillId="2" borderId="3"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4" fontId="11" fillId="2" borderId="3" xfId="0" applyNumberFormat="1" applyFont="1" applyFill="1" applyBorder="1" applyAlignment="1">
      <alignment horizontal="center" vertical="center"/>
    </xf>
    <xf numFmtId="0" fontId="11" fillId="2" borderId="3" xfId="0" applyFon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176" fontId="5" fillId="2" borderId="2" xfId="0" applyNumberFormat="1" applyFont="1" applyFill="1" applyBorder="1" applyAlignment="1">
      <alignment horizontal="center" vertical="center"/>
    </xf>
    <xf numFmtId="0" fontId="14" fillId="0" borderId="3" xfId="0" applyFont="1" applyBorder="1" applyAlignment="1">
      <alignment horizontal="center" vertical="center"/>
    </xf>
    <xf numFmtId="177" fontId="16" fillId="0" borderId="0" xfId="0" applyNumberFormat="1" applyFont="1">
      <alignment vertical="center"/>
    </xf>
    <xf numFmtId="0" fontId="16" fillId="0" borderId="0" xfId="0" applyFont="1">
      <alignment vertical="center"/>
    </xf>
    <xf numFmtId="0" fontId="5" fillId="2" borderId="4" xfId="0" applyFont="1" applyFill="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0" fontId="8" fillId="0" borderId="10" xfId="0" applyFont="1" applyBorder="1">
      <alignment vertical="center"/>
    </xf>
    <xf numFmtId="176" fontId="7" fillId="0" borderId="11" xfId="0" applyNumberFormat="1" applyFont="1" applyBorder="1" applyAlignment="1">
      <alignment horizontal="center" vertical="center"/>
    </xf>
    <xf numFmtId="0" fontId="7" fillId="0" borderId="9" xfId="0" applyFont="1" applyBorder="1" applyAlignment="1">
      <alignment horizontal="center" vertical="center"/>
    </xf>
    <xf numFmtId="0" fontId="5" fillId="0" borderId="12" xfId="0" applyFont="1" applyBorder="1" applyAlignment="1">
      <alignment horizontal="center" vertical="center"/>
    </xf>
    <xf numFmtId="0" fontId="9" fillId="0" borderId="9" xfId="0" applyFont="1" applyBorder="1" applyAlignment="1">
      <alignment horizontal="center" vertical="center"/>
    </xf>
    <xf numFmtId="14" fontId="7" fillId="0" borderId="9" xfId="0" applyNumberFormat="1" applyFont="1" applyBorder="1" applyAlignment="1">
      <alignment horizontal="center" vertical="center"/>
    </xf>
    <xf numFmtId="176" fontId="7" fillId="0" borderId="9" xfId="0" applyNumberFormat="1" applyFont="1" applyBorder="1" applyAlignment="1">
      <alignment horizontal="center" vertical="center"/>
    </xf>
    <xf numFmtId="0" fontId="15" fillId="0" borderId="5" xfId="0" applyFont="1" applyBorder="1" applyAlignment="1">
      <alignment horizontal="center" vertical="center"/>
    </xf>
    <xf numFmtId="0" fontId="8"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15" fillId="0" borderId="3" xfId="0" applyFont="1" applyBorder="1" applyAlignment="1">
      <alignment horizontal="center" vertical="center"/>
    </xf>
    <xf numFmtId="0" fontId="19" fillId="0" borderId="2" xfId="0" applyFont="1" applyBorder="1">
      <alignment vertical="center"/>
    </xf>
    <xf numFmtId="0" fontId="20" fillId="0" borderId="2" xfId="0" applyFont="1" applyBorder="1" applyAlignment="1">
      <alignment horizontal="left" vertical="center"/>
    </xf>
    <xf numFmtId="0" fontId="20" fillId="0" borderId="2" xfId="0" applyFont="1" applyBorder="1" applyAlignment="1">
      <alignment horizontal="justify" vertical="center"/>
    </xf>
    <xf numFmtId="14"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176" fontId="5" fillId="0" borderId="2" xfId="0" applyNumberFormat="1" applyFont="1" applyBorder="1" applyAlignment="1">
      <alignment horizontal="center" vertical="center"/>
    </xf>
    <xf numFmtId="0" fontId="5" fillId="3" borderId="0" xfId="0" applyFont="1" applyFill="1" applyAlignment="1">
      <alignment horizontal="left" vertical="center"/>
    </xf>
    <xf numFmtId="0" fontId="5" fillId="3" borderId="0" xfId="0" applyFont="1" applyFill="1">
      <alignment vertical="center"/>
    </xf>
    <xf numFmtId="0" fontId="4" fillId="0" borderId="14" xfId="0" applyFont="1" applyBorder="1">
      <alignment vertical="center"/>
    </xf>
    <xf numFmtId="0" fontId="4" fillId="0" borderId="15" xfId="0" applyFont="1" applyBorder="1">
      <alignment vertical="center"/>
    </xf>
    <xf numFmtId="0" fontId="4" fillId="0" borderId="8" xfId="0" applyFont="1" applyBorder="1" applyAlignment="1">
      <alignment horizontal="center" vertical="center"/>
    </xf>
    <xf numFmtId="0" fontId="22" fillId="0" borderId="14" xfId="0" applyFont="1" applyBorder="1">
      <alignment vertical="center"/>
    </xf>
    <xf numFmtId="0" fontId="8" fillId="0" borderId="5" xfId="0" applyFont="1" applyBorder="1">
      <alignment vertical="center"/>
    </xf>
    <xf numFmtId="0" fontId="4" fillId="0" borderId="0" xfId="0" applyFont="1">
      <alignment vertical="center"/>
    </xf>
    <xf numFmtId="0" fontId="12"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3" fillId="4" borderId="0" xfId="0" applyFont="1" applyFill="1" applyAlignment="1">
      <alignment horizontal="center" vertical="center"/>
    </xf>
    <xf numFmtId="0" fontId="7" fillId="4" borderId="2" xfId="0" applyFont="1" applyFill="1" applyBorder="1" applyAlignment="1">
      <alignment horizontal="center" vertical="center"/>
    </xf>
    <xf numFmtId="0" fontId="8" fillId="4" borderId="2" xfId="0" applyFont="1" applyFill="1" applyBorder="1" applyAlignment="1">
      <alignment horizontal="center" vertical="center"/>
    </xf>
    <xf numFmtId="176" fontId="7" fillId="4" borderId="2" xfId="0" applyNumberFormat="1" applyFont="1" applyFill="1" applyBorder="1" applyAlignment="1">
      <alignment horizontal="center" vertical="center"/>
    </xf>
    <xf numFmtId="176" fontId="8" fillId="4" borderId="2" xfId="0" applyNumberFormat="1" applyFont="1" applyFill="1" applyBorder="1" applyAlignment="1">
      <alignment horizontal="center" vertical="center"/>
    </xf>
    <xf numFmtId="0" fontId="9" fillId="4" borderId="9" xfId="0" applyFont="1" applyFill="1" applyBorder="1" applyAlignment="1">
      <alignment horizontal="center" vertical="center"/>
    </xf>
    <xf numFmtId="0" fontId="5" fillId="4" borderId="4" xfId="0" applyFont="1" applyFill="1" applyBorder="1" applyAlignment="1">
      <alignment horizontal="center" vertical="center"/>
    </xf>
    <xf numFmtId="0" fontId="8" fillId="4" borderId="4" xfId="0" applyFont="1" applyFill="1" applyBorder="1" applyAlignment="1">
      <alignment horizontal="center" vertical="center"/>
    </xf>
    <xf numFmtId="0" fontId="5" fillId="4" borderId="4"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14" fontId="11" fillId="4" borderId="2" xfId="0" applyNumberFormat="1" applyFont="1" applyFill="1" applyBorder="1" applyAlignment="1">
      <alignment horizontal="center" vertical="center"/>
    </xf>
    <xf numFmtId="0" fontId="11" fillId="4" borderId="2" xfId="0" applyFont="1" applyFill="1" applyBorder="1" applyAlignment="1">
      <alignment horizontal="center" vertical="center"/>
    </xf>
    <xf numFmtId="0" fontId="9" fillId="4" borderId="3" xfId="0" applyFont="1" applyFill="1" applyBorder="1" applyAlignment="1">
      <alignment horizontal="center" vertical="center"/>
    </xf>
    <xf numFmtId="176" fontId="7" fillId="4" borderId="3" xfId="0" applyNumberFormat="1" applyFont="1" applyFill="1" applyBorder="1" applyAlignment="1">
      <alignment horizontal="center" vertical="center"/>
    </xf>
    <xf numFmtId="176" fontId="8" fillId="4" borderId="3" xfId="0" applyNumberFormat="1" applyFont="1" applyFill="1" applyBorder="1" applyAlignment="1">
      <alignment horizontal="center" vertical="center"/>
    </xf>
    <xf numFmtId="14" fontId="11" fillId="4" borderId="3" xfId="0" applyNumberFormat="1" applyFont="1" applyFill="1" applyBorder="1" applyAlignment="1">
      <alignment horizontal="center" vertical="center"/>
    </xf>
    <xf numFmtId="0" fontId="11" fillId="4" borderId="3" xfId="0" applyFont="1" applyFill="1" applyBorder="1" applyAlignment="1">
      <alignment horizontal="center" vertical="center"/>
    </xf>
    <xf numFmtId="0" fontId="12" fillId="4" borderId="0" xfId="0" applyFont="1" applyFill="1" applyAlignment="1">
      <alignment horizontal="center"/>
    </xf>
    <xf numFmtId="0" fontId="8" fillId="4" borderId="0" xfId="0" applyFont="1" applyFill="1" applyAlignment="1">
      <alignment horizontal="center"/>
    </xf>
    <xf numFmtId="0" fontId="13" fillId="4" borderId="0" xfId="0" applyFont="1" applyFill="1" applyAlignment="1">
      <alignment horizontal="center"/>
    </xf>
    <xf numFmtId="0" fontId="3" fillId="4" borderId="0" xfId="0" applyFont="1" applyFill="1" applyAlignment="1">
      <alignment horizontal="center"/>
    </xf>
    <xf numFmtId="176" fontId="5" fillId="4" borderId="2" xfId="0" applyNumberFormat="1" applyFont="1" applyFill="1" applyBorder="1" applyAlignment="1">
      <alignment horizontal="center" vertical="center"/>
    </xf>
    <xf numFmtId="0" fontId="2"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2" fillId="4" borderId="0" xfId="0" applyFont="1" applyFill="1" applyAlignment="1">
      <alignment horizontal="center"/>
    </xf>
    <xf numFmtId="0" fontId="5" fillId="4" borderId="0" xfId="0" applyFont="1" applyFill="1" applyAlignment="1">
      <alignment horizontal="center"/>
    </xf>
    <xf numFmtId="0" fontId="5" fillId="0" borderId="0" xfId="0" applyFont="1">
      <alignment vertical="center"/>
    </xf>
    <xf numFmtId="0" fontId="5" fillId="0" borderId="1" xfId="0" applyFont="1" applyBorder="1">
      <alignment vertical="center"/>
    </xf>
    <xf numFmtId="0" fontId="9" fillId="0" borderId="4" xfId="0" applyFont="1" applyBorder="1" applyAlignment="1">
      <alignment horizontal="center"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3" fillId="0" borderId="1" xfId="0" applyFont="1" applyBorder="1" applyAlignment="1">
      <alignment horizontal="center" vertical="center"/>
    </xf>
    <xf numFmtId="0" fontId="21" fillId="0" borderId="1" xfId="0" applyFont="1" applyBorder="1" applyAlignment="1">
      <alignment horizontal="center" vertical="center"/>
    </xf>
    <xf numFmtId="0" fontId="5" fillId="0" borderId="1" xfId="0" applyFont="1" applyBorder="1" applyAlignment="1" applyProtection="1">
      <alignment horizontal="left" vertical="center"/>
      <protection locked="0"/>
    </xf>
    <xf numFmtId="0" fontId="15" fillId="0" borderId="10"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8" fillId="0" borderId="10" xfId="0" applyFont="1" applyBorder="1" applyAlignment="1">
      <alignment horizontal="center" vertical="center"/>
    </xf>
    <xf numFmtId="176" fontId="12" fillId="0" borderId="2" xfId="0" applyNumberFormat="1" applyFont="1" applyBorder="1" applyAlignment="1">
      <alignment horizontal="center" vertical="center"/>
    </xf>
    <xf numFmtId="0" fontId="8" fillId="0" borderId="5" xfId="0" applyFont="1" applyBorder="1" applyAlignment="1">
      <alignment horizontal="center" vertical="center"/>
    </xf>
    <xf numFmtId="0" fontId="15" fillId="0" borderId="5" xfId="0" applyFont="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7" xfId="0" applyFont="1" applyBorder="1" applyAlignment="1">
      <alignment horizontal="left"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left" vertical="center"/>
    </xf>
    <xf numFmtId="176" fontId="12" fillId="0" borderId="19" xfId="0" applyNumberFormat="1" applyFont="1" applyBorder="1" applyAlignment="1">
      <alignment horizontal="center" vertical="center"/>
    </xf>
    <xf numFmtId="176" fontId="12" fillId="4" borderId="2" xfId="0" applyNumberFormat="1" applyFont="1" applyFill="1" applyBorder="1" applyAlignment="1">
      <alignment horizontal="center" vertical="center"/>
    </xf>
    <xf numFmtId="176" fontId="12" fillId="0" borderId="17" xfId="0" applyNumberFormat="1" applyFont="1" applyBorder="1" applyAlignment="1">
      <alignment horizontal="center" vertical="center"/>
    </xf>
    <xf numFmtId="176" fontId="12" fillId="0" borderId="18" xfId="0" applyNumberFormat="1" applyFont="1" applyBorder="1" applyAlignment="1">
      <alignment horizontal="center" vertical="center"/>
    </xf>
    <xf numFmtId="0" fontId="24" fillId="0" borderId="1" xfId="0" applyFont="1" applyBorder="1" applyAlignment="1" applyProtection="1">
      <alignment horizontal="left" vertical="center"/>
      <protection locked="0"/>
    </xf>
    <xf numFmtId="176" fontId="12" fillId="0" borderId="16" xfId="0" applyNumberFormat="1" applyFont="1" applyBorder="1" applyAlignment="1">
      <alignment horizontal="center" vertical="center"/>
    </xf>
  </cellXfs>
  <cellStyles count="1">
    <cellStyle name="標準" xfId="0" builtinId="0"/>
  </cellStyles>
  <dxfs count="466">
    <dxf>
      <font>
        <color theme="0"/>
      </font>
    </dxf>
    <dxf>
      <font>
        <color theme="0"/>
      </font>
    </dxf>
    <dxf>
      <font>
        <color theme="0"/>
      </font>
    </dxf>
    <dxf>
      <font>
        <color theme="0"/>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0"/>
      </font>
    </dxf>
    <dxf>
      <font>
        <color theme="0"/>
      </font>
    </dxf>
    <dxf>
      <font>
        <color theme="0"/>
      </font>
    </dxf>
    <dxf>
      <font>
        <color theme="4" tint="0.79998168889431442"/>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4" tint="0.79998168889431442"/>
      </font>
    </dxf>
    <dxf>
      <font>
        <color theme="0"/>
      </font>
    </dxf>
    <dxf>
      <font>
        <color theme="0"/>
      </font>
    </dxf>
    <dxf>
      <font>
        <color theme="0"/>
      </font>
    </dxf>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8" tint="0.79998168889431442"/>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0"/>
      </font>
    </dxf>
    <dxf>
      <font>
        <color theme="0"/>
      </font>
    </dxf>
    <dxf>
      <font>
        <b/>
        <i val="0"/>
        <strike val="0"/>
        <color rgb="FFFF0000"/>
      </font>
      <fill>
        <patternFill>
          <bgColor theme="0"/>
        </patternFill>
      </fill>
    </dxf>
    <dxf>
      <font>
        <b/>
        <i val="0"/>
        <strike val="0"/>
        <color rgb="FF0070C0"/>
      </font>
      <fill>
        <patternFill patternType="solid">
          <bgColor theme="0"/>
        </patternFill>
      </fill>
    </dxf>
    <dxf>
      <font>
        <b/>
        <i val="0"/>
        <color rgb="FF00B05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0"/>
      </font>
    </dxf>
    <dxf>
      <font>
        <color theme="0"/>
      </font>
    </dxf>
    <dxf>
      <font>
        <b/>
        <i val="0"/>
        <strike val="0"/>
        <color rgb="FFFF0000"/>
      </font>
      <fill>
        <patternFill>
          <bgColor theme="0"/>
        </patternFill>
      </fill>
    </dxf>
    <dxf>
      <font>
        <b/>
        <i val="0"/>
        <color rgb="FF00B050"/>
      </font>
      <fill>
        <patternFill>
          <bgColor theme="0"/>
        </patternFill>
      </fill>
    </dxf>
    <dxf>
      <font>
        <b/>
        <i val="0"/>
        <strike val="0"/>
        <color rgb="FF0070C0"/>
      </font>
      <fill>
        <patternFill patternType="solid">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4" tint="0.79998168889431442"/>
      </font>
    </dxf>
    <dxf>
      <font>
        <color theme="0"/>
      </font>
    </dxf>
    <dxf>
      <font>
        <color theme="0"/>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0"/>
      </font>
    </dxf>
    <dxf>
      <font>
        <color theme="4" tint="0.79998168889431442"/>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4" tint="0.79998168889431442"/>
      </font>
    </dxf>
    <dxf>
      <font>
        <color theme="0"/>
      </font>
    </dxf>
    <dxf>
      <font>
        <color theme="0"/>
      </font>
    </dxf>
    <dxf>
      <font>
        <color theme="0"/>
      </font>
    </dxf>
    <dxf>
      <font>
        <color theme="4" tint="0.79998168889431442"/>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0"/>
      </font>
    </dxf>
    <dxf>
      <font>
        <color theme="0"/>
      </font>
    </dxf>
    <dxf>
      <font>
        <b/>
        <i val="0"/>
        <strike val="0"/>
        <color rgb="FF0070C0"/>
      </font>
      <fill>
        <patternFill patternType="solid">
          <bgColor theme="0"/>
        </patternFill>
      </fill>
    </dxf>
    <dxf>
      <font>
        <b/>
        <i val="0"/>
        <color rgb="FF00B050"/>
      </font>
      <fill>
        <patternFill>
          <bgColor theme="0"/>
        </patternFill>
      </fill>
    </dxf>
    <dxf>
      <font>
        <b/>
        <i val="0"/>
        <strike val="0"/>
        <color rgb="FFFF0000"/>
      </font>
      <fill>
        <patternFill>
          <bgColor theme="0"/>
        </patternFill>
      </fill>
    </dxf>
    <dxf>
      <font>
        <color theme="0"/>
      </font>
    </dxf>
    <dxf>
      <font>
        <color theme="4" tint="0.79998168889431442"/>
      </font>
    </dxf>
    <dxf>
      <font>
        <color theme="0"/>
      </font>
    </dxf>
    <dxf>
      <font>
        <color theme="0"/>
      </font>
    </dxf>
    <dxf>
      <font>
        <color theme="0"/>
      </font>
    </dxf>
    <dxf>
      <font>
        <color theme="4" tint="0.79998168889431442"/>
      </font>
    </dxf>
    <dxf>
      <font>
        <color theme="0"/>
      </font>
    </dxf>
    <dxf>
      <font>
        <color theme="0"/>
      </font>
    </dxf>
    <dxf>
      <font>
        <color theme="4"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123825</xdr:colOff>
      <xdr:row>1</xdr:row>
      <xdr:rowOff>38100</xdr:rowOff>
    </xdr:from>
    <xdr:to>
      <xdr:col>23</xdr:col>
      <xdr:colOff>504825</xdr:colOff>
      <xdr:row>3</xdr:row>
      <xdr:rowOff>104775</xdr:rowOff>
    </xdr:to>
    <xdr:sp macro="" textlink="">
      <xdr:nvSpPr>
        <xdr:cNvPr id="2" name="吹き出し: 角を丸めた四角形 1">
          <a:extLst>
            <a:ext uri="{FF2B5EF4-FFF2-40B4-BE49-F238E27FC236}">
              <a16:creationId xmlns:a16="http://schemas.microsoft.com/office/drawing/2014/main" id="{B2FFAABD-AFC7-48AC-B2B1-5009CC1C2297}"/>
            </a:ext>
          </a:extLst>
        </xdr:cNvPr>
        <xdr:cNvSpPr/>
      </xdr:nvSpPr>
      <xdr:spPr>
        <a:xfrm>
          <a:off x="13192125" y="409575"/>
          <a:ext cx="1695450" cy="447675"/>
        </a:xfrm>
        <a:prstGeom prst="wedgeRoundRectCallout">
          <a:avLst>
            <a:gd name="adj1" fmla="val 10055"/>
            <a:gd name="adj2" fmla="val 10363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21</xdr:col>
      <xdr:colOff>180975</xdr:colOff>
      <xdr:row>1</xdr:row>
      <xdr:rowOff>57150</xdr:rowOff>
    </xdr:from>
    <xdr:to>
      <xdr:col>23</xdr:col>
      <xdr:colOff>533400</xdr:colOff>
      <xdr:row>3</xdr:row>
      <xdr:rowOff>152399</xdr:rowOff>
    </xdr:to>
    <xdr:sp macro="" textlink="">
      <xdr:nvSpPr>
        <xdr:cNvPr id="3" name="テキスト ボックス 2">
          <a:extLst>
            <a:ext uri="{FF2B5EF4-FFF2-40B4-BE49-F238E27FC236}">
              <a16:creationId xmlns:a16="http://schemas.microsoft.com/office/drawing/2014/main" id="{21409447-F605-44D0-AA4C-4595FDE2A5D2}"/>
            </a:ext>
          </a:extLst>
        </xdr:cNvPr>
        <xdr:cNvSpPr txBox="1"/>
      </xdr:nvSpPr>
      <xdr:spPr bwMode="auto">
        <a:xfrm>
          <a:off x="13249275" y="428625"/>
          <a:ext cx="1666875"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b="1"/>
            <a:t>各月ごとに○の数を</a:t>
          </a:r>
          <a:endParaRPr kumimoji="1" lang="en-US" altLang="ja-JP" sz="1200" b="1"/>
        </a:p>
        <a:p>
          <a:pPr>
            <a:lnSpc>
              <a:spcPts val="1300"/>
            </a:lnSpc>
          </a:pPr>
          <a:r>
            <a:rPr kumimoji="1" lang="ja-JP" altLang="en-US" sz="1200" b="1"/>
            <a:t>記入してください</a:t>
          </a:r>
        </a:p>
      </xdr:txBody>
    </xdr:sp>
    <xdr:clientData/>
  </xdr:twoCellAnchor>
  <xdr:twoCellAnchor>
    <xdr:from>
      <xdr:col>19</xdr:col>
      <xdr:colOff>95250</xdr:colOff>
      <xdr:row>19</xdr:row>
      <xdr:rowOff>209550</xdr:rowOff>
    </xdr:from>
    <xdr:to>
      <xdr:col>23</xdr:col>
      <xdr:colOff>361950</xdr:colOff>
      <xdr:row>22</xdr:row>
      <xdr:rowOff>142875</xdr:rowOff>
    </xdr:to>
    <xdr:sp macro="" textlink="">
      <xdr:nvSpPr>
        <xdr:cNvPr id="4" name="吹き出し: 角を丸めた四角形 3">
          <a:extLst>
            <a:ext uri="{FF2B5EF4-FFF2-40B4-BE49-F238E27FC236}">
              <a16:creationId xmlns:a16="http://schemas.microsoft.com/office/drawing/2014/main" id="{524D981C-77EB-4488-B09E-D29001A25E8E}"/>
            </a:ext>
          </a:extLst>
        </xdr:cNvPr>
        <xdr:cNvSpPr/>
      </xdr:nvSpPr>
      <xdr:spPr>
        <a:xfrm>
          <a:off x="11849100" y="4895850"/>
          <a:ext cx="2895600" cy="581025"/>
        </a:xfrm>
        <a:prstGeom prst="wedgeRoundRectCallout">
          <a:avLst>
            <a:gd name="adj1" fmla="val -5044"/>
            <a:gd name="adj2" fmla="val -12602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19</xdr:col>
      <xdr:colOff>161925</xdr:colOff>
      <xdr:row>19</xdr:row>
      <xdr:rowOff>95250</xdr:rowOff>
    </xdr:from>
    <xdr:to>
      <xdr:col>23</xdr:col>
      <xdr:colOff>381000</xdr:colOff>
      <xdr:row>23</xdr:row>
      <xdr:rowOff>56432</xdr:rowOff>
    </xdr:to>
    <xdr:sp macro="" textlink="">
      <xdr:nvSpPr>
        <xdr:cNvPr id="5" name="テキスト ボックス 4">
          <a:extLst>
            <a:ext uri="{FF2B5EF4-FFF2-40B4-BE49-F238E27FC236}">
              <a16:creationId xmlns:a16="http://schemas.microsoft.com/office/drawing/2014/main" id="{9F28891B-2610-4217-9D03-C975CE1CFD93}"/>
            </a:ext>
          </a:extLst>
        </xdr:cNvPr>
        <xdr:cNvSpPr txBox="1"/>
      </xdr:nvSpPr>
      <xdr:spPr bwMode="auto">
        <a:xfrm>
          <a:off x="11915775" y="4781550"/>
          <a:ext cx="2847975" cy="837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200" b="1"/>
            <a:t>定例の曜日以外に振替を希望する場合は公民館に確認してください。</a:t>
          </a:r>
        </a:p>
      </xdr:txBody>
    </xdr:sp>
    <xdr:clientData/>
  </xdr:twoCellAnchor>
  <xdr:twoCellAnchor>
    <xdr:from>
      <xdr:col>11</xdr:col>
      <xdr:colOff>542926</xdr:colOff>
      <xdr:row>12</xdr:row>
      <xdr:rowOff>168088</xdr:rowOff>
    </xdr:from>
    <xdr:to>
      <xdr:col>15</xdr:col>
      <xdr:colOff>600075</xdr:colOff>
      <xdr:row>14</xdr:row>
      <xdr:rowOff>179294</xdr:rowOff>
    </xdr:to>
    <xdr:sp macro="" textlink="">
      <xdr:nvSpPr>
        <xdr:cNvPr id="6" name="吹き出し: 角を丸めた四角形 5">
          <a:extLst>
            <a:ext uri="{FF2B5EF4-FFF2-40B4-BE49-F238E27FC236}">
              <a16:creationId xmlns:a16="http://schemas.microsoft.com/office/drawing/2014/main" id="{2BFE0FE8-FA60-40C2-80DB-8813F766D174}"/>
            </a:ext>
          </a:extLst>
        </xdr:cNvPr>
        <xdr:cNvSpPr/>
      </xdr:nvSpPr>
      <xdr:spPr>
        <a:xfrm>
          <a:off x="7456955" y="3350559"/>
          <a:ext cx="2701738" cy="425823"/>
        </a:xfrm>
        <a:prstGeom prst="wedgeRoundRectCallout">
          <a:avLst>
            <a:gd name="adj1" fmla="val -25563"/>
            <a:gd name="adj2" fmla="val -13208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509307</xdr:colOff>
      <xdr:row>13</xdr:row>
      <xdr:rowOff>53788</xdr:rowOff>
    </xdr:from>
    <xdr:to>
      <xdr:col>15</xdr:col>
      <xdr:colOff>604557</xdr:colOff>
      <xdr:row>14</xdr:row>
      <xdr:rowOff>201706</xdr:rowOff>
    </xdr:to>
    <xdr:sp macro="" textlink="">
      <xdr:nvSpPr>
        <xdr:cNvPr id="7" name="テキスト ボックス 6">
          <a:extLst>
            <a:ext uri="{FF2B5EF4-FFF2-40B4-BE49-F238E27FC236}">
              <a16:creationId xmlns:a16="http://schemas.microsoft.com/office/drawing/2014/main" id="{E7508EA8-1711-4555-9E0A-12F294F72E51}"/>
            </a:ext>
          </a:extLst>
        </xdr:cNvPr>
        <xdr:cNvSpPr txBox="1"/>
      </xdr:nvSpPr>
      <xdr:spPr bwMode="auto">
        <a:xfrm>
          <a:off x="7423336" y="3426759"/>
          <a:ext cx="2739839" cy="3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b="1"/>
            <a:t>「休館、</a:t>
          </a:r>
          <a:r>
            <a:rPr kumimoji="1" lang="en-US" altLang="ja-JP" sz="1200" b="1"/>
            <a:t>×</a:t>
          </a:r>
          <a:r>
            <a:rPr kumimoji="1" lang="ja-JP" altLang="en-US" sz="1200" b="1"/>
            <a:t>」の所は使用できません。</a:t>
          </a:r>
        </a:p>
      </xdr:txBody>
    </xdr:sp>
    <xdr:clientData/>
  </xdr:twoCellAnchor>
  <xdr:twoCellAnchor>
    <xdr:from>
      <xdr:col>1</xdr:col>
      <xdr:colOff>285750</xdr:colOff>
      <xdr:row>20</xdr:row>
      <xdr:rowOff>225879</xdr:rowOff>
    </xdr:from>
    <xdr:to>
      <xdr:col>7</xdr:col>
      <xdr:colOff>485774</xdr:colOff>
      <xdr:row>23</xdr:row>
      <xdr:rowOff>178253</xdr:rowOff>
    </xdr:to>
    <xdr:sp macro="" textlink="">
      <xdr:nvSpPr>
        <xdr:cNvPr id="10" name="吹き出し: 角を丸めた四角形 9">
          <a:extLst>
            <a:ext uri="{FF2B5EF4-FFF2-40B4-BE49-F238E27FC236}">
              <a16:creationId xmlns:a16="http://schemas.microsoft.com/office/drawing/2014/main" id="{59B49ED4-3F13-4C1D-BC34-68F28BC9DC80}"/>
            </a:ext>
          </a:extLst>
        </xdr:cNvPr>
        <xdr:cNvSpPr/>
      </xdr:nvSpPr>
      <xdr:spPr>
        <a:xfrm>
          <a:off x="971550" y="4912179"/>
          <a:ext cx="4143374" cy="600074"/>
        </a:xfrm>
        <a:prstGeom prst="wedgeRoundRectCallout">
          <a:avLst>
            <a:gd name="adj1" fmla="val -55958"/>
            <a:gd name="adj2" fmla="val -9247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352424</xdr:colOff>
      <xdr:row>12</xdr:row>
      <xdr:rowOff>76200</xdr:rowOff>
    </xdr:from>
    <xdr:to>
      <xdr:col>10</xdr:col>
      <xdr:colOff>647699</xdr:colOff>
      <xdr:row>15</xdr:row>
      <xdr:rowOff>9525</xdr:rowOff>
    </xdr:to>
    <xdr:sp macro="" textlink="">
      <xdr:nvSpPr>
        <xdr:cNvPr id="11" name="吹き出し: 角を丸めた四角形 10">
          <a:extLst>
            <a:ext uri="{FF2B5EF4-FFF2-40B4-BE49-F238E27FC236}">
              <a16:creationId xmlns:a16="http://schemas.microsoft.com/office/drawing/2014/main" id="{3E0C047A-3C1B-4C36-9717-670EA3BEA2D8}"/>
            </a:ext>
          </a:extLst>
        </xdr:cNvPr>
        <xdr:cNvSpPr/>
      </xdr:nvSpPr>
      <xdr:spPr>
        <a:xfrm>
          <a:off x="3667124" y="3276600"/>
          <a:ext cx="3200400" cy="581025"/>
        </a:xfrm>
        <a:prstGeom prst="wedgeRoundRectCallout">
          <a:avLst>
            <a:gd name="adj1" fmla="val -29031"/>
            <a:gd name="adj2" fmla="val -104714"/>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409574</xdr:colOff>
      <xdr:row>11</xdr:row>
      <xdr:rowOff>190500</xdr:rowOff>
    </xdr:from>
    <xdr:to>
      <xdr:col>10</xdr:col>
      <xdr:colOff>533399</xdr:colOff>
      <xdr:row>15</xdr:row>
      <xdr:rowOff>189782</xdr:rowOff>
    </xdr:to>
    <xdr:sp macro="" textlink="">
      <xdr:nvSpPr>
        <xdr:cNvPr id="12" name="テキスト ボックス 11">
          <a:extLst>
            <a:ext uri="{FF2B5EF4-FFF2-40B4-BE49-F238E27FC236}">
              <a16:creationId xmlns:a16="http://schemas.microsoft.com/office/drawing/2014/main" id="{AD57791C-FE7D-4CE2-9B3A-B7B7C3B7DBFC}"/>
            </a:ext>
          </a:extLst>
        </xdr:cNvPr>
        <xdr:cNvSpPr txBox="1"/>
      </xdr:nvSpPr>
      <xdr:spPr bwMode="auto">
        <a:xfrm>
          <a:off x="3724274" y="3162300"/>
          <a:ext cx="3028950" cy="875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b="1"/>
            <a:t>「要確認」は、休館日事業カレンダーで使用できない部屋を確認してください。</a:t>
          </a:r>
        </a:p>
      </xdr:txBody>
    </xdr:sp>
    <xdr:clientData/>
  </xdr:twoCellAnchor>
  <xdr:twoCellAnchor>
    <xdr:from>
      <xdr:col>1</xdr:col>
      <xdr:colOff>446314</xdr:colOff>
      <xdr:row>21</xdr:row>
      <xdr:rowOff>23134</xdr:rowOff>
    </xdr:from>
    <xdr:to>
      <xdr:col>7</xdr:col>
      <xdr:colOff>466724</xdr:colOff>
      <xdr:row>24</xdr:row>
      <xdr:rowOff>9525</xdr:rowOff>
    </xdr:to>
    <xdr:sp macro="" textlink="">
      <xdr:nvSpPr>
        <xdr:cNvPr id="13" name="テキスト ボックス 12">
          <a:extLst>
            <a:ext uri="{FF2B5EF4-FFF2-40B4-BE49-F238E27FC236}">
              <a16:creationId xmlns:a16="http://schemas.microsoft.com/office/drawing/2014/main" id="{B9524590-55DA-45A8-BE23-4AAE1920B93E}"/>
            </a:ext>
          </a:extLst>
        </xdr:cNvPr>
        <xdr:cNvSpPr txBox="1"/>
      </xdr:nvSpPr>
      <xdr:spPr>
        <a:xfrm>
          <a:off x="1132114" y="4938034"/>
          <a:ext cx="3963760" cy="634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dk1"/>
              </a:solidFill>
              <a:effectLst/>
              <a:latin typeface="+mn-lt"/>
              <a:ea typeface="+mn-ea"/>
              <a:cs typeface="+mn-cs"/>
            </a:rPr>
            <a:t>週の数え方：数え方の違いによるトラブルを防ぐため、当カレンダーの基準に表記を統一させていただきます。</a:t>
          </a:r>
          <a:endParaRPr lang="ja-JP" altLang="ja-JP" sz="1200" b="1">
            <a:effectLst/>
          </a:endParaRPr>
        </a:p>
      </xdr:txBody>
    </xdr:sp>
    <xdr:clientData/>
  </xdr:twoCellAnchor>
  <xdr:twoCellAnchor>
    <xdr:from>
      <xdr:col>11</xdr:col>
      <xdr:colOff>304800</xdr:colOff>
      <xdr:row>35</xdr:row>
      <xdr:rowOff>0</xdr:rowOff>
    </xdr:from>
    <xdr:to>
      <xdr:col>17</xdr:col>
      <xdr:colOff>647700</xdr:colOff>
      <xdr:row>43</xdr:row>
      <xdr:rowOff>104775</xdr:rowOff>
    </xdr:to>
    <xdr:sp macro="" textlink="">
      <xdr:nvSpPr>
        <xdr:cNvPr id="14" name="吹き出し: 角を丸めた四角形 13">
          <a:extLst>
            <a:ext uri="{FF2B5EF4-FFF2-40B4-BE49-F238E27FC236}">
              <a16:creationId xmlns:a16="http://schemas.microsoft.com/office/drawing/2014/main" id="{21A273EE-798F-4680-830F-5A833388398F}"/>
            </a:ext>
          </a:extLst>
        </xdr:cNvPr>
        <xdr:cNvSpPr/>
      </xdr:nvSpPr>
      <xdr:spPr>
        <a:xfrm>
          <a:off x="7218829" y="8281147"/>
          <a:ext cx="3928783" cy="1796863"/>
        </a:xfrm>
        <a:prstGeom prst="wedgeRoundRectCallout">
          <a:avLst>
            <a:gd name="adj1" fmla="val 87415"/>
            <a:gd name="adj2" fmla="val -55944"/>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457202</xdr:colOff>
      <xdr:row>35</xdr:row>
      <xdr:rowOff>19048</xdr:rowOff>
    </xdr:from>
    <xdr:to>
      <xdr:col>17</xdr:col>
      <xdr:colOff>582707</xdr:colOff>
      <xdr:row>43</xdr:row>
      <xdr:rowOff>104775</xdr:rowOff>
    </xdr:to>
    <xdr:sp macro="" textlink="">
      <xdr:nvSpPr>
        <xdr:cNvPr id="15" name="テキスト ボックス 14">
          <a:extLst>
            <a:ext uri="{FF2B5EF4-FFF2-40B4-BE49-F238E27FC236}">
              <a16:creationId xmlns:a16="http://schemas.microsoft.com/office/drawing/2014/main" id="{61EF54E4-36C1-438A-9B60-FBD107D8FB2B}"/>
            </a:ext>
          </a:extLst>
        </xdr:cNvPr>
        <xdr:cNvSpPr txBox="1"/>
      </xdr:nvSpPr>
      <xdr:spPr bwMode="auto">
        <a:xfrm>
          <a:off x="7371231" y="8300195"/>
          <a:ext cx="3711388" cy="1777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b="1"/>
            <a:t>「要確認」の枠には、実施が確定していない事業が含まれています。</a:t>
          </a:r>
          <a:endParaRPr kumimoji="1" lang="en-US" altLang="ja-JP" sz="1200" b="1"/>
        </a:p>
        <a:p>
          <a:pPr>
            <a:lnSpc>
              <a:spcPts val="1300"/>
            </a:lnSpc>
          </a:pPr>
          <a:endParaRPr kumimoji="1" lang="en-US" altLang="ja-JP" sz="1200" b="1"/>
        </a:p>
        <a:p>
          <a:pPr>
            <a:lnSpc>
              <a:spcPts val="1300"/>
            </a:lnSpc>
          </a:pPr>
          <a:r>
            <a:rPr kumimoji="1" lang="ja-JP" altLang="en-US" sz="1200" b="1"/>
            <a:t> 利用を希望される場合は「〇」をつけてください。</a:t>
          </a:r>
          <a:endParaRPr kumimoji="1" lang="en-US" altLang="ja-JP" sz="1200" b="1"/>
        </a:p>
        <a:p>
          <a:pPr>
            <a:lnSpc>
              <a:spcPts val="1300"/>
            </a:lnSpc>
          </a:pPr>
          <a:endParaRPr kumimoji="1" lang="en-US" altLang="ja-JP" sz="1200" b="1"/>
        </a:p>
        <a:p>
          <a:pPr>
            <a:lnSpc>
              <a:spcPts val="1300"/>
            </a:lnSpc>
          </a:pPr>
          <a:r>
            <a:rPr kumimoji="1" lang="ja-JP" altLang="en-US" sz="1200" b="1"/>
            <a:t>事業日程が決定次第、該当する講座・団体の方へ　ご連絡いたします。</a:t>
          </a:r>
          <a:endParaRPr kumimoji="1" lang="en-US" altLang="ja-JP" sz="1200" b="1"/>
        </a:p>
        <a:p>
          <a:pPr>
            <a:lnSpc>
              <a:spcPts val="1300"/>
            </a:lnSpc>
          </a:pPr>
          <a:endParaRPr kumimoji="1" lang="en-US" altLang="ja-JP" sz="1200" b="1"/>
        </a:p>
        <a:p>
          <a:pPr>
            <a:lnSpc>
              <a:spcPts val="1300"/>
            </a:lnSpc>
          </a:pPr>
          <a:r>
            <a:rPr kumimoji="1" lang="ja-JP" altLang="en-US" sz="1200" b="1"/>
            <a:t>なお、文化講座で事業と重なった場合は、振替</a:t>
          </a:r>
          <a:endParaRPr kumimoji="1" lang="en-US" altLang="ja-JP" sz="1200" b="1"/>
        </a:p>
        <a:p>
          <a:pPr>
            <a:lnSpc>
              <a:spcPts val="1300"/>
            </a:lnSpc>
          </a:pPr>
          <a:r>
            <a:rPr kumimoji="1" lang="ja-JP" altLang="en-US" sz="1200" b="1"/>
            <a:t>もしくは還付にて対応となります。</a:t>
          </a:r>
          <a:endParaRPr kumimoji="1" lang="en-US" altLang="ja-JP" sz="1200" b="1"/>
        </a:p>
      </xdr:txBody>
    </xdr:sp>
    <xdr:clientData/>
  </xdr:twoCellAnchor>
  <xdr:twoCellAnchor>
    <xdr:from>
      <xdr:col>11</xdr:col>
      <xdr:colOff>173691</xdr:colOff>
      <xdr:row>80</xdr:row>
      <xdr:rowOff>172570</xdr:rowOff>
    </xdr:from>
    <xdr:to>
      <xdr:col>15</xdr:col>
      <xdr:colOff>64994</xdr:colOff>
      <xdr:row>82</xdr:row>
      <xdr:rowOff>187138</xdr:rowOff>
    </xdr:to>
    <xdr:sp macro="" textlink="">
      <xdr:nvSpPr>
        <xdr:cNvPr id="16" name="吹き出し: 角を丸めた四角形 15">
          <a:extLst>
            <a:ext uri="{FF2B5EF4-FFF2-40B4-BE49-F238E27FC236}">
              <a16:creationId xmlns:a16="http://schemas.microsoft.com/office/drawing/2014/main" id="{54EB0CED-0927-4BF8-A2A8-8061A5C64202}"/>
            </a:ext>
          </a:extLst>
        </xdr:cNvPr>
        <xdr:cNvSpPr/>
      </xdr:nvSpPr>
      <xdr:spPr>
        <a:xfrm>
          <a:off x="7050741" y="19527370"/>
          <a:ext cx="2520203" cy="471768"/>
        </a:xfrm>
        <a:prstGeom prst="wedgeRoundRectCallout">
          <a:avLst>
            <a:gd name="adj1" fmla="val -7329"/>
            <a:gd name="adj2" fmla="val 11332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211792</xdr:colOff>
      <xdr:row>81</xdr:row>
      <xdr:rowOff>15128</xdr:rowOff>
    </xdr:from>
    <xdr:to>
      <xdr:col>15</xdr:col>
      <xdr:colOff>78442</xdr:colOff>
      <xdr:row>82</xdr:row>
      <xdr:rowOff>196664</xdr:rowOff>
    </xdr:to>
    <xdr:sp macro="" textlink="">
      <xdr:nvSpPr>
        <xdr:cNvPr id="17" name="テキスト ボックス 16">
          <a:extLst>
            <a:ext uri="{FF2B5EF4-FFF2-40B4-BE49-F238E27FC236}">
              <a16:creationId xmlns:a16="http://schemas.microsoft.com/office/drawing/2014/main" id="{E37B6B2F-A187-47F3-9C23-35AD6BD8586E}"/>
            </a:ext>
          </a:extLst>
        </xdr:cNvPr>
        <xdr:cNvSpPr txBox="1"/>
      </xdr:nvSpPr>
      <xdr:spPr bwMode="auto">
        <a:xfrm>
          <a:off x="7125821" y="18493628"/>
          <a:ext cx="2511239" cy="372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○の数の合計を記入してください</a:t>
          </a:r>
          <a:endParaRPr lang="ja-JP" altLang="ja-JP" sz="1200">
            <a:effectLst/>
          </a:endParaRPr>
        </a:p>
      </xdr:txBody>
    </xdr:sp>
    <xdr:clientData/>
  </xdr:twoCellAnchor>
  <xdr:twoCellAnchor>
    <xdr:from>
      <xdr:col>19</xdr:col>
      <xdr:colOff>135030</xdr:colOff>
      <xdr:row>80</xdr:row>
      <xdr:rowOff>57710</xdr:rowOff>
    </xdr:from>
    <xdr:to>
      <xdr:col>23</xdr:col>
      <xdr:colOff>30255</xdr:colOff>
      <xdr:row>83</xdr:row>
      <xdr:rowOff>1680</xdr:rowOff>
    </xdr:to>
    <xdr:sp macro="" textlink="">
      <xdr:nvSpPr>
        <xdr:cNvPr id="18" name="吹き出し: 角を丸めた四角形 17">
          <a:extLst>
            <a:ext uri="{FF2B5EF4-FFF2-40B4-BE49-F238E27FC236}">
              <a16:creationId xmlns:a16="http://schemas.microsoft.com/office/drawing/2014/main" id="{93E7BCEC-06EF-4F6C-86CE-42644D913742}"/>
            </a:ext>
          </a:extLst>
        </xdr:cNvPr>
        <xdr:cNvSpPr/>
      </xdr:nvSpPr>
      <xdr:spPr>
        <a:xfrm>
          <a:off x="11888880" y="19412510"/>
          <a:ext cx="2524125" cy="591670"/>
        </a:xfrm>
        <a:prstGeom prst="wedgeRoundRectCallout">
          <a:avLst>
            <a:gd name="adj1" fmla="val 5843"/>
            <a:gd name="adj2" fmla="val 10877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19</xdr:col>
      <xdr:colOff>224117</xdr:colOff>
      <xdr:row>80</xdr:row>
      <xdr:rowOff>0</xdr:rowOff>
    </xdr:from>
    <xdr:to>
      <xdr:col>23</xdr:col>
      <xdr:colOff>208428</xdr:colOff>
      <xdr:row>83</xdr:row>
      <xdr:rowOff>11205</xdr:rowOff>
    </xdr:to>
    <xdr:sp macro="" textlink="">
      <xdr:nvSpPr>
        <xdr:cNvPr id="19" name="テキスト ボックス 18">
          <a:extLst>
            <a:ext uri="{FF2B5EF4-FFF2-40B4-BE49-F238E27FC236}">
              <a16:creationId xmlns:a16="http://schemas.microsoft.com/office/drawing/2014/main" id="{C96240D0-03FC-4098-90EF-204AD9720D16}"/>
            </a:ext>
          </a:extLst>
        </xdr:cNvPr>
        <xdr:cNvSpPr txBox="1"/>
      </xdr:nvSpPr>
      <xdr:spPr bwMode="auto">
        <a:xfrm>
          <a:off x="12046323" y="18254382"/>
          <a:ext cx="2628899" cy="649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標準月（青い枠の月）の丸の数を</a:t>
          </a:r>
          <a:endParaRPr kumimoji="1" lang="en-US" altLang="ja-JP" sz="11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記入してください</a:t>
          </a:r>
          <a:r>
            <a:rPr kumimoji="1" lang="ja-JP" altLang="en-US" sz="1100" b="1">
              <a:solidFill>
                <a:schemeClr val="dk1"/>
              </a:solidFill>
              <a:effectLst/>
              <a:latin typeface="+mn-lt"/>
              <a:ea typeface="+mn-ea"/>
              <a:cs typeface="+mn-cs"/>
            </a:rPr>
            <a:t>。（文化講座のみ）</a:t>
          </a:r>
          <a:endParaRPr lang="ja-JP" altLang="ja-JP">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DD84-18E8-42A6-8EA2-38D93B13812D}">
  <dimension ref="A2:B65"/>
  <sheetViews>
    <sheetView topLeftCell="A49" workbookViewId="0">
      <selection activeCell="A67" sqref="A67"/>
    </sheetView>
  </sheetViews>
  <sheetFormatPr defaultRowHeight="30" x14ac:dyDescent="0.4"/>
  <cols>
    <col min="1" max="1" width="22.625" style="50" customWidth="1"/>
    <col min="2" max="2" width="30.75" style="51" customWidth="1"/>
    <col min="3" max="16384" width="9" style="51"/>
  </cols>
  <sheetData>
    <row r="2" spans="1:2" x14ac:dyDescent="0.4">
      <c r="A2" s="50">
        <v>43950</v>
      </c>
      <c r="B2" s="51" t="s">
        <v>25</v>
      </c>
    </row>
    <row r="3" spans="1:2" x14ac:dyDescent="0.4">
      <c r="A3" s="50">
        <v>43954</v>
      </c>
      <c r="B3" s="51" t="s">
        <v>26</v>
      </c>
    </row>
    <row r="4" spans="1:2" x14ac:dyDescent="0.4">
      <c r="A4" s="50">
        <v>43955</v>
      </c>
      <c r="B4" s="51" t="s">
        <v>27</v>
      </c>
    </row>
    <row r="5" spans="1:2" x14ac:dyDescent="0.4">
      <c r="A5" s="50">
        <v>43956</v>
      </c>
      <c r="B5" s="51" t="s">
        <v>28</v>
      </c>
    </row>
    <row r="6" spans="1:2" x14ac:dyDescent="0.4">
      <c r="A6" s="50">
        <v>43957</v>
      </c>
      <c r="B6" s="51" t="s">
        <v>29</v>
      </c>
    </row>
    <row r="7" spans="1:2" x14ac:dyDescent="0.4">
      <c r="A7" s="50">
        <v>44035</v>
      </c>
      <c r="B7" s="51" t="s">
        <v>30</v>
      </c>
    </row>
    <row r="8" spans="1:2" x14ac:dyDescent="0.4">
      <c r="A8" s="50">
        <v>44036</v>
      </c>
      <c r="B8" s="51" t="s">
        <v>31</v>
      </c>
    </row>
    <row r="9" spans="1:2" x14ac:dyDescent="0.4">
      <c r="A9" s="50">
        <v>44053</v>
      </c>
      <c r="B9" s="51" t="s">
        <v>32</v>
      </c>
    </row>
    <row r="10" spans="1:2" x14ac:dyDescent="0.4">
      <c r="A10" s="50">
        <v>44095</v>
      </c>
      <c r="B10" s="51" t="s">
        <v>33</v>
      </c>
    </row>
    <row r="11" spans="1:2" x14ac:dyDescent="0.4">
      <c r="A11" s="50">
        <v>44096</v>
      </c>
      <c r="B11" s="51" t="s">
        <v>34</v>
      </c>
    </row>
    <row r="12" spans="1:2" x14ac:dyDescent="0.4">
      <c r="A12" s="50">
        <v>44138</v>
      </c>
      <c r="B12" s="51" t="s">
        <v>35</v>
      </c>
    </row>
    <row r="13" spans="1:2" x14ac:dyDescent="0.4">
      <c r="A13" s="50">
        <v>44158</v>
      </c>
      <c r="B13" s="51" t="s">
        <v>36</v>
      </c>
    </row>
    <row r="14" spans="1:2" x14ac:dyDescent="0.4">
      <c r="A14" s="50">
        <v>44197</v>
      </c>
      <c r="B14" s="51" t="s">
        <v>37</v>
      </c>
    </row>
    <row r="15" spans="1:2" x14ac:dyDescent="0.4">
      <c r="A15" s="50">
        <v>44207</v>
      </c>
      <c r="B15" s="51" t="s">
        <v>38</v>
      </c>
    </row>
    <row r="16" spans="1:2" x14ac:dyDescent="0.4">
      <c r="A16" s="50">
        <v>44238</v>
      </c>
      <c r="B16" s="51" t="s">
        <v>39</v>
      </c>
    </row>
    <row r="17" spans="1:2" x14ac:dyDescent="0.4">
      <c r="A17" s="50">
        <v>44250</v>
      </c>
      <c r="B17" s="51" t="s">
        <v>40</v>
      </c>
    </row>
    <row r="18" spans="1:2" x14ac:dyDescent="0.4">
      <c r="A18" s="50">
        <v>44275</v>
      </c>
      <c r="B18" s="51" t="s">
        <v>41</v>
      </c>
    </row>
    <row r="19" spans="1:2" x14ac:dyDescent="0.4">
      <c r="A19" s="50">
        <v>44315</v>
      </c>
      <c r="B19" s="51" t="s">
        <v>25</v>
      </c>
    </row>
    <row r="20" spans="1:2" x14ac:dyDescent="0.4">
      <c r="A20" s="50">
        <v>44319</v>
      </c>
      <c r="B20" s="51" t="s">
        <v>26</v>
      </c>
    </row>
    <row r="21" spans="1:2" x14ac:dyDescent="0.4">
      <c r="A21" s="50">
        <v>44320</v>
      </c>
      <c r="B21" s="51" t="s">
        <v>27</v>
      </c>
    </row>
    <row r="22" spans="1:2" x14ac:dyDescent="0.4">
      <c r="A22" s="50">
        <v>44321</v>
      </c>
      <c r="B22" s="51" t="s">
        <v>28</v>
      </c>
    </row>
    <row r="23" spans="1:2" x14ac:dyDescent="0.4">
      <c r="A23" s="50">
        <v>44396</v>
      </c>
      <c r="B23" s="51" t="s">
        <v>30</v>
      </c>
    </row>
    <row r="24" spans="1:2" x14ac:dyDescent="0.4">
      <c r="A24" s="50">
        <v>44419</v>
      </c>
      <c r="B24" s="51" t="s">
        <v>32</v>
      </c>
    </row>
    <row r="25" spans="1:2" x14ac:dyDescent="0.4">
      <c r="A25" s="50">
        <v>44459</v>
      </c>
      <c r="B25" s="51" t="s">
        <v>33</v>
      </c>
    </row>
    <row r="26" spans="1:2" x14ac:dyDescent="0.4">
      <c r="A26" s="50">
        <v>44462</v>
      </c>
      <c r="B26" s="51" t="s">
        <v>34</v>
      </c>
    </row>
    <row r="27" spans="1:2" x14ac:dyDescent="0.4">
      <c r="A27" s="50">
        <v>44480</v>
      </c>
      <c r="B27" s="51" t="s">
        <v>31</v>
      </c>
    </row>
    <row r="28" spans="1:2" x14ac:dyDescent="0.4">
      <c r="A28" s="50">
        <v>44503</v>
      </c>
      <c r="B28" s="51" t="s">
        <v>35</v>
      </c>
    </row>
    <row r="29" spans="1:2" x14ac:dyDescent="0.4">
      <c r="A29" s="50">
        <v>44523</v>
      </c>
      <c r="B29" s="51" t="s">
        <v>36</v>
      </c>
    </row>
    <row r="30" spans="1:2" x14ac:dyDescent="0.4">
      <c r="A30" s="50">
        <v>44562</v>
      </c>
      <c r="B30" s="51" t="s">
        <v>37</v>
      </c>
    </row>
    <row r="31" spans="1:2" x14ac:dyDescent="0.4">
      <c r="A31" s="50">
        <v>44571</v>
      </c>
      <c r="B31" s="51" t="s">
        <v>38</v>
      </c>
    </row>
    <row r="32" spans="1:2" x14ac:dyDescent="0.4">
      <c r="A32" s="50">
        <v>44603</v>
      </c>
      <c r="B32" s="51" t="s">
        <v>39</v>
      </c>
    </row>
    <row r="33" spans="1:2" x14ac:dyDescent="0.4">
      <c r="A33" s="50">
        <v>44615</v>
      </c>
      <c r="B33" s="51" t="s">
        <v>40</v>
      </c>
    </row>
    <row r="34" spans="1:2" x14ac:dyDescent="0.4">
      <c r="A34" s="50">
        <v>44641</v>
      </c>
      <c r="B34" s="51" t="s">
        <v>41</v>
      </c>
    </row>
    <row r="35" spans="1:2" x14ac:dyDescent="0.4">
      <c r="A35" s="50">
        <v>44680</v>
      </c>
      <c r="B35" s="51" t="s">
        <v>25</v>
      </c>
    </row>
    <row r="36" spans="1:2" x14ac:dyDescent="0.4">
      <c r="A36" s="50">
        <v>44684</v>
      </c>
      <c r="B36" s="51" t="s">
        <v>26</v>
      </c>
    </row>
    <row r="37" spans="1:2" x14ac:dyDescent="0.4">
      <c r="A37" s="50">
        <v>44685</v>
      </c>
      <c r="B37" s="51" t="s">
        <v>27</v>
      </c>
    </row>
    <row r="38" spans="1:2" x14ac:dyDescent="0.4">
      <c r="A38" s="50">
        <v>44686</v>
      </c>
      <c r="B38" s="51" t="s">
        <v>28</v>
      </c>
    </row>
    <row r="39" spans="1:2" x14ac:dyDescent="0.4">
      <c r="A39" s="50">
        <v>44760</v>
      </c>
      <c r="B39" s="51" t="s">
        <v>30</v>
      </c>
    </row>
    <row r="40" spans="1:2" x14ac:dyDescent="0.4">
      <c r="A40" s="50">
        <v>44784</v>
      </c>
      <c r="B40" s="51" t="s">
        <v>32</v>
      </c>
    </row>
    <row r="41" spans="1:2" x14ac:dyDescent="0.4">
      <c r="A41" s="50">
        <v>44823</v>
      </c>
      <c r="B41" s="51" t="s">
        <v>33</v>
      </c>
    </row>
    <row r="42" spans="1:2" x14ac:dyDescent="0.4">
      <c r="A42" s="50">
        <v>44827</v>
      </c>
      <c r="B42" s="51" t="s">
        <v>34</v>
      </c>
    </row>
    <row r="43" spans="1:2" x14ac:dyDescent="0.4">
      <c r="A43" s="50">
        <v>44844</v>
      </c>
      <c r="B43" s="51" t="s">
        <v>31</v>
      </c>
    </row>
    <row r="44" spans="1:2" x14ac:dyDescent="0.4">
      <c r="A44" s="50">
        <v>44868</v>
      </c>
      <c r="B44" s="51" t="s">
        <v>35</v>
      </c>
    </row>
    <row r="45" spans="1:2" x14ac:dyDescent="0.4">
      <c r="A45" s="50">
        <v>44888</v>
      </c>
      <c r="B45" s="51" t="s">
        <v>36</v>
      </c>
    </row>
    <row r="46" spans="1:2" x14ac:dyDescent="0.4">
      <c r="A46" s="50">
        <v>44928</v>
      </c>
      <c r="B46" s="51" t="s">
        <v>37</v>
      </c>
    </row>
    <row r="47" spans="1:2" x14ac:dyDescent="0.4">
      <c r="A47" s="50">
        <v>44935</v>
      </c>
      <c r="B47" s="51" t="s">
        <v>38</v>
      </c>
    </row>
    <row r="48" spans="1:2" x14ac:dyDescent="0.4">
      <c r="A48" s="50">
        <v>44968</v>
      </c>
      <c r="B48" s="51" t="s">
        <v>39</v>
      </c>
    </row>
    <row r="49" spans="1:2" x14ac:dyDescent="0.4">
      <c r="A49" s="50">
        <v>44980</v>
      </c>
      <c r="B49" s="51" t="s">
        <v>40</v>
      </c>
    </row>
    <row r="50" spans="1:2" x14ac:dyDescent="0.4">
      <c r="A50" s="50">
        <v>45006</v>
      </c>
      <c r="B50" s="51" t="s">
        <v>41</v>
      </c>
    </row>
    <row r="51" spans="1:2" x14ac:dyDescent="0.4">
      <c r="A51" s="50">
        <v>45045</v>
      </c>
      <c r="B51" s="51" t="s">
        <v>25</v>
      </c>
    </row>
    <row r="52" spans="1:2" x14ac:dyDescent="0.4">
      <c r="A52" s="50">
        <v>45049</v>
      </c>
      <c r="B52" s="51" t="s">
        <v>26</v>
      </c>
    </row>
    <row r="53" spans="1:2" x14ac:dyDescent="0.4">
      <c r="A53" s="50">
        <v>45050</v>
      </c>
      <c r="B53" s="51" t="s">
        <v>27</v>
      </c>
    </row>
    <row r="54" spans="1:2" x14ac:dyDescent="0.4">
      <c r="A54" s="50">
        <v>45051</v>
      </c>
      <c r="B54" s="51" t="s">
        <v>28</v>
      </c>
    </row>
    <row r="55" spans="1:2" x14ac:dyDescent="0.4">
      <c r="A55" s="50">
        <v>45124</v>
      </c>
      <c r="B55" s="51" t="s">
        <v>30</v>
      </c>
    </row>
    <row r="56" spans="1:2" x14ac:dyDescent="0.4">
      <c r="A56" s="50">
        <v>45149</v>
      </c>
      <c r="B56" s="51" t="s">
        <v>32</v>
      </c>
    </row>
    <row r="57" spans="1:2" x14ac:dyDescent="0.4">
      <c r="A57" s="50">
        <v>45187</v>
      </c>
      <c r="B57" s="51" t="s">
        <v>33</v>
      </c>
    </row>
    <row r="58" spans="1:2" x14ac:dyDescent="0.4">
      <c r="A58" s="50">
        <v>45192</v>
      </c>
      <c r="B58" s="51" t="s">
        <v>34</v>
      </c>
    </row>
    <row r="59" spans="1:2" x14ac:dyDescent="0.4">
      <c r="A59" s="50">
        <v>45208</v>
      </c>
      <c r="B59" s="51" t="s">
        <v>31</v>
      </c>
    </row>
    <row r="60" spans="1:2" x14ac:dyDescent="0.4">
      <c r="A60" s="50">
        <v>45233</v>
      </c>
      <c r="B60" s="51" t="s">
        <v>35</v>
      </c>
    </row>
    <row r="61" spans="1:2" x14ac:dyDescent="0.4">
      <c r="A61" s="50">
        <v>45253</v>
      </c>
      <c r="B61" s="51" t="s">
        <v>36</v>
      </c>
    </row>
    <row r="62" spans="1:2" x14ac:dyDescent="0.4">
      <c r="A62" s="50">
        <v>45299</v>
      </c>
      <c r="B62" s="51" t="s">
        <v>38</v>
      </c>
    </row>
    <row r="63" spans="1:2" x14ac:dyDescent="0.4">
      <c r="A63" s="50">
        <v>45333</v>
      </c>
      <c r="B63" s="51" t="s">
        <v>39</v>
      </c>
    </row>
    <row r="64" spans="1:2" x14ac:dyDescent="0.4">
      <c r="A64" s="50">
        <v>45345</v>
      </c>
      <c r="B64" s="51" t="s">
        <v>40</v>
      </c>
    </row>
    <row r="65" spans="1:2" x14ac:dyDescent="0.4">
      <c r="A65" s="50">
        <v>45371</v>
      </c>
      <c r="B65" s="51" t="s">
        <v>41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C5368-54A8-420D-A61C-7623D84B5DB1}">
  <sheetPr>
    <pageSetUpPr fitToPage="1"/>
  </sheetPr>
  <dimension ref="A1:AD86"/>
  <sheetViews>
    <sheetView tabSelected="1" zoomScaleNormal="100" zoomScaleSheetLayoutView="115" workbookViewId="0">
      <selection activeCell="H81" sqref="H81"/>
    </sheetView>
  </sheetViews>
  <sheetFormatPr defaultRowHeight="24.95" customHeight="1" x14ac:dyDescent="0.4"/>
  <cols>
    <col min="1" max="1" width="9" style="2"/>
    <col min="2" max="8" width="8.625" style="2" customWidth="1"/>
    <col min="9" max="9" width="3.625" style="2" customWidth="1"/>
    <col min="10" max="16" width="8.625" style="2" customWidth="1"/>
    <col min="17" max="17" width="3.625" style="2" customWidth="1"/>
    <col min="18" max="24" width="8.625" style="2" customWidth="1"/>
    <col min="25" max="26" width="9" style="2"/>
    <col min="27" max="27" width="10.25" style="3" customWidth="1"/>
    <col min="28" max="28" width="10.5" style="3" customWidth="1"/>
    <col min="29" max="29" width="9" style="2"/>
    <col min="30" max="30" width="28.75" style="2" customWidth="1"/>
    <col min="31" max="16384" width="9" style="2"/>
  </cols>
  <sheetData>
    <row r="1" spans="1:30" ht="27.75" customHeight="1" x14ac:dyDescent="0.4">
      <c r="B1" s="4"/>
      <c r="C1" s="4"/>
      <c r="D1" s="4"/>
      <c r="E1" s="4"/>
      <c r="F1" s="118" t="s">
        <v>0</v>
      </c>
      <c r="G1" s="118"/>
      <c r="H1" s="119" t="s">
        <v>1</v>
      </c>
      <c r="I1" s="119"/>
      <c r="J1" s="119"/>
      <c r="K1" s="119"/>
      <c r="L1" s="4"/>
      <c r="M1" s="4"/>
      <c r="N1" s="118" t="s">
        <v>2</v>
      </c>
      <c r="O1" s="118"/>
      <c r="P1" s="120"/>
      <c r="Q1" s="120"/>
      <c r="R1" s="120"/>
      <c r="S1" s="120"/>
      <c r="T1" s="120"/>
      <c r="U1" s="120"/>
      <c r="V1" s="120"/>
      <c r="W1" s="120"/>
      <c r="X1" s="120"/>
      <c r="AA1" s="3" t="s">
        <v>3</v>
      </c>
    </row>
    <row r="2" spans="1:30" ht="6" customHeight="1" x14ac:dyDescent="0.4">
      <c r="B2" s="4"/>
      <c r="C2" s="4"/>
      <c r="D2" s="4"/>
      <c r="E2" s="4"/>
      <c r="F2" s="4"/>
      <c r="G2" s="4"/>
      <c r="H2" s="4"/>
      <c r="I2" s="4"/>
      <c r="J2" s="4"/>
      <c r="K2" s="4"/>
      <c r="L2" s="4"/>
      <c r="M2" s="4"/>
      <c r="N2" s="4"/>
      <c r="O2" s="4"/>
      <c r="P2" s="4"/>
      <c r="Q2" s="4"/>
      <c r="R2" s="4"/>
      <c r="S2" s="4"/>
      <c r="T2" s="4"/>
      <c r="U2" s="4"/>
      <c r="V2" s="4"/>
      <c r="W2" s="4"/>
      <c r="X2" s="4"/>
      <c r="AA2" s="2" t="s">
        <v>4</v>
      </c>
      <c r="AB2" s="2" t="s">
        <v>4</v>
      </c>
    </row>
    <row r="3" spans="1:30" ht="24.95" customHeight="1" x14ac:dyDescent="0.4">
      <c r="B3" s="4"/>
      <c r="C3" s="116" t="s">
        <v>69</v>
      </c>
      <c r="D3" s="117"/>
      <c r="E3" s="117"/>
      <c r="F3" s="117"/>
      <c r="G3" s="117"/>
      <c r="H3" s="117"/>
      <c r="I3" s="117"/>
      <c r="J3" s="117"/>
      <c r="K3" s="117"/>
      <c r="L3" s="117"/>
      <c r="M3" s="117"/>
      <c r="N3" s="117"/>
      <c r="O3" s="117"/>
      <c r="P3" s="117"/>
      <c r="Q3" s="117"/>
      <c r="R3" s="117"/>
      <c r="S3" s="80"/>
      <c r="T3" s="80"/>
      <c r="U3" s="80"/>
      <c r="V3" s="80"/>
      <c r="W3" s="78"/>
      <c r="X3" s="4"/>
      <c r="AA3" s="5" t="s">
        <v>5</v>
      </c>
      <c r="AB3" s="5" t="s">
        <v>6</v>
      </c>
    </row>
    <row r="4" spans="1:30" ht="24.95" customHeight="1" x14ac:dyDescent="0.4">
      <c r="B4" s="4"/>
      <c r="C4" s="122" t="s">
        <v>68</v>
      </c>
      <c r="D4" s="123"/>
      <c r="E4" s="123"/>
      <c r="F4" s="123"/>
      <c r="G4" s="123"/>
      <c r="H4" s="123"/>
      <c r="I4" s="123"/>
      <c r="J4" s="123" t="s">
        <v>67</v>
      </c>
      <c r="K4" s="123"/>
      <c r="L4" s="123"/>
      <c r="M4" s="123"/>
      <c r="N4" s="123"/>
      <c r="O4" s="123"/>
      <c r="P4" s="123"/>
      <c r="Q4" s="123"/>
      <c r="R4" s="123"/>
      <c r="S4" s="123"/>
      <c r="T4" s="123"/>
      <c r="U4" s="123"/>
      <c r="V4" s="123"/>
      <c r="W4" s="79"/>
      <c r="X4" s="4"/>
      <c r="AA4" s="6"/>
      <c r="AB4" s="6"/>
    </row>
    <row r="5" spans="1:30" ht="16.5" customHeight="1" x14ac:dyDescent="0.4">
      <c r="B5" s="76">
        <v>2026</v>
      </c>
      <c r="C5" s="75" t="s">
        <v>7</v>
      </c>
      <c r="D5" s="7"/>
      <c r="E5" s="4"/>
      <c r="F5" s="4"/>
      <c r="G5" s="4"/>
      <c r="H5" s="4"/>
      <c r="I5" s="4"/>
      <c r="J5" s="4"/>
      <c r="K5" s="4"/>
      <c r="L5" s="4"/>
      <c r="M5" s="4"/>
      <c r="N5" s="4"/>
      <c r="O5" s="4"/>
      <c r="P5" s="4"/>
      <c r="Q5" s="4"/>
      <c r="R5" s="4"/>
      <c r="S5" s="4"/>
      <c r="T5" s="4"/>
      <c r="U5" s="4"/>
      <c r="V5" s="4"/>
      <c r="W5" s="4"/>
      <c r="X5" s="4"/>
    </row>
    <row r="6" spans="1:30" ht="30" customHeight="1" x14ac:dyDescent="0.4">
      <c r="B6" s="1">
        <v>4</v>
      </c>
      <c r="C6" s="8" t="s">
        <v>8</v>
      </c>
      <c r="D6" s="8"/>
      <c r="E6" s="8"/>
      <c r="F6" s="8" t="s">
        <v>9</v>
      </c>
      <c r="G6" s="1" t="str">
        <f>IF(COUNTIF(B8:H25,"○")&gt;0,COUNTIF(B8:H25,"○"),"　　")</f>
        <v>　　</v>
      </c>
      <c r="H6" s="8" t="s">
        <v>10</v>
      </c>
      <c r="I6" s="4"/>
      <c r="J6" s="1">
        <v>5</v>
      </c>
      <c r="K6" s="8" t="s">
        <v>8</v>
      </c>
      <c r="L6" s="8"/>
      <c r="M6" s="8"/>
      <c r="N6" s="8" t="s">
        <v>9</v>
      </c>
      <c r="O6" s="1" t="str">
        <f>IF(COUNTIF(J8:P25,"○")&gt;0,COUNTIF(J8:P25,"○"),"　　")</f>
        <v>　　</v>
      </c>
      <c r="P6" s="8" t="s">
        <v>10</v>
      </c>
      <c r="Q6" s="4"/>
      <c r="R6" s="1">
        <v>6</v>
      </c>
      <c r="S6" s="8" t="s">
        <v>8</v>
      </c>
      <c r="T6" s="8" t="s">
        <v>11</v>
      </c>
      <c r="U6" s="8"/>
      <c r="V6" s="8" t="s">
        <v>9</v>
      </c>
      <c r="W6" s="1" t="str">
        <f>IF(COUNTIF(R8:X25,"○")&gt;0,COUNTIF(R8:X25,"○"),"　　")</f>
        <v>　　</v>
      </c>
      <c r="X6" s="8" t="s">
        <v>10</v>
      </c>
    </row>
    <row r="7" spans="1:30" ht="20.100000000000001" customHeight="1" x14ac:dyDescent="0.4">
      <c r="B7" s="9" t="s">
        <v>12</v>
      </c>
      <c r="C7" s="10" t="s">
        <v>13</v>
      </c>
      <c r="D7" s="10" t="s">
        <v>14</v>
      </c>
      <c r="E7" s="10" t="s">
        <v>15</v>
      </c>
      <c r="F7" s="10" t="s">
        <v>16</v>
      </c>
      <c r="G7" s="10" t="s">
        <v>17</v>
      </c>
      <c r="H7" s="10" t="s">
        <v>18</v>
      </c>
      <c r="I7" s="11"/>
      <c r="J7" s="9" t="s">
        <v>12</v>
      </c>
      <c r="K7" s="10" t="s">
        <v>13</v>
      </c>
      <c r="L7" s="10" t="s">
        <v>14</v>
      </c>
      <c r="M7" s="10" t="s">
        <v>15</v>
      </c>
      <c r="N7" s="10" t="s">
        <v>16</v>
      </c>
      <c r="O7" s="10" t="s">
        <v>17</v>
      </c>
      <c r="P7" s="10" t="s">
        <v>18</v>
      </c>
      <c r="Q7" s="11"/>
      <c r="R7" s="12" t="s">
        <v>12</v>
      </c>
      <c r="S7" s="13" t="s">
        <v>13</v>
      </c>
      <c r="T7" s="13" t="s">
        <v>14</v>
      </c>
      <c r="U7" s="13" t="s">
        <v>15</v>
      </c>
      <c r="V7" s="13" t="s">
        <v>16</v>
      </c>
      <c r="W7" s="13" t="s">
        <v>17</v>
      </c>
      <c r="X7" s="13" t="s">
        <v>18</v>
      </c>
    </row>
    <row r="8" spans="1:30" s="19" customFormat="1" ht="15" customHeight="1" x14ac:dyDescent="0.4">
      <c r="A8" s="125" t="s">
        <v>44</v>
      </c>
      <c r="B8" s="57">
        <f>G23-(H23-1)</f>
        <v>46110</v>
      </c>
      <c r="C8" s="15">
        <f>B8+1</f>
        <v>46111</v>
      </c>
      <c r="D8" s="15">
        <f t="shared" ref="D8:H8" si="0">C8+1</f>
        <v>46112</v>
      </c>
      <c r="E8" s="15">
        <f t="shared" si="0"/>
        <v>46113</v>
      </c>
      <c r="F8" s="15">
        <f t="shared" si="0"/>
        <v>46114</v>
      </c>
      <c r="G8" s="15">
        <f t="shared" si="0"/>
        <v>46115</v>
      </c>
      <c r="H8" s="15">
        <f t="shared" si="0"/>
        <v>46116</v>
      </c>
      <c r="I8" s="16"/>
      <c r="J8" s="14">
        <f>O23-(P23-1)</f>
        <v>46138</v>
      </c>
      <c r="K8" s="15">
        <f>J8+1</f>
        <v>46139</v>
      </c>
      <c r="L8" s="15">
        <f t="shared" ref="L8:P8" si="1">K8+1</f>
        <v>46140</v>
      </c>
      <c r="M8" s="15">
        <f t="shared" si="1"/>
        <v>46141</v>
      </c>
      <c r="N8" s="15">
        <f t="shared" si="1"/>
        <v>46142</v>
      </c>
      <c r="O8" s="15">
        <f t="shared" si="1"/>
        <v>46143</v>
      </c>
      <c r="P8" s="15">
        <f t="shared" si="1"/>
        <v>46144</v>
      </c>
      <c r="Q8" s="16"/>
      <c r="R8" s="17">
        <f>W23-(X23-1)</f>
        <v>46173</v>
      </c>
      <c r="S8" s="18">
        <f>R8+1</f>
        <v>46174</v>
      </c>
      <c r="T8" s="18">
        <f t="shared" ref="T8:X8" si="2">S8+1</f>
        <v>46175</v>
      </c>
      <c r="U8" s="18">
        <f t="shared" si="2"/>
        <v>46176</v>
      </c>
      <c r="V8" s="18">
        <f t="shared" si="2"/>
        <v>46177</v>
      </c>
      <c r="W8" s="18">
        <f t="shared" si="2"/>
        <v>46178</v>
      </c>
      <c r="X8" s="18">
        <f t="shared" si="2"/>
        <v>46179</v>
      </c>
      <c r="AA8" s="20"/>
      <c r="AB8" s="20"/>
    </row>
    <row r="9" spans="1:30" ht="18" customHeight="1" x14ac:dyDescent="0.4">
      <c r="A9" s="125"/>
      <c r="B9" s="58"/>
      <c r="C9" s="22"/>
      <c r="D9" s="22"/>
      <c r="E9" s="22"/>
      <c r="F9" s="22"/>
      <c r="G9" s="22"/>
      <c r="H9" s="22"/>
      <c r="I9" s="11"/>
      <c r="J9" s="22"/>
      <c r="K9" s="22"/>
      <c r="L9" s="23"/>
      <c r="M9" s="23"/>
      <c r="N9" s="23"/>
      <c r="O9" s="23"/>
      <c r="P9" s="22"/>
      <c r="Q9" s="11"/>
      <c r="R9" s="24"/>
      <c r="S9" s="25" t="s">
        <v>20</v>
      </c>
      <c r="T9" s="25" t="s">
        <v>5</v>
      </c>
      <c r="U9" s="25" t="s">
        <v>20</v>
      </c>
      <c r="V9" s="25" t="s">
        <v>20</v>
      </c>
      <c r="W9" s="25" t="s">
        <v>20</v>
      </c>
      <c r="X9" s="25" t="s">
        <v>20</v>
      </c>
    </row>
    <row r="10" spans="1:30" ht="18" customHeight="1" x14ac:dyDescent="0.4">
      <c r="A10" s="125"/>
      <c r="B10" s="26" t="str">
        <f t="shared" ref="B10:H10" si="3">IF(B9="休館",$AA$15,"")</f>
        <v/>
      </c>
      <c r="C10" s="26" t="str">
        <f t="shared" si="3"/>
        <v/>
      </c>
      <c r="D10" s="26" t="str">
        <f t="shared" si="3"/>
        <v/>
      </c>
      <c r="E10" s="26" t="str">
        <f t="shared" si="3"/>
        <v/>
      </c>
      <c r="F10" s="26" t="str">
        <f t="shared" si="3"/>
        <v/>
      </c>
      <c r="G10" s="26" t="str">
        <f t="shared" si="3"/>
        <v/>
      </c>
      <c r="H10" s="26" t="str">
        <f t="shared" si="3"/>
        <v/>
      </c>
      <c r="I10" s="11"/>
      <c r="J10" s="26" t="str">
        <f t="shared" ref="J10:N10" si="4">IF(J9="休館",$AA$15,"")</f>
        <v/>
      </c>
      <c r="K10" s="26" t="str">
        <f t="shared" si="4"/>
        <v/>
      </c>
      <c r="L10" s="26" t="str">
        <f t="shared" si="4"/>
        <v/>
      </c>
      <c r="M10" s="26" t="str">
        <f t="shared" si="4"/>
        <v/>
      </c>
      <c r="N10" s="26" t="str">
        <f t="shared" si="4"/>
        <v/>
      </c>
      <c r="O10" s="26" t="str">
        <f t="shared" ref="O10:P10" si="5">IF(O9="休館",$AA$15,"")</f>
        <v/>
      </c>
      <c r="P10" s="26" t="str">
        <f t="shared" si="5"/>
        <v/>
      </c>
      <c r="Q10" s="11"/>
      <c r="R10" s="52" t="str">
        <f t="shared" ref="R10:X10" si="6">IF(R9="休館",$AA$15,"")</f>
        <v/>
      </c>
      <c r="S10" s="52" t="str">
        <f t="shared" si="6"/>
        <v/>
      </c>
      <c r="T10" s="52" t="str">
        <f t="shared" si="6"/>
        <v>×</v>
      </c>
      <c r="U10" s="52" t="str">
        <f t="shared" si="6"/>
        <v/>
      </c>
      <c r="V10" s="52" t="str">
        <f t="shared" si="6"/>
        <v/>
      </c>
      <c r="W10" s="52" t="str">
        <f t="shared" si="6"/>
        <v/>
      </c>
      <c r="X10" s="52" t="str">
        <f t="shared" si="6"/>
        <v/>
      </c>
    </row>
    <row r="11" spans="1:30" s="19" customFormat="1" ht="15" customHeight="1" x14ac:dyDescent="0.4">
      <c r="A11" s="125" t="s">
        <v>45</v>
      </c>
      <c r="B11" s="57">
        <f>H8+1</f>
        <v>46117</v>
      </c>
      <c r="C11" s="15">
        <f>B11+1</f>
        <v>46118</v>
      </c>
      <c r="D11" s="15">
        <f t="shared" ref="D11:H11" si="7">C11+1</f>
        <v>46119</v>
      </c>
      <c r="E11" s="15">
        <f t="shared" si="7"/>
        <v>46120</v>
      </c>
      <c r="F11" s="15">
        <f t="shared" si="7"/>
        <v>46121</v>
      </c>
      <c r="G11" s="15">
        <f t="shared" si="7"/>
        <v>46122</v>
      </c>
      <c r="H11" s="15">
        <f t="shared" si="7"/>
        <v>46123</v>
      </c>
      <c r="I11" s="16"/>
      <c r="J11" s="14">
        <f>P8+1</f>
        <v>46145</v>
      </c>
      <c r="K11" s="15">
        <f>J11+1</f>
        <v>46146</v>
      </c>
      <c r="L11" s="15">
        <f t="shared" ref="L11:P11" si="8">K11+1</f>
        <v>46147</v>
      </c>
      <c r="M11" s="15">
        <f t="shared" si="8"/>
        <v>46148</v>
      </c>
      <c r="N11" s="15">
        <f t="shared" si="8"/>
        <v>46149</v>
      </c>
      <c r="O11" s="15">
        <f t="shared" si="8"/>
        <v>46150</v>
      </c>
      <c r="P11" s="15">
        <f t="shared" si="8"/>
        <v>46151</v>
      </c>
      <c r="Q11" s="16"/>
      <c r="R11" s="17">
        <f>X8+1</f>
        <v>46180</v>
      </c>
      <c r="S11" s="18">
        <f>R11+1</f>
        <v>46181</v>
      </c>
      <c r="T11" s="18">
        <f t="shared" ref="T11:X11" si="9">S11+1</f>
        <v>46182</v>
      </c>
      <c r="U11" s="18">
        <f t="shared" si="9"/>
        <v>46183</v>
      </c>
      <c r="V11" s="18">
        <f t="shared" si="9"/>
        <v>46184</v>
      </c>
      <c r="W11" s="18">
        <f t="shared" si="9"/>
        <v>46185</v>
      </c>
      <c r="X11" s="18">
        <f t="shared" si="9"/>
        <v>46186</v>
      </c>
      <c r="AA11" s="20" t="s">
        <v>5</v>
      </c>
      <c r="AD11" s="69" t="s">
        <v>56</v>
      </c>
    </row>
    <row r="12" spans="1:30" ht="18" customHeight="1" x14ac:dyDescent="0.4">
      <c r="A12" s="125"/>
      <c r="B12" s="60" t="s">
        <v>5</v>
      </c>
      <c r="C12" s="29"/>
      <c r="D12" s="29"/>
      <c r="E12" s="22"/>
      <c r="F12" s="29"/>
      <c r="G12" s="29" t="s">
        <v>20</v>
      </c>
      <c r="H12" s="29" t="s">
        <v>20</v>
      </c>
      <c r="I12" s="11"/>
      <c r="J12" s="23" t="s">
        <v>5</v>
      </c>
      <c r="K12" s="29" t="s">
        <v>5</v>
      </c>
      <c r="L12" s="29" t="s">
        <v>5</v>
      </c>
      <c r="M12" s="29" t="s">
        <v>5</v>
      </c>
      <c r="N12" s="29"/>
      <c r="O12" s="22"/>
      <c r="P12" s="29"/>
      <c r="Q12" s="11"/>
      <c r="R12" s="30" t="s">
        <v>20</v>
      </c>
      <c r="S12" s="31"/>
      <c r="T12" s="31" t="s">
        <v>5</v>
      </c>
      <c r="U12" s="25"/>
      <c r="V12" s="31"/>
      <c r="W12" s="31"/>
      <c r="X12" s="31"/>
      <c r="AA12" s="3" t="s">
        <v>42</v>
      </c>
      <c r="AD12" s="69" t="s">
        <v>57</v>
      </c>
    </row>
    <row r="13" spans="1:30" ht="18" customHeight="1" x14ac:dyDescent="0.4">
      <c r="A13" s="125"/>
      <c r="B13" s="26" t="str">
        <f t="shared" ref="B13:H13" si="10">IF(B12="休館",$AA$15,"")</f>
        <v>×</v>
      </c>
      <c r="C13" s="26" t="str">
        <f t="shared" si="10"/>
        <v/>
      </c>
      <c r="D13" s="26" t="str">
        <f t="shared" si="10"/>
        <v/>
      </c>
      <c r="E13" s="26" t="str">
        <f t="shared" si="10"/>
        <v/>
      </c>
      <c r="F13" s="26" t="str">
        <f t="shared" si="10"/>
        <v/>
      </c>
      <c r="G13" s="26" t="str">
        <f t="shared" si="10"/>
        <v/>
      </c>
      <c r="H13" s="26" t="str">
        <f t="shared" si="10"/>
        <v/>
      </c>
      <c r="I13" s="11"/>
      <c r="J13" s="26" t="str">
        <f t="shared" ref="J13:P13" si="11">IF(J12="休館",$AA$15,"")</f>
        <v>×</v>
      </c>
      <c r="K13" s="26" t="str">
        <f t="shared" si="11"/>
        <v>×</v>
      </c>
      <c r="L13" s="26" t="str">
        <f t="shared" si="11"/>
        <v>×</v>
      </c>
      <c r="M13" s="26" t="str">
        <f t="shared" si="11"/>
        <v>×</v>
      </c>
      <c r="N13" s="26" t="str">
        <f t="shared" si="11"/>
        <v/>
      </c>
      <c r="O13" s="26" t="str">
        <f t="shared" si="11"/>
        <v/>
      </c>
      <c r="P13" s="26" t="str">
        <f t="shared" si="11"/>
        <v/>
      </c>
      <c r="Q13" s="11"/>
      <c r="R13" s="52" t="str">
        <f t="shared" ref="R13:X13" si="12">IF(R12="休館",$AA$15,"")</f>
        <v/>
      </c>
      <c r="S13" s="52" t="str">
        <f t="shared" si="12"/>
        <v/>
      </c>
      <c r="T13" s="52" t="str">
        <f t="shared" si="12"/>
        <v>×</v>
      </c>
      <c r="U13" s="52" t="str">
        <f t="shared" si="12"/>
        <v/>
      </c>
      <c r="V13" s="52" t="str">
        <f t="shared" si="12"/>
        <v/>
      </c>
      <c r="W13" s="52" t="str">
        <f t="shared" si="12"/>
        <v/>
      </c>
      <c r="X13" s="52" t="str">
        <f t="shared" si="12"/>
        <v/>
      </c>
      <c r="AA13" s="3" t="s">
        <v>20</v>
      </c>
      <c r="AD13" s="70" t="s">
        <v>58</v>
      </c>
    </row>
    <row r="14" spans="1:30" s="19" customFormat="1" ht="15" customHeight="1" x14ac:dyDescent="0.4">
      <c r="A14" s="125" t="s">
        <v>46</v>
      </c>
      <c r="B14" s="57">
        <f t="shared" ref="B14" si="13">H11+1</f>
        <v>46124</v>
      </c>
      <c r="C14" s="15">
        <f t="shared" ref="C14:H14" si="14">B14+1</f>
        <v>46125</v>
      </c>
      <c r="D14" s="15">
        <f t="shared" si="14"/>
        <v>46126</v>
      </c>
      <c r="E14" s="15">
        <f t="shared" si="14"/>
        <v>46127</v>
      </c>
      <c r="F14" s="15">
        <f t="shared" si="14"/>
        <v>46128</v>
      </c>
      <c r="G14" s="15">
        <f t="shared" si="14"/>
        <v>46129</v>
      </c>
      <c r="H14" s="15">
        <f t="shared" si="14"/>
        <v>46130</v>
      </c>
      <c r="I14" s="16"/>
      <c r="J14" s="14">
        <f t="shared" ref="J14" si="15">P11+1</f>
        <v>46152</v>
      </c>
      <c r="K14" s="15">
        <f t="shared" ref="K14:P14" si="16">J14+1</f>
        <v>46153</v>
      </c>
      <c r="L14" s="15">
        <f t="shared" si="16"/>
        <v>46154</v>
      </c>
      <c r="M14" s="15">
        <f t="shared" si="16"/>
        <v>46155</v>
      </c>
      <c r="N14" s="15">
        <f t="shared" si="16"/>
        <v>46156</v>
      </c>
      <c r="O14" s="15">
        <f t="shared" si="16"/>
        <v>46157</v>
      </c>
      <c r="P14" s="15">
        <f t="shared" si="16"/>
        <v>46158</v>
      </c>
      <c r="Q14" s="16"/>
      <c r="R14" s="17">
        <f t="shared" ref="R14" si="17">X11+1</f>
        <v>46187</v>
      </c>
      <c r="S14" s="18">
        <f t="shared" ref="S14:X14" si="18">R14+1</f>
        <v>46188</v>
      </c>
      <c r="T14" s="18">
        <f t="shared" si="18"/>
        <v>46189</v>
      </c>
      <c r="U14" s="18">
        <f t="shared" si="18"/>
        <v>46190</v>
      </c>
      <c r="V14" s="18">
        <f t="shared" si="18"/>
        <v>46191</v>
      </c>
      <c r="W14" s="18">
        <f t="shared" si="18"/>
        <v>46192</v>
      </c>
      <c r="X14" s="18">
        <f t="shared" si="18"/>
        <v>46193</v>
      </c>
      <c r="AA14" s="20" t="s">
        <v>21</v>
      </c>
      <c r="AD14" s="69" t="s">
        <v>59</v>
      </c>
    </row>
    <row r="15" spans="1:30" ht="18" customHeight="1" x14ac:dyDescent="0.4">
      <c r="A15" s="125"/>
      <c r="B15" s="61" t="s">
        <v>20</v>
      </c>
      <c r="C15" s="32"/>
      <c r="D15" s="23" t="s">
        <v>5</v>
      </c>
      <c r="E15" s="22"/>
      <c r="F15" s="29"/>
      <c r="G15" s="29"/>
      <c r="H15" s="29" t="s">
        <v>20</v>
      </c>
      <c r="I15" s="11"/>
      <c r="J15" s="29"/>
      <c r="K15" s="29"/>
      <c r="L15" s="23" t="s">
        <v>5</v>
      </c>
      <c r="M15" s="22"/>
      <c r="N15" s="29"/>
      <c r="O15" s="29"/>
      <c r="P15" s="29"/>
      <c r="Q15" s="11"/>
      <c r="R15" s="33" t="s">
        <v>20</v>
      </c>
      <c r="S15" s="33"/>
      <c r="T15" s="30" t="s">
        <v>5</v>
      </c>
      <c r="U15" s="25"/>
      <c r="V15" s="31"/>
      <c r="W15" s="31"/>
      <c r="X15" s="31"/>
      <c r="AA15" s="3" t="s">
        <v>22</v>
      </c>
      <c r="AD15" s="69" t="s">
        <v>60</v>
      </c>
    </row>
    <row r="16" spans="1:30" ht="18" customHeight="1" x14ac:dyDescent="0.4">
      <c r="A16" s="125"/>
      <c r="B16" s="26" t="str">
        <f t="shared" ref="B16:H16" si="19">IF(B15="休館",$AA$15,"")</f>
        <v/>
      </c>
      <c r="C16" s="26" t="str">
        <f t="shared" si="19"/>
        <v/>
      </c>
      <c r="D16" s="26" t="str">
        <f t="shared" si="19"/>
        <v>×</v>
      </c>
      <c r="E16" s="26" t="str">
        <f t="shared" si="19"/>
        <v/>
      </c>
      <c r="F16" s="26" t="str">
        <f t="shared" si="19"/>
        <v/>
      </c>
      <c r="G16" s="26" t="str">
        <f t="shared" si="19"/>
        <v/>
      </c>
      <c r="H16" s="26" t="str">
        <f t="shared" si="19"/>
        <v/>
      </c>
      <c r="I16" s="11"/>
      <c r="J16" s="26" t="str">
        <f t="shared" ref="J16:P16" si="20">IF(J15="休館",$AA$15,"")</f>
        <v/>
      </c>
      <c r="K16" s="26" t="str">
        <f t="shared" si="20"/>
        <v/>
      </c>
      <c r="L16" s="26" t="str">
        <f t="shared" si="20"/>
        <v>×</v>
      </c>
      <c r="M16" s="26" t="str">
        <f t="shared" si="20"/>
        <v/>
      </c>
      <c r="N16" s="26" t="str">
        <f t="shared" si="20"/>
        <v/>
      </c>
      <c r="O16" s="26" t="str">
        <f t="shared" si="20"/>
        <v/>
      </c>
      <c r="P16" s="26" t="str">
        <f t="shared" si="20"/>
        <v/>
      </c>
      <c r="Q16" s="11"/>
      <c r="R16" s="52" t="str">
        <f t="shared" ref="R16:X16" si="21">IF(R15="休館",$AA$15,"")</f>
        <v/>
      </c>
      <c r="S16" s="52" t="str">
        <f t="shared" si="21"/>
        <v/>
      </c>
      <c r="T16" s="52" t="str">
        <f t="shared" si="21"/>
        <v>×</v>
      </c>
      <c r="U16" s="52" t="str">
        <f t="shared" si="21"/>
        <v/>
      </c>
      <c r="V16" s="52" t="str">
        <f t="shared" si="21"/>
        <v/>
      </c>
      <c r="W16" s="52" t="str">
        <f t="shared" si="21"/>
        <v/>
      </c>
      <c r="X16" s="52" t="str">
        <f t="shared" si="21"/>
        <v/>
      </c>
      <c r="AD16" s="69" t="s">
        <v>61</v>
      </c>
    </row>
    <row r="17" spans="1:30" s="19" customFormat="1" ht="15" customHeight="1" x14ac:dyDescent="0.4">
      <c r="A17" s="125" t="s">
        <v>47</v>
      </c>
      <c r="B17" s="57">
        <f t="shared" ref="B17" si="22">H14+1</f>
        <v>46131</v>
      </c>
      <c r="C17" s="15">
        <f t="shared" ref="C17:H17" si="23">B17+1</f>
        <v>46132</v>
      </c>
      <c r="D17" s="15">
        <f t="shared" si="23"/>
        <v>46133</v>
      </c>
      <c r="E17" s="15">
        <f t="shared" si="23"/>
        <v>46134</v>
      </c>
      <c r="F17" s="15">
        <f t="shared" si="23"/>
        <v>46135</v>
      </c>
      <c r="G17" s="15">
        <f t="shared" si="23"/>
        <v>46136</v>
      </c>
      <c r="H17" s="15">
        <f t="shared" si="23"/>
        <v>46137</v>
      </c>
      <c r="I17" s="16"/>
      <c r="J17" s="14">
        <f t="shared" ref="J17" si="24">P14+1</f>
        <v>46159</v>
      </c>
      <c r="K17" s="15">
        <f t="shared" ref="K17:P17" si="25">J17+1</f>
        <v>46160</v>
      </c>
      <c r="L17" s="15">
        <f t="shared" si="25"/>
        <v>46161</v>
      </c>
      <c r="M17" s="15">
        <f t="shared" si="25"/>
        <v>46162</v>
      </c>
      <c r="N17" s="15">
        <f t="shared" si="25"/>
        <v>46163</v>
      </c>
      <c r="O17" s="15">
        <f t="shared" si="25"/>
        <v>46164</v>
      </c>
      <c r="P17" s="15">
        <f t="shared" si="25"/>
        <v>46165</v>
      </c>
      <c r="Q17" s="16"/>
      <c r="R17" s="17">
        <f t="shared" ref="R17" si="26">X14+1</f>
        <v>46194</v>
      </c>
      <c r="S17" s="18">
        <f t="shared" ref="S17:X17" si="27">R17+1</f>
        <v>46195</v>
      </c>
      <c r="T17" s="18">
        <f t="shared" si="27"/>
        <v>46196</v>
      </c>
      <c r="U17" s="18">
        <f t="shared" si="27"/>
        <v>46197</v>
      </c>
      <c r="V17" s="18">
        <f>U17+1</f>
        <v>46198</v>
      </c>
      <c r="W17" s="18">
        <f t="shared" si="27"/>
        <v>46199</v>
      </c>
      <c r="X17" s="18">
        <f t="shared" si="27"/>
        <v>46200</v>
      </c>
      <c r="AA17" s="20"/>
      <c r="AD17" s="70" t="s">
        <v>51</v>
      </c>
    </row>
    <row r="18" spans="1:30" ht="18" customHeight="1" x14ac:dyDescent="0.4">
      <c r="A18" s="125"/>
      <c r="B18" s="60" t="s">
        <v>5</v>
      </c>
      <c r="C18" s="29"/>
      <c r="D18" s="29"/>
      <c r="E18" s="22"/>
      <c r="F18" s="29"/>
      <c r="G18" s="29"/>
      <c r="H18" s="29"/>
      <c r="I18" s="11"/>
      <c r="J18" s="23" t="s">
        <v>5</v>
      </c>
      <c r="K18" s="29"/>
      <c r="L18" s="29"/>
      <c r="M18" s="22"/>
      <c r="N18" s="29"/>
      <c r="O18" s="29"/>
      <c r="P18" s="29"/>
      <c r="Q18" s="11"/>
      <c r="R18" s="30" t="s">
        <v>5</v>
      </c>
      <c r="S18" s="31"/>
      <c r="T18" s="31"/>
      <c r="U18" s="25"/>
      <c r="V18" s="31"/>
      <c r="W18" s="31"/>
      <c r="X18" s="31"/>
      <c r="AD18" s="70" t="s">
        <v>52</v>
      </c>
    </row>
    <row r="19" spans="1:30" ht="18" customHeight="1" x14ac:dyDescent="0.4">
      <c r="A19" s="125"/>
      <c r="B19" s="26" t="str">
        <f t="shared" ref="B19:H19" si="28">IF(B18="休館",$AA$15,"")</f>
        <v>×</v>
      </c>
      <c r="C19" s="26" t="str">
        <f t="shared" si="28"/>
        <v/>
      </c>
      <c r="D19" s="26" t="str">
        <f t="shared" si="28"/>
        <v/>
      </c>
      <c r="E19" s="26" t="str">
        <f t="shared" si="28"/>
        <v/>
      </c>
      <c r="F19" s="26" t="str">
        <f t="shared" si="28"/>
        <v/>
      </c>
      <c r="G19" s="26" t="str">
        <f t="shared" si="28"/>
        <v/>
      </c>
      <c r="H19" s="26" t="str">
        <f t="shared" si="28"/>
        <v/>
      </c>
      <c r="I19" s="11"/>
      <c r="J19" s="26" t="str">
        <f t="shared" ref="J19:X19" si="29">IF(J18="休館",$AA$15,"")</f>
        <v>×</v>
      </c>
      <c r="K19" s="26" t="str">
        <f t="shared" si="29"/>
        <v/>
      </c>
      <c r="L19" s="26" t="str">
        <f t="shared" si="29"/>
        <v/>
      </c>
      <c r="M19" s="26" t="str">
        <f t="shared" si="29"/>
        <v/>
      </c>
      <c r="N19" s="26" t="str">
        <f t="shared" si="29"/>
        <v/>
      </c>
      <c r="O19" s="26" t="str">
        <f t="shared" si="29"/>
        <v/>
      </c>
      <c r="P19" s="26" t="str">
        <f t="shared" si="29"/>
        <v/>
      </c>
      <c r="Q19" s="11"/>
      <c r="R19" s="52" t="str">
        <f t="shared" si="29"/>
        <v>×</v>
      </c>
      <c r="S19" s="52" t="str">
        <f t="shared" si="29"/>
        <v/>
      </c>
      <c r="T19" s="52" t="str">
        <f t="shared" si="29"/>
        <v/>
      </c>
      <c r="U19" s="52" t="str">
        <f t="shared" si="29"/>
        <v/>
      </c>
      <c r="V19" s="52" t="str">
        <f t="shared" si="29"/>
        <v/>
      </c>
      <c r="W19" s="52" t="str">
        <f t="shared" si="29"/>
        <v/>
      </c>
      <c r="X19" s="52" t="str">
        <f t="shared" si="29"/>
        <v/>
      </c>
      <c r="AD19" s="70" t="s">
        <v>53</v>
      </c>
    </row>
    <row r="20" spans="1:30" s="19" customFormat="1" ht="15" customHeight="1" x14ac:dyDescent="0.4">
      <c r="A20" s="125" t="s">
        <v>48</v>
      </c>
      <c r="B20" s="57">
        <f t="shared" ref="B20" si="30">H17+1</f>
        <v>46138</v>
      </c>
      <c r="C20" s="15">
        <f t="shared" ref="C20:H20" si="31">B20+1</f>
        <v>46139</v>
      </c>
      <c r="D20" s="15">
        <f t="shared" si="31"/>
        <v>46140</v>
      </c>
      <c r="E20" s="15">
        <f t="shared" si="31"/>
        <v>46141</v>
      </c>
      <c r="F20" s="15">
        <f t="shared" si="31"/>
        <v>46142</v>
      </c>
      <c r="G20" s="15">
        <f t="shared" si="31"/>
        <v>46143</v>
      </c>
      <c r="H20" s="15">
        <f t="shared" si="31"/>
        <v>46144</v>
      </c>
      <c r="I20" s="16"/>
      <c r="J20" s="14">
        <f t="shared" ref="J20" si="32">P17+1</f>
        <v>46166</v>
      </c>
      <c r="K20" s="15">
        <f t="shared" ref="K20:P20" si="33">J20+1</f>
        <v>46167</v>
      </c>
      <c r="L20" s="15">
        <f t="shared" si="33"/>
        <v>46168</v>
      </c>
      <c r="M20" s="15">
        <f t="shared" si="33"/>
        <v>46169</v>
      </c>
      <c r="N20" s="15">
        <f t="shared" si="33"/>
        <v>46170</v>
      </c>
      <c r="O20" s="15">
        <f t="shared" si="33"/>
        <v>46171</v>
      </c>
      <c r="P20" s="15">
        <f t="shared" si="33"/>
        <v>46172</v>
      </c>
      <c r="Q20" s="16"/>
      <c r="R20" s="17">
        <f t="shared" ref="R20" si="34">X17+1</f>
        <v>46201</v>
      </c>
      <c r="S20" s="18">
        <f t="shared" ref="S20:X20" si="35">R20+1</f>
        <v>46202</v>
      </c>
      <c r="T20" s="18">
        <f t="shared" si="35"/>
        <v>46203</v>
      </c>
      <c r="U20" s="18">
        <f t="shared" si="35"/>
        <v>46204</v>
      </c>
      <c r="V20" s="18">
        <f t="shared" si="35"/>
        <v>46205</v>
      </c>
      <c r="W20" s="18">
        <f t="shared" si="35"/>
        <v>46206</v>
      </c>
      <c r="X20" s="18">
        <f t="shared" si="35"/>
        <v>46207</v>
      </c>
      <c r="AA20" s="20"/>
      <c r="AD20" s="71" t="s">
        <v>54</v>
      </c>
    </row>
    <row r="21" spans="1:30" ht="18" customHeight="1" x14ac:dyDescent="0.4">
      <c r="A21" s="125"/>
      <c r="B21" s="58"/>
      <c r="C21" s="21"/>
      <c r="D21" s="23" t="s">
        <v>5</v>
      </c>
      <c r="E21" s="22" t="s">
        <v>5</v>
      </c>
      <c r="F21" s="23"/>
      <c r="G21" s="23"/>
      <c r="H21" s="23"/>
      <c r="I21" s="11"/>
      <c r="J21" s="21"/>
      <c r="K21" s="21"/>
      <c r="L21" s="23" t="s">
        <v>5</v>
      </c>
      <c r="M21" s="22"/>
      <c r="N21" s="22"/>
      <c r="O21" s="22"/>
      <c r="P21" s="22" t="s">
        <v>20</v>
      </c>
      <c r="Q21" s="11"/>
      <c r="R21" s="24"/>
      <c r="S21" s="24"/>
      <c r="T21" s="30" t="s">
        <v>5</v>
      </c>
      <c r="U21" s="25"/>
      <c r="V21" s="25"/>
      <c r="W21" s="25"/>
      <c r="X21" s="25"/>
      <c r="AD21" s="71" t="s">
        <v>55</v>
      </c>
    </row>
    <row r="22" spans="1:30" ht="18" customHeight="1" x14ac:dyDescent="0.4">
      <c r="A22" s="125"/>
      <c r="B22" s="26" t="str">
        <f t="shared" ref="B22:H22" si="36">IF(B21="休館",$AA$15,"")</f>
        <v/>
      </c>
      <c r="C22" s="26" t="str">
        <f t="shared" si="36"/>
        <v/>
      </c>
      <c r="D22" s="26" t="str">
        <f t="shared" si="36"/>
        <v>×</v>
      </c>
      <c r="E22" s="26" t="str">
        <f t="shared" si="36"/>
        <v>×</v>
      </c>
      <c r="F22" s="26" t="str">
        <f t="shared" si="36"/>
        <v/>
      </c>
      <c r="G22" s="26" t="str">
        <f t="shared" si="36"/>
        <v/>
      </c>
      <c r="H22" s="26" t="str">
        <f t="shared" si="36"/>
        <v/>
      </c>
      <c r="I22" s="11"/>
      <c r="J22" s="26" t="str">
        <f t="shared" ref="J22:P22" si="37">IF(J21="休館",$AA$15,"")</f>
        <v/>
      </c>
      <c r="K22" s="26" t="str">
        <f t="shared" si="37"/>
        <v/>
      </c>
      <c r="L22" s="26" t="str">
        <f t="shared" si="37"/>
        <v>×</v>
      </c>
      <c r="M22" s="26" t="str">
        <f t="shared" si="37"/>
        <v/>
      </c>
      <c r="N22" s="26" t="str">
        <f t="shared" si="37"/>
        <v/>
      </c>
      <c r="O22" s="26" t="str">
        <f t="shared" si="37"/>
        <v/>
      </c>
      <c r="P22" s="26" t="str">
        <f t="shared" si="37"/>
        <v/>
      </c>
      <c r="Q22" s="11"/>
      <c r="R22" s="52" t="str">
        <f t="shared" ref="R22:X22" si="38">IF(R21="休館",$AA$15,"")</f>
        <v/>
      </c>
      <c r="S22" s="52" t="str">
        <f t="shared" si="38"/>
        <v/>
      </c>
      <c r="T22" s="52" t="str">
        <f t="shared" si="38"/>
        <v>×</v>
      </c>
      <c r="U22" s="52" t="str">
        <f t="shared" si="38"/>
        <v/>
      </c>
      <c r="V22" s="52" t="str">
        <f t="shared" si="38"/>
        <v/>
      </c>
      <c r="W22" s="52" t="str">
        <f t="shared" si="38"/>
        <v/>
      </c>
      <c r="X22" s="52" t="str">
        <f t="shared" si="38"/>
        <v/>
      </c>
    </row>
    <row r="23" spans="1:30" s="19" customFormat="1" ht="15" customHeight="1" x14ac:dyDescent="0.4">
      <c r="A23" s="125" t="s">
        <v>49</v>
      </c>
      <c r="B23" s="57">
        <f t="shared" ref="B23" si="39">H20+1</f>
        <v>46145</v>
      </c>
      <c r="C23" s="15">
        <f t="shared" ref="C23:F23" si="40">B23+1</f>
        <v>46146</v>
      </c>
      <c r="D23" s="15">
        <f t="shared" si="40"/>
        <v>46147</v>
      </c>
      <c r="E23" s="15">
        <f t="shared" si="40"/>
        <v>46148</v>
      </c>
      <c r="F23" s="15">
        <f t="shared" si="40"/>
        <v>46149</v>
      </c>
      <c r="G23" s="34">
        <f>DATE($B$5,B6,1)</f>
        <v>46113</v>
      </c>
      <c r="H23" s="35">
        <f>WEEKDAY(G23,1)</f>
        <v>4</v>
      </c>
      <c r="I23" s="16"/>
      <c r="J23" s="14">
        <f t="shared" ref="J23" si="41">P20+1</f>
        <v>46173</v>
      </c>
      <c r="K23" s="15">
        <f t="shared" ref="K23:N23" si="42">J23+1</f>
        <v>46174</v>
      </c>
      <c r="L23" s="15">
        <f t="shared" si="42"/>
        <v>46175</v>
      </c>
      <c r="M23" s="15">
        <f t="shared" si="42"/>
        <v>46176</v>
      </c>
      <c r="N23" s="15">
        <f t="shared" si="42"/>
        <v>46177</v>
      </c>
      <c r="O23" s="34">
        <f>DATE($B$5,J6,1)</f>
        <v>46143</v>
      </c>
      <c r="P23" s="35">
        <f>WEEKDAY(O23,1)</f>
        <v>6</v>
      </c>
      <c r="Q23" s="16"/>
      <c r="R23" s="17">
        <f t="shared" ref="R23" si="43">X20+1</f>
        <v>46208</v>
      </c>
      <c r="S23" s="18">
        <f t="shared" ref="S23:V23" si="44">R23+1</f>
        <v>46209</v>
      </c>
      <c r="T23" s="18">
        <f t="shared" si="44"/>
        <v>46210</v>
      </c>
      <c r="U23" s="18">
        <f t="shared" si="44"/>
        <v>46211</v>
      </c>
      <c r="V23" s="18">
        <f t="shared" si="44"/>
        <v>46212</v>
      </c>
      <c r="W23" s="36">
        <f>DATE($B$5,R6,1)</f>
        <v>46174</v>
      </c>
      <c r="X23" s="37">
        <f>WEEKDAY(W23,1)</f>
        <v>2</v>
      </c>
      <c r="AA23" s="20"/>
      <c r="AB23" s="20"/>
    </row>
    <row r="24" spans="1:30" s="19" customFormat="1" ht="18" customHeight="1" x14ac:dyDescent="0.4">
      <c r="A24" s="125"/>
      <c r="B24" s="62"/>
      <c r="C24" s="39"/>
      <c r="D24" s="39"/>
      <c r="E24" s="39"/>
      <c r="F24" s="39"/>
      <c r="G24" s="40"/>
      <c r="H24" s="41"/>
      <c r="I24" s="16"/>
      <c r="J24" s="38" t="s">
        <v>20</v>
      </c>
      <c r="K24" s="39"/>
      <c r="L24" s="39"/>
      <c r="M24" s="39"/>
      <c r="N24" s="39"/>
      <c r="O24" s="40"/>
      <c r="P24" s="41"/>
      <c r="Q24" s="16"/>
      <c r="R24" s="42"/>
      <c r="S24" s="43"/>
      <c r="T24" s="43"/>
      <c r="U24" s="43"/>
      <c r="V24" s="43"/>
      <c r="W24" s="44"/>
      <c r="X24" s="45"/>
      <c r="AA24" s="20"/>
      <c r="AB24" s="20"/>
    </row>
    <row r="25" spans="1:30" ht="18" customHeight="1" x14ac:dyDescent="0.4">
      <c r="A25" s="125"/>
      <c r="B25" s="26" t="str">
        <f t="shared" ref="B25:H25" si="45">IF(B24="休館",$AA$15,"")</f>
        <v/>
      </c>
      <c r="C25" s="26" t="str">
        <f t="shared" si="45"/>
        <v/>
      </c>
      <c r="D25" s="26" t="str">
        <f t="shared" si="45"/>
        <v/>
      </c>
      <c r="E25" s="26" t="str">
        <f t="shared" si="45"/>
        <v/>
      </c>
      <c r="F25" s="26" t="str">
        <f t="shared" si="45"/>
        <v/>
      </c>
      <c r="G25" s="26" t="str">
        <f t="shared" si="45"/>
        <v/>
      </c>
      <c r="H25" s="26" t="str">
        <f t="shared" si="45"/>
        <v/>
      </c>
      <c r="I25" s="11"/>
      <c r="J25" s="26" t="str">
        <f t="shared" ref="J25:P25" si="46">IF(J24="休館",$AA$15,"")</f>
        <v/>
      </c>
      <c r="K25" s="26" t="str">
        <f t="shared" si="46"/>
        <v/>
      </c>
      <c r="L25" s="26" t="str">
        <f t="shared" si="46"/>
        <v/>
      </c>
      <c r="M25" s="26" t="str">
        <f t="shared" si="46"/>
        <v/>
      </c>
      <c r="N25" s="26" t="str">
        <f t="shared" si="46"/>
        <v/>
      </c>
      <c r="O25" s="26" t="str">
        <f t="shared" si="46"/>
        <v/>
      </c>
      <c r="P25" s="26" t="str">
        <f t="shared" si="46"/>
        <v/>
      </c>
      <c r="Q25" s="11"/>
      <c r="R25" s="52" t="str">
        <f t="shared" ref="R25:X25" si="47">IF(R24="休館",$AA$15,"")</f>
        <v/>
      </c>
      <c r="S25" s="52" t="str">
        <f t="shared" si="47"/>
        <v/>
      </c>
      <c r="T25" s="52" t="str">
        <f t="shared" si="47"/>
        <v/>
      </c>
      <c r="U25" s="52" t="str">
        <f t="shared" si="47"/>
        <v/>
      </c>
      <c r="V25" s="52" t="str">
        <f t="shared" si="47"/>
        <v/>
      </c>
      <c r="W25" s="52" t="str">
        <f t="shared" si="47"/>
        <v/>
      </c>
      <c r="X25" s="52" t="str">
        <f t="shared" si="47"/>
        <v/>
      </c>
    </row>
    <row r="26" spans="1:30" ht="30" customHeight="1" x14ac:dyDescent="0.4">
      <c r="B26" s="46">
        <f>R6+1</f>
        <v>7</v>
      </c>
      <c r="C26" s="11" t="s">
        <v>8</v>
      </c>
      <c r="D26" s="47" t="s">
        <v>11</v>
      </c>
      <c r="E26" s="11"/>
      <c r="F26" s="11" t="s">
        <v>9</v>
      </c>
      <c r="G26" s="46" t="str">
        <f>IF(COUNTIF(B28:H45,"○")&gt;0,COUNTIF(B28:H45,"○"),"　　")</f>
        <v>　　</v>
      </c>
      <c r="H26" s="11" t="s">
        <v>10</v>
      </c>
      <c r="J26" s="46">
        <f>B26+1</f>
        <v>8</v>
      </c>
      <c r="K26" s="11" t="s">
        <v>8</v>
      </c>
      <c r="L26" s="47" t="s">
        <v>11</v>
      </c>
      <c r="M26" s="11"/>
      <c r="N26" s="11" t="s">
        <v>9</v>
      </c>
      <c r="O26" s="46" t="str">
        <f>IF(COUNTIF(J28:P45,"○")&gt;0,COUNTIF(J28:P45,"○"),"　　")</f>
        <v>　　</v>
      </c>
      <c r="P26" s="11" t="s">
        <v>10</v>
      </c>
      <c r="R26" s="46">
        <f>J26+1</f>
        <v>9</v>
      </c>
      <c r="S26" s="11" t="s">
        <v>8</v>
      </c>
      <c r="T26" s="11"/>
      <c r="U26" s="11"/>
      <c r="V26" s="11" t="s">
        <v>9</v>
      </c>
      <c r="W26" s="46" t="str">
        <f>IF(COUNTIF(R28:X45,"○")&gt;0,COUNTIF(R28:X45,"○"),"　　")</f>
        <v>　　</v>
      </c>
      <c r="X26" s="11" t="s">
        <v>10</v>
      </c>
    </row>
    <row r="27" spans="1:30" ht="20.100000000000001" customHeight="1" x14ac:dyDescent="0.4">
      <c r="B27" s="12" t="s">
        <v>12</v>
      </c>
      <c r="C27" s="13" t="s">
        <v>13</v>
      </c>
      <c r="D27" s="13" t="s">
        <v>14</v>
      </c>
      <c r="E27" s="13" t="s">
        <v>15</v>
      </c>
      <c r="F27" s="13" t="s">
        <v>16</v>
      </c>
      <c r="G27" s="13" t="s">
        <v>17</v>
      </c>
      <c r="H27" s="13" t="s">
        <v>18</v>
      </c>
      <c r="I27" s="11"/>
      <c r="J27" s="12" t="s">
        <v>12</v>
      </c>
      <c r="K27" s="13" t="s">
        <v>13</v>
      </c>
      <c r="L27" s="13" t="s">
        <v>14</v>
      </c>
      <c r="M27" s="13" t="s">
        <v>15</v>
      </c>
      <c r="N27" s="13" t="s">
        <v>16</v>
      </c>
      <c r="O27" s="13" t="s">
        <v>17</v>
      </c>
      <c r="P27" s="13" t="s">
        <v>18</v>
      </c>
      <c r="Q27" s="11"/>
      <c r="R27" s="9" t="s">
        <v>12</v>
      </c>
      <c r="S27" s="10" t="s">
        <v>13</v>
      </c>
      <c r="T27" s="10" t="s">
        <v>14</v>
      </c>
      <c r="U27" s="10" t="s">
        <v>15</v>
      </c>
      <c r="V27" s="10" t="s">
        <v>16</v>
      </c>
      <c r="W27" s="10" t="s">
        <v>17</v>
      </c>
      <c r="X27" s="10" t="s">
        <v>18</v>
      </c>
    </row>
    <row r="28" spans="1:30" s="19" customFormat="1" ht="15" customHeight="1" x14ac:dyDescent="0.4">
      <c r="A28" s="125" t="s">
        <v>44</v>
      </c>
      <c r="B28" s="17">
        <f>G43-(H43-1)</f>
        <v>46201</v>
      </c>
      <c r="C28" s="18">
        <f>B28+1</f>
        <v>46202</v>
      </c>
      <c r="D28" s="18">
        <f t="shared" ref="D28:H28" si="48">C28+1</f>
        <v>46203</v>
      </c>
      <c r="E28" s="18">
        <f t="shared" si="48"/>
        <v>46204</v>
      </c>
      <c r="F28" s="18">
        <f>E28+1</f>
        <v>46205</v>
      </c>
      <c r="G28" s="18">
        <f t="shared" si="48"/>
        <v>46206</v>
      </c>
      <c r="H28" s="18">
        <f t="shared" si="48"/>
        <v>46207</v>
      </c>
      <c r="I28" s="16"/>
      <c r="J28" s="17">
        <f>O43-(P43-1)</f>
        <v>46229</v>
      </c>
      <c r="K28" s="18">
        <f>J28+1</f>
        <v>46230</v>
      </c>
      <c r="L28" s="18">
        <f t="shared" ref="L28:P28" si="49">K28+1</f>
        <v>46231</v>
      </c>
      <c r="M28" s="18">
        <f t="shared" si="49"/>
        <v>46232</v>
      </c>
      <c r="N28" s="18">
        <f t="shared" si="49"/>
        <v>46233</v>
      </c>
      <c r="O28" s="18">
        <f t="shared" si="49"/>
        <v>46234</v>
      </c>
      <c r="P28" s="18">
        <f t="shared" si="49"/>
        <v>46235</v>
      </c>
      <c r="Q28" s="16"/>
      <c r="R28" s="14">
        <f>W43-(X43-1)</f>
        <v>46264</v>
      </c>
      <c r="S28" s="15">
        <f>R28+1</f>
        <v>46265</v>
      </c>
      <c r="T28" s="15">
        <f t="shared" ref="T28:X28" si="50">S28+1</f>
        <v>46266</v>
      </c>
      <c r="U28" s="15">
        <f t="shared" si="50"/>
        <v>46267</v>
      </c>
      <c r="V28" s="15">
        <f t="shared" si="50"/>
        <v>46268</v>
      </c>
      <c r="W28" s="15">
        <f t="shared" si="50"/>
        <v>46269</v>
      </c>
      <c r="X28" s="15">
        <f t="shared" si="50"/>
        <v>46270</v>
      </c>
      <c r="AA28" s="20"/>
      <c r="AB28" s="20"/>
    </row>
    <row r="29" spans="1:30" ht="18" customHeight="1" x14ac:dyDescent="0.4">
      <c r="A29" s="125"/>
      <c r="B29" s="24"/>
      <c r="C29" s="25"/>
      <c r="D29" s="25"/>
      <c r="E29" s="25" t="s">
        <v>20</v>
      </c>
      <c r="F29" s="25" t="s">
        <v>20</v>
      </c>
      <c r="G29" s="25"/>
      <c r="H29" s="25"/>
      <c r="I29" s="11"/>
      <c r="J29" s="25"/>
      <c r="K29" s="25"/>
      <c r="L29" s="30"/>
      <c r="M29" s="25"/>
      <c r="N29" s="25"/>
      <c r="O29" s="25"/>
      <c r="P29" s="25"/>
      <c r="Q29" s="11"/>
      <c r="R29" s="21"/>
      <c r="S29" s="22"/>
      <c r="T29" s="22" t="s">
        <v>5</v>
      </c>
      <c r="U29" s="22"/>
      <c r="V29" s="22"/>
      <c r="W29" s="22"/>
      <c r="X29" s="22" t="s">
        <v>20</v>
      </c>
    </row>
    <row r="30" spans="1:30" ht="18" customHeight="1" x14ac:dyDescent="0.4">
      <c r="A30" s="125"/>
      <c r="B30" s="52" t="str">
        <f t="shared" ref="B30:H30" si="51">IF(B29="休館",$AA$15,"")</f>
        <v/>
      </c>
      <c r="C30" s="52" t="str">
        <f t="shared" si="51"/>
        <v/>
      </c>
      <c r="D30" s="28" t="str">
        <f t="shared" si="51"/>
        <v/>
      </c>
      <c r="E30" s="67" t="str">
        <f t="shared" si="51"/>
        <v/>
      </c>
      <c r="F30" s="67" t="str">
        <f t="shared" si="51"/>
        <v/>
      </c>
      <c r="G30" s="67" t="str">
        <f t="shared" si="51"/>
        <v/>
      </c>
      <c r="H30" s="67" t="str">
        <f t="shared" si="51"/>
        <v/>
      </c>
      <c r="I30" s="11"/>
      <c r="J30" s="52" t="str">
        <f t="shared" ref="J30:P30" si="52">IF(J29="休館",$AA$15,"")</f>
        <v/>
      </c>
      <c r="K30" s="52" t="str">
        <f t="shared" si="52"/>
        <v/>
      </c>
      <c r="L30" s="28" t="str">
        <f t="shared" si="52"/>
        <v/>
      </c>
      <c r="M30" s="28" t="str">
        <f t="shared" si="52"/>
        <v/>
      </c>
      <c r="N30" s="28" t="str">
        <f t="shared" si="52"/>
        <v/>
      </c>
      <c r="O30" s="67" t="str">
        <f t="shared" si="52"/>
        <v/>
      </c>
      <c r="P30" s="67" t="str">
        <f t="shared" si="52"/>
        <v/>
      </c>
      <c r="Q30" s="11"/>
      <c r="R30" s="26" t="str">
        <f t="shared" ref="R30:X30" si="53">IF(R29="休館",$AA$15,"")</f>
        <v/>
      </c>
      <c r="S30" s="26" t="str">
        <f t="shared" si="53"/>
        <v/>
      </c>
      <c r="T30" s="26" t="str">
        <f t="shared" si="53"/>
        <v>×</v>
      </c>
      <c r="U30" s="26" t="str">
        <f t="shared" si="53"/>
        <v/>
      </c>
      <c r="V30" s="26" t="str">
        <f t="shared" si="53"/>
        <v/>
      </c>
      <c r="W30" s="26" t="str">
        <f t="shared" si="53"/>
        <v/>
      </c>
      <c r="X30" s="26" t="str">
        <f t="shared" si="53"/>
        <v/>
      </c>
    </row>
    <row r="31" spans="1:30" s="19" customFormat="1" ht="15" customHeight="1" x14ac:dyDescent="0.4">
      <c r="A31" s="125" t="s">
        <v>45</v>
      </c>
      <c r="B31" s="17">
        <f>H28+1</f>
        <v>46208</v>
      </c>
      <c r="C31" s="18">
        <f>B31+1</f>
        <v>46209</v>
      </c>
      <c r="D31" s="18">
        <f t="shared" ref="D31:H31" si="54">C31+1</f>
        <v>46210</v>
      </c>
      <c r="E31" s="18">
        <f t="shared" si="54"/>
        <v>46211</v>
      </c>
      <c r="F31" s="18">
        <f t="shared" si="54"/>
        <v>46212</v>
      </c>
      <c r="G31" s="18">
        <f t="shared" si="54"/>
        <v>46213</v>
      </c>
      <c r="H31" s="18">
        <f t="shared" si="54"/>
        <v>46214</v>
      </c>
      <c r="I31" s="16"/>
      <c r="J31" s="17">
        <f>P28+1</f>
        <v>46236</v>
      </c>
      <c r="K31" s="18">
        <f>J31+1</f>
        <v>46237</v>
      </c>
      <c r="L31" s="18">
        <f t="shared" ref="L31:P31" si="55">K31+1</f>
        <v>46238</v>
      </c>
      <c r="M31" s="18">
        <f t="shared" si="55"/>
        <v>46239</v>
      </c>
      <c r="N31" s="18">
        <f t="shared" si="55"/>
        <v>46240</v>
      </c>
      <c r="O31" s="18">
        <f t="shared" si="55"/>
        <v>46241</v>
      </c>
      <c r="P31" s="18">
        <f t="shared" si="55"/>
        <v>46242</v>
      </c>
      <c r="Q31" s="16"/>
      <c r="R31" s="14">
        <f>X28+1</f>
        <v>46271</v>
      </c>
      <c r="S31" s="15">
        <f>R31+1</f>
        <v>46272</v>
      </c>
      <c r="T31" s="15">
        <f t="shared" ref="T31:X31" si="56">S31+1</f>
        <v>46273</v>
      </c>
      <c r="U31" s="15">
        <f t="shared" si="56"/>
        <v>46274</v>
      </c>
      <c r="V31" s="15">
        <f t="shared" si="56"/>
        <v>46275</v>
      </c>
      <c r="W31" s="15">
        <f t="shared" si="56"/>
        <v>46276</v>
      </c>
      <c r="X31" s="15">
        <f t="shared" si="56"/>
        <v>46277</v>
      </c>
      <c r="AA31" s="20"/>
      <c r="AB31" s="20"/>
    </row>
    <row r="32" spans="1:30" ht="18" customHeight="1" x14ac:dyDescent="0.4">
      <c r="A32" s="125"/>
      <c r="B32" s="30" t="s">
        <v>5</v>
      </c>
      <c r="C32" s="31"/>
      <c r="D32" s="31"/>
      <c r="E32" s="25"/>
      <c r="F32" s="25"/>
      <c r="G32" s="25"/>
      <c r="H32" s="25"/>
      <c r="I32" s="11"/>
      <c r="J32" s="30" t="s">
        <v>5</v>
      </c>
      <c r="K32" s="31"/>
      <c r="L32" s="31"/>
      <c r="M32" s="25"/>
      <c r="N32" s="25"/>
      <c r="O32" s="30"/>
      <c r="P32" s="31"/>
      <c r="Q32" s="11"/>
      <c r="R32" s="23" t="s">
        <v>5</v>
      </c>
      <c r="S32" s="29"/>
      <c r="T32" s="29"/>
      <c r="U32" s="22"/>
      <c r="V32" s="29"/>
      <c r="W32" s="29"/>
      <c r="X32" s="29"/>
    </row>
    <row r="33" spans="1:28" ht="18" customHeight="1" x14ac:dyDescent="0.4">
      <c r="A33" s="125"/>
      <c r="B33" s="52" t="str">
        <f t="shared" ref="B33:H33" si="57">IF(B32="休館",$AA$15,"")</f>
        <v>×</v>
      </c>
      <c r="C33" s="66" t="str">
        <f t="shared" si="57"/>
        <v/>
      </c>
      <c r="D33" s="67" t="str">
        <f t="shared" si="57"/>
        <v/>
      </c>
      <c r="E33" s="67" t="str">
        <f t="shared" si="57"/>
        <v/>
      </c>
      <c r="F33" s="67" t="str">
        <f t="shared" si="57"/>
        <v/>
      </c>
      <c r="G33" s="67" t="str">
        <f t="shared" si="57"/>
        <v/>
      </c>
      <c r="H33" s="67" t="str">
        <f t="shared" si="57"/>
        <v/>
      </c>
      <c r="I33" s="11"/>
      <c r="J33" s="52" t="str">
        <f t="shared" ref="J33:P33" si="58">IF(J32="休館",$AA$15,"")</f>
        <v>×</v>
      </c>
      <c r="K33" s="66" t="str">
        <f t="shared" si="58"/>
        <v/>
      </c>
      <c r="L33" s="67" t="str">
        <f t="shared" si="58"/>
        <v/>
      </c>
      <c r="M33" s="67" t="str">
        <f t="shared" si="58"/>
        <v/>
      </c>
      <c r="N33" s="67" t="str">
        <f t="shared" si="58"/>
        <v/>
      </c>
      <c r="O33" s="67" t="str">
        <f t="shared" si="58"/>
        <v/>
      </c>
      <c r="P33" s="67" t="str">
        <f t="shared" si="58"/>
        <v/>
      </c>
      <c r="Q33" s="11"/>
      <c r="R33" s="26" t="str">
        <f t="shared" ref="R33:X33" si="59">IF(R32="休館",$AA$15,"")</f>
        <v>×</v>
      </c>
      <c r="S33" s="26" t="str">
        <f t="shared" si="59"/>
        <v/>
      </c>
      <c r="T33" s="26" t="str">
        <f t="shared" si="59"/>
        <v/>
      </c>
      <c r="U33" s="26" t="str">
        <f t="shared" si="59"/>
        <v/>
      </c>
      <c r="V33" s="26" t="str">
        <f t="shared" si="59"/>
        <v/>
      </c>
      <c r="W33" s="26" t="str">
        <f t="shared" si="59"/>
        <v/>
      </c>
      <c r="X33" s="26" t="str">
        <f t="shared" si="59"/>
        <v/>
      </c>
    </row>
    <row r="34" spans="1:28" s="19" customFormat="1" ht="15" customHeight="1" x14ac:dyDescent="0.4">
      <c r="A34" s="125" t="s">
        <v>46</v>
      </c>
      <c r="B34" s="17">
        <f t="shared" ref="B34" si="60">H31+1</f>
        <v>46215</v>
      </c>
      <c r="C34" s="18">
        <f t="shared" ref="C34:H34" si="61">B34+1</f>
        <v>46216</v>
      </c>
      <c r="D34" s="18">
        <f t="shared" si="61"/>
        <v>46217</v>
      </c>
      <c r="E34" s="18">
        <f t="shared" si="61"/>
        <v>46218</v>
      </c>
      <c r="F34" s="18">
        <f t="shared" si="61"/>
        <v>46219</v>
      </c>
      <c r="G34" s="18">
        <f t="shared" si="61"/>
        <v>46220</v>
      </c>
      <c r="H34" s="18">
        <f t="shared" si="61"/>
        <v>46221</v>
      </c>
      <c r="I34" s="16"/>
      <c r="J34" s="17">
        <f t="shared" ref="J34" si="62">P31+1</f>
        <v>46243</v>
      </c>
      <c r="K34" s="18">
        <f t="shared" ref="K34:P34" si="63">J34+1</f>
        <v>46244</v>
      </c>
      <c r="L34" s="18">
        <f t="shared" si="63"/>
        <v>46245</v>
      </c>
      <c r="M34" s="18">
        <f t="shared" si="63"/>
        <v>46246</v>
      </c>
      <c r="N34" s="18">
        <f t="shared" si="63"/>
        <v>46247</v>
      </c>
      <c r="O34" s="18">
        <f t="shared" si="63"/>
        <v>46248</v>
      </c>
      <c r="P34" s="18">
        <f t="shared" si="63"/>
        <v>46249</v>
      </c>
      <c r="Q34" s="16"/>
      <c r="R34" s="14">
        <f t="shared" ref="R34" si="64">X31+1</f>
        <v>46278</v>
      </c>
      <c r="S34" s="15">
        <f t="shared" ref="S34:X34" si="65">R34+1</f>
        <v>46279</v>
      </c>
      <c r="T34" s="15">
        <f t="shared" si="65"/>
        <v>46280</v>
      </c>
      <c r="U34" s="15">
        <f t="shared" si="65"/>
        <v>46281</v>
      </c>
      <c r="V34" s="15">
        <f t="shared" si="65"/>
        <v>46282</v>
      </c>
      <c r="W34" s="15">
        <f t="shared" si="65"/>
        <v>46283</v>
      </c>
      <c r="X34" s="15">
        <f t="shared" si="65"/>
        <v>46284</v>
      </c>
      <c r="AA34" s="20"/>
      <c r="AB34" s="20"/>
    </row>
    <row r="35" spans="1:28" ht="18" customHeight="1" x14ac:dyDescent="0.4">
      <c r="A35" s="125"/>
      <c r="B35" s="33"/>
      <c r="C35" s="33"/>
      <c r="D35" s="25" t="s">
        <v>5</v>
      </c>
      <c r="E35" s="31"/>
      <c r="F35" s="31"/>
      <c r="G35" s="31"/>
      <c r="H35" s="31"/>
      <c r="I35" s="11"/>
      <c r="J35" s="30"/>
      <c r="K35" s="31"/>
      <c r="L35" s="30" t="s">
        <v>5</v>
      </c>
      <c r="M35" s="31" t="s">
        <v>5</v>
      </c>
      <c r="N35" s="31"/>
      <c r="O35" s="31"/>
      <c r="P35" s="31"/>
      <c r="Q35" s="11"/>
      <c r="R35" s="23" t="s">
        <v>20</v>
      </c>
      <c r="S35" s="23" t="s">
        <v>20</v>
      </c>
      <c r="T35" s="23" t="s">
        <v>5</v>
      </c>
      <c r="U35" s="22" t="s">
        <v>20</v>
      </c>
      <c r="V35" s="22" t="s">
        <v>20</v>
      </c>
      <c r="W35" s="22" t="s">
        <v>20</v>
      </c>
      <c r="X35" s="29" t="s">
        <v>20</v>
      </c>
    </row>
    <row r="36" spans="1:28" ht="18" customHeight="1" x14ac:dyDescent="0.4">
      <c r="A36" s="125"/>
      <c r="B36" s="52" t="str">
        <f t="shared" ref="B36:H36" si="66">IF(B35="休館",$AA$15,"")</f>
        <v/>
      </c>
      <c r="C36" s="66" t="str">
        <f t="shared" si="66"/>
        <v/>
      </c>
      <c r="D36" s="67" t="str">
        <f t="shared" si="66"/>
        <v>×</v>
      </c>
      <c r="E36" s="67" t="str">
        <f t="shared" si="66"/>
        <v/>
      </c>
      <c r="F36" s="67" t="str">
        <f t="shared" si="66"/>
        <v/>
      </c>
      <c r="G36" s="67" t="str">
        <f t="shared" si="66"/>
        <v/>
      </c>
      <c r="H36" s="67" t="str">
        <f t="shared" si="66"/>
        <v/>
      </c>
      <c r="I36" s="11"/>
      <c r="J36" s="66" t="str">
        <f t="shared" ref="J36:P36" si="67">IF(J35="休館",$AA$15,"")</f>
        <v/>
      </c>
      <c r="K36" s="52" t="str">
        <f t="shared" si="67"/>
        <v/>
      </c>
      <c r="L36" s="28" t="str">
        <f t="shared" si="67"/>
        <v>×</v>
      </c>
      <c r="M36" s="67" t="str">
        <f t="shared" si="67"/>
        <v>×</v>
      </c>
      <c r="N36" s="67" t="str">
        <f t="shared" si="67"/>
        <v/>
      </c>
      <c r="O36" s="67" t="str">
        <f t="shared" si="67"/>
        <v/>
      </c>
      <c r="P36" s="67" t="str">
        <f t="shared" si="67"/>
        <v/>
      </c>
      <c r="Q36" s="11"/>
      <c r="R36" s="26" t="str">
        <f t="shared" ref="R36:X36" si="68">IF(R35="休館",$AA$15,"")</f>
        <v/>
      </c>
      <c r="S36" s="26" t="str">
        <f t="shared" si="68"/>
        <v/>
      </c>
      <c r="T36" s="26" t="str">
        <f t="shared" si="68"/>
        <v>×</v>
      </c>
      <c r="U36" s="26" t="str">
        <f t="shared" si="68"/>
        <v/>
      </c>
      <c r="V36" s="26" t="str">
        <f t="shared" si="68"/>
        <v/>
      </c>
      <c r="W36" s="26" t="str">
        <f t="shared" si="68"/>
        <v/>
      </c>
      <c r="X36" s="26" t="str">
        <f t="shared" si="68"/>
        <v/>
      </c>
    </row>
    <row r="37" spans="1:28" s="19" customFormat="1" ht="15" customHeight="1" x14ac:dyDescent="0.4">
      <c r="A37" s="125" t="s">
        <v>47</v>
      </c>
      <c r="B37" s="17">
        <f t="shared" ref="B37" si="69">H34+1</f>
        <v>46222</v>
      </c>
      <c r="C37" s="48">
        <f t="shared" ref="C37:H37" si="70">B37+1</f>
        <v>46223</v>
      </c>
      <c r="D37" s="18">
        <f t="shared" si="70"/>
        <v>46224</v>
      </c>
      <c r="E37" s="18">
        <f t="shared" si="70"/>
        <v>46225</v>
      </c>
      <c r="F37" s="18">
        <f t="shared" si="70"/>
        <v>46226</v>
      </c>
      <c r="G37" s="18">
        <f t="shared" si="70"/>
        <v>46227</v>
      </c>
      <c r="H37" s="18">
        <f t="shared" si="70"/>
        <v>46228</v>
      </c>
      <c r="I37" s="16"/>
      <c r="J37" s="17">
        <f t="shared" ref="J37" si="71">P34+1</f>
        <v>46250</v>
      </c>
      <c r="K37" s="18">
        <f t="shared" ref="K37:P37" si="72">J37+1</f>
        <v>46251</v>
      </c>
      <c r="L37" s="18">
        <f t="shared" si="72"/>
        <v>46252</v>
      </c>
      <c r="M37" s="18">
        <f t="shared" si="72"/>
        <v>46253</v>
      </c>
      <c r="N37" s="18">
        <f t="shared" si="72"/>
        <v>46254</v>
      </c>
      <c r="O37" s="18">
        <f t="shared" si="72"/>
        <v>46255</v>
      </c>
      <c r="P37" s="18">
        <f t="shared" si="72"/>
        <v>46256</v>
      </c>
      <c r="Q37" s="16"/>
      <c r="R37" s="14">
        <f t="shared" ref="R37" si="73">X34+1</f>
        <v>46285</v>
      </c>
      <c r="S37" s="15">
        <f t="shared" ref="S37:X37" si="74">R37+1</f>
        <v>46286</v>
      </c>
      <c r="T37" s="15">
        <f t="shared" si="74"/>
        <v>46287</v>
      </c>
      <c r="U37" s="15">
        <f t="shared" si="74"/>
        <v>46288</v>
      </c>
      <c r="V37" s="15">
        <f t="shared" si="74"/>
        <v>46289</v>
      </c>
      <c r="W37" s="15">
        <f t="shared" si="74"/>
        <v>46290</v>
      </c>
      <c r="X37" s="15">
        <f t="shared" si="74"/>
        <v>46291</v>
      </c>
      <c r="AA37" s="20"/>
      <c r="AB37" s="20"/>
    </row>
    <row r="38" spans="1:28" ht="18" customHeight="1" x14ac:dyDescent="0.4">
      <c r="A38" s="125"/>
      <c r="B38" s="30" t="s">
        <v>5</v>
      </c>
      <c r="C38" s="30" t="s">
        <v>5</v>
      </c>
      <c r="D38" s="31"/>
      <c r="E38" s="25"/>
      <c r="F38" s="31"/>
      <c r="G38" s="31"/>
      <c r="H38" s="31"/>
      <c r="I38" s="11"/>
      <c r="J38" s="30" t="s">
        <v>5</v>
      </c>
      <c r="K38" s="31"/>
      <c r="L38" s="31"/>
      <c r="M38" s="25"/>
      <c r="N38" s="31"/>
      <c r="O38" s="31"/>
      <c r="P38" s="31"/>
      <c r="Q38" s="11"/>
      <c r="R38" s="23" t="s">
        <v>5</v>
      </c>
      <c r="S38" s="23" t="s">
        <v>5</v>
      </c>
      <c r="T38" s="22" t="s">
        <v>5</v>
      </c>
      <c r="U38" s="22" t="s">
        <v>5</v>
      </c>
      <c r="V38" s="23"/>
      <c r="W38" s="23"/>
      <c r="X38" s="23" t="s">
        <v>20</v>
      </c>
    </row>
    <row r="39" spans="1:28" ht="18" customHeight="1" x14ac:dyDescent="0.4">
      <c r="A39" s="125"/>
      <c r="B39" s="52" t="str">
        <f t="shared" ref="B39:H39" si="75">IF(B38="休館",$AA$15,"")</f>
        <v>×</v>
      </c>
      <c r="C39" s="52" t="str">
        <f t="shared" si="75"/>
        <v>×</v>
      </c>
      <c r="D39" s="67" t="str">
        <f t="shared" si="75"/>
        <v/>
      </c>
      <c r="E39" s="67" t="str">
        <f t="shared" si="75"/>
        <v/>
      </c>
      <c r="F39" s="67" t="str">
        <f t="shared" si="75"/>
        <v/>
      </c>
      <c r="G39" s="67" t="str">
        <f t="shared" si="75"/>
        <v/>
      </c>
      <c r="H39" s="67" t="str">
        <f t="shared" si="75"/>
        <v/>
      </c>
      <c r="I39" s="11"/>
      <c r="J39" s="52" t="str">
        <f t="shared" ref="J39:P39" si="76">IF(J38="休館",$AA$15,"")</f>
        <v>×</v>
      </c>
      <c r="K39" s="66" t="str">
        <f t="shared" si="76"/>
        <v/>
      </c>
      <c r="L39" s="67" t="str">
        <f t="shared" si="76"/>
        <v/>
      </c>
      <c r="M39" s="67" t="str">
        <f t="shared" si="76"/>
        <v/>
      </c>
      <c r="N39" s="67" t="str">
        <f t="shared" si="76"/>
        <v/>
      </c>
      <c r="O39" s="67" t="str">
        <f t="shared" si="76"/>
        <v/>
      </c>
      <c r="P39" s="67" t="str">
        <f t="shared" si="76"/>
        <v/>
      </c>
      <c r="Q39" s="11"/>
      <c r="R39" s="26" t="str">
        <f t="shared" ref="R39:X39" si="77">IF(R38="休館",$AA$15,"")</f>
        <v>×</v>
      </c>
      <c r="S39" s="26" t="str">
        <f t="shared" si="77"/>
        <v>×</v>
      </c>
      <c r="T39" s="26" t="str">
        <f t="shared" si="77"/>
        <v>×</v>
      </c>
      <c r="U39" s="26" t="str">
        <f t="shared" si="77"/>
        <v>×</v>
      </c>
      <c r="V39" s="26" t="str">
        <f t="shared" si="77"/>
        <v/>
      </c>
      <c r="W39" s="26" t="str">
        <f t="shared" si="77"/>
        <v/>
      </c>
      <c r="X39" s="26" t="str">
        <f t="shared" si="77"/>
        <v/>
      </c>
    </row>
    <row r="40" spans="1:28" s="19" customFormat="1" ht="15" customHeight="1" x14ac:dyDescent="0.4">
      <c r="A40" s="125" t="s">
        <v>48</v>
      </c>
      <c r="B40" s="17">
        <f t="shared" ref="B40" si="78">H37+1</f>
        <v>46229</v>
      </c>
      <c r="C40" s="18">
        <f t="shared" ref="C40:H40" si="79">B40+1</f>
        <v>46230</v>
      </c>
      <c r="D40" s="18">
        <f t="shared" si="79"/>
        <v>46231</v>
      </c>
      <c r="E40" s="18">
        <f t="shared" si="79"/>
        <v>46232</v>
      </c>
      <c r="F40" s="18">
        <f t="shared" si="79"/>
        <v>46233</v>
      </c>
      <c r="G40" s="18">
        <f t="shared" si="79"/>
        <v>46234</v>
      </c>
      <c r="H40" s="18">
        <f t="shared" si="79"/>
        <v>46235</v>
      </c>
      <c r="I40" s="16"/>
      <c r="J40" s="17">
        <f t="shared" ref="J40" si="80">P37+1</f>
        <v>46257</v>
      </c>
      <c r="K40" s="18">
        <f t="shared" ref="K40:P40" si="81">J40+1</f>
        <v>46258</v>
      </c>
      <c r="L40" s="18">
        <f t="shared" si="81"/>
        <v>46259</v>
      </c>
      <c r="M40" s="18">
        <f t="shared" si="81"/>
        <v>46260</v>
      </c>
      <c r="N40" s="18">
        <f t="shared" si="81"/>
        <v>46261</v>
      </c>
      <c r="O40" s="18">
        <f t="shared" si="81"/>
        <v>46262</v>
      </c>
      <c r="P40" s="18">
        <f t="shared" si="81"/>
        <v>46263</v>
      </c>
      <c r="Q40" s="16"/>
      <c r="R40" s="14">
        <f t="shared" ref="R40" si="82">X37+1</f>
        <v>46292</v>
      </c>
      <c r="S40" s="15">
        <f t="shared" ref="S40:X40" si="83">R40+1</f>
        <v>46293</v>
      </c>
      <c r="T40" s="15">
        <f t="shared" si="83"/>
        <v>46294</v>
      </c>
      <c r="U40" s="15">
        <f t="shared" si="83"/>
        <v>46295</v>
      </c>
      <c r="V40" s="15">
        <f t="shared" si="83"/>
        <v>46296</v>
      </c>
      <c r="W40" s="15">
        <f t="shared" si="83"/>
        <v>46297</v>
      </c>
      <c r="X40" s="15">
        <f t="shared" si="83"/>
        <v>46298</v>
      </c>
      <c r="AA40" s="20"/>
      <c r="AB40" s="20"/>
    </row>
    <row r="41" spans="1:28" ht="18" customHeight="1" x14ac:dyDescent="0.4">
      <c r="A41" s="125"/>
      <c r="B41" s="24"/>
      <c r="C41" s="25"/>
      <c r="D41" s="30" t="s">
        <v>5</v>
      </c>
      <c r="E41" s="25"/>
      <c r="F41" s="25"/>
      <c r="G41" s="25"/>
      <c r="H41" s="25"/>
      <c r="I41" s="11"/>
      <c r="J41" s="24"/>
      <c r="K41" s="25"/>
      <c r="L41" s="30" t="s">
        <v>5</v>
      </c>
      <c r="M41" s="25"/>
      <c r="N41" s="25"/>
      <c r="O41" s="25"/>
      <c r="P41" s="25" t="s">
        <v>20</v>
      </c>
      <c r="Q41" s="11"/>
      <c r="R41" s="55" t="s">
        <v>42</v>
      </c>
      <c r="S41" s="55"/>
      <c r="T41" s="55" t="s">
        <v>5</v>
      </c>
      <c r="U41" s="22"/>
      <c r="V41" s="22"/>
      <c r="W41" s="22"/>
      <c r="X41" s="22"/>
    </row>
    <row r="42" spans="1:28" ht="18" customHeight="1" x14ac:dyDescent="0.4">
      <c r="A42" s="125"/>
      <c r="B42" s="66" t="str">
        <f t="shared" ref="B42:H42" si="84">IF(B41="休館",$AA$15,"")</f>
        <v/>
      </c>
      <c r="C42" s="66" t="str">
        <f t="shared" si="84"/>
        <v/>
      </c>
      <c r="D42" s="28" t="str">
        <f t="shared" si="84"/>
        <v>×</v>
      </c>
      <c r="E42" s="67" t="str">
        <f t="shared" si="84"/>
        <v/>
      </c>
      <c r="F42" s="67" t="str">
        <f t="shared" si="84"/>
        <v/>
      </c>
      <c r="G42" s="28" t="str">
        <f t="shared" si="84"/>
        <v/>
      </c>
      <c r="H42" s="28" t="str">
        <f t="shared" si="84"/>
        <v/>
      </c>
      <c r="I42" s="11"/>
      <c r="J42" s="66" t="str">
        <f t="shared" ref="J42:P42" si="85">IF(J41="休館",$AA$15,"")</f>
        <v/>
      </c>
      <c r="K42" s="66" t="str">
        <f t="shared" si="85"/>
        <v/>
      </c>
      <c r="L42" s="28" t="str">
        <f t="shared" si="85"/>
        <v>×</v>
      </c>
      <c r="M42" s="67" t="str">
        <f t="shared" si="85"/>
        <v/>
      </c>
      <c r="N42" s="67" t="str">
        <f t="shared" si="85"/>
        <v/>
      </c>
      <c r="O42" s="67" t="str">
        <f t="shared" si="85"/>
        <v/>
      </c>
      <c r="P42" s="67" t="str">
        <f t="shared" si="85"/>
        <v/>
      </c>
      <c r="Q42" s="11"/>
      <c r="R42" s="26" t="s">
        <v>19</v>
      </c>
      <c r="S42" s="26" t="str">
        <f t="shared" ref="S42:X42" si="86">IF(S41="休館",$AA$15,"")</f>
        <v/>
      </c>
      <c r="T42" s="26" t="str">
        <f t="shared" si="86"/>
        <v>×</v>
      </c>
      <c r="U42" s="26" t="str">
        <f t="shared" si="86"/>
        <v/>
      </c>
      <c r="V42" s="26" t="str">
        <f t="shared" si="86"/>
        <v/>
      </c>
      <c r="W42" s="26" t="str">
        <f t="shared" si="86"/>
        <v/>
      </c>
      <c r="X42" s="26" t="str">
        <f t="shared" si="86"/>
        <v/>
      </c>
    </row>
    <row r="43" spans="1:28" s="19" customFormat="1" ht="15" customHeight="1" x14ac:dyDescent="0.4">
      <c r="A43" s="125" t="s">
        <v>49</v>
      </c>
      <c r="B43" s="17">
        <f t="shared" ref="B43" si="87">H40+1</f>
        <v>46236</v>
      </c>
      <c r="C43" s="18">
        <f t="shared" ref="C43:F43" si="88">B43+1</f>
        <v>46237</v>
      </c>
      <c r="D43" s="18">
        <f t="shared" si="88"/>
        <v>46238</v>
      </c>
      <c r="E43" s="18">
        <f t="shared" si="88"/>
        <v>46239</v>
      </c>
      <c r="F43" s="18">
        <f t="shared" si="88"/>
        <v>46240</v>
      </c>
      <c r="G43" s="36">
        <f>DATE($B$5,B26,1)</f>
        <v>46204</v>
      </c>
      <c r="H43" s="37">
        <f>WEEKDAY(G43,1)</f>
        <v>4</v>
      </c>
      <c r="I43" s="16"/>
      <c r="J43" s="17">
        <f t="shared" ref="J43" si="89">P40+1</f>
        <v>46264</v>
      </c>
      <c r="K43" s="18">
        <f t="shared" ref="K43:N43" si="90">J43+1</f>
        <v>46265</v>
      </c>
      <c r="L43" s="18">
        <f t="shared" si="90"/>
        <v>46266</v>
      </c>
      <c r="M43" s="18">
        <f t="shared" si="90"/>
        <v>46267</v>
      </c>
      <c r="N43" s="18">
        <f t="shared" si="90"/>
        <v>46268</v>
      </c>
      <c r="O43" s="36">
        <f>DATE($B$5,J26,1)</f>
        <v>46235</v>
      </c>
      <c r="P43" s="37">
        <f>WEEKDAY(O43,1)</f>
        <v>7</v>
      </c>
      <c r="Q43" s="16"/>
      <c r="R43" s="14">
        <f t="shared" ref="R43" si="91">X40+1</f>
        <v>46299</v>
      </c>
      <c r="S43" s="15">
        <f t="shared" ref="S43:V43" si="92">R43+1</f>
        <v>46300</v>
      </c>
      <c r="T43" s="15">
        <f t="shared" si="92"/>
        <v>46301</v>
      </c>
      <c r="U43" s="15">
        <f t="shared" si="92"/>
        <v>46302</v>
      </c>
      <c r="V43" s="15">
        <f t="shared" si="92"/>
        <v>46303</v>
      </c>
      <c r="W43" s="34">
        <f>DATE($B$5,R26,1)</f>
        <v>46266</v>
      </c>
      <c r="X43" s="35">
        <f>WEEKDAY(W43,1)</f>
        <v>3</v>
      </c>
      <c r="AA43" s="20"/>
      <c r="AB43" s="20"/>
    </row>
    <row r="44" spans="1:28" s="19" customFormat="1" ht="18" customHeight="1" x14ac:dyDescent="0.4">
      <c r="A44" s="125"/>
      <c r="B44" s="42"/>
      <c r="C44" s="43"/>
      <c r="D44" s="43"/>
      <c r="E44" s="43"/>
      <c r="F44" s="43"/>
      <c r="G44" s="44"/>
      <c r="H44" s="45"/>
      <c r="I44" s="16"/>
      <c r="J44" s="42"/>
      <c r="K44" s="43"/>
      <c r="L44" s="43"/>
      <c r="M44" s="43"/>
      <c r="N44" s="43"/>
      <c r="O44" s="44"/>
      <c r="P44" s="45"/>
      <c r="Q44" s="16"/>
      <c r="R44" s="38"/>
      <c r="S44" s="39"/>
      <c r="T44" s="39"/>
      <c r="U44" s="39"/>
      <c r="V44" s="39"/>
      <c r="W44" s="40"/>
      <c r="X44" s="41"/>
      <c r="AA44" s="20"/>
      <c r="AB44" s="20"/>
    </row>
    <row r="45" spans="1:28" ht="18" customHeight="1" x14ac:dyDescent="0.4">
      <c r="A45" s="125"/>
      <c r="B45" s="52" t="str">
        <f t="shared" ref="B45:H45" si="93">IF(B44="休館",$AA$15,"")</f>
        <v/>
      </c>
      <c r="C45" s="52" t="str">
        <f t="shared" si="93"/>
        <v/>
      </c>
      <c r="D45" s="28" t="str">
        <f t="shared" si="93"/>
        <v/>
      </c>
      <c r="E45" s="28" t="str">
        <f t="shared" si="93"/>
        <v/>
      </c>
      <c r="F45" s="28" t="str">
        <f t="shared" si="93"/>
        <v/>
      </c>
      <c r="G45" s="28" t="str">
        <f t="shared" si="93"/>
        <v/>
      </c>
      <c r="H45" s="28" t="str">
        <f t="shared" si="93"/>
        <v/>
      </c>
      <c r="I45" s="11"/>
      <c r="J45" s="66" t="str">
        <f t="shared" ref="J45:P45" si="94">IF(J44="休館",$AA$15,"")</f>
        <v/>
      </c>
      <c r="K45" s="52" t="str">
        <f t="shared" si="94"/>
        <v/>
      </c>
      <c r="L45" s="28" t="str">
        <f t="shared" si="94"/>
        <v/>
      </c>
      <c r="M45" s="28" t="str">
        <f t="shared" si="94"/>
        <v/>
      </c>
      <c r="N45" s="28" t="str">
        <f t="shared" si="94"/>
        <v/>
      </c>
      <c r="O45" s="28" t="str">
        <f t="shared" si="94"/>
        <v/>
      </c>
      <c r="P45" s="28" t="str">
        <f t="shared" si="94"/>
        <v/>
      </c>
      <c r="Q45" s="11"/>
      <c r="R45" s="26" t="str">
        <f t="shared" ref="R45:X45" si="95">IF(R44="休館",$AA$15,"")</f>
        <v/>
      </c>
      <c r="S45" s="26" t="str">
        <f t="shared" si="95"/>
        <v/>
      </c>
      <c r="T45" s="26" t="str">
        <f t="shared" si="95"/>
        <v/>
      </c>
      <c r="U45" s="26" t="str">
        <f t="shared" si="95"/>
        <v/>
      </c>
      <c r="V45" s="26" t="str">
        <f t="shared" si="95"/>
        <v/>
      </c>
      <c r="W45" s="26" t="str">
        <f t="shared" si="95"/>
        <v/>
      </c>
      <c r="X45" s="26" t="str">
        <f t="shared" si="95"/>
        <v/>
      </c>
    </row>
    <row r="46" spans="1:28" ht="30" customHeight="1" x14ac:dyDescent="0.4">
      <c r="B46" s="46">
        <f>R26+1</f>
        <v>10</v>
      </c>
      <c r="C46" s="11" t="s">
        <v>8</v>
      </c>
      <c r="F46" s="11" t="s">
        <v>9</v>
      </c>
      <c r="G46" s="46" t="str">
        <f>IF(COUNTIF(B48:H65,"○")&gt;0,COUNTIF(B48:H65,"○"),"　　")</f>
        <v>　　</v>
      </c>
      <c r="H46" s="11" t="s">
        <v>10</v>
      </c>
      <c r="J46" s="2">
        <f>B46+1</f>
        <v>11</v>
      </c>
      <c r="K46" s="11" t="s">
        <v>8</v>
      </c>
      <c r="N46" s="11" t="s">
        <v>9</v>
      </c>
      <c r="O46" s="46" t="str">
        <f>IF(COUNTIF(J48:P65,"○")&gt;0,COUNTIF(J48:P65,"○"),"　　")</f>
        <v>　　</v>
      </c>
      <c r="P46" s="11" t="s">
        <v>10</v>
      </c>
      <c r="R46" s="46">
        <f>J46+1</f>
        <v>12</v>
      </c>
      <c r="S46" s="11" t="s">
        <v>8</v>
      </c>
      <c r="T46" s="47" t="s">
        <v>11</v>
      </c>
      <c r="V46" s="11" t="s">
        <v>9</v>
      </c>
      <c r="W46" s="46" t="str">
        <f>IF(COUNTIF(R48:X65,"○")&gt;0,COUNTIF(R48:X65,"○"),"　　")</f>
        <v>　　</v>
      </c>
      <c r="X46" s="11" t="s">
        <v>10</v>
      </c>
    </row>
    <row r="47" spans="1:28" ht="20.100000000000001" customHeight="1" x14ac:dyDescent="0.4">
      <c r="B47" s="9" t="s">
        <v>12</v>
      </c>
      <c r="C47" s="10" t="s">
        <v>13</v>
      </c>
      <c r="D47" s="10" t="s">
        <v>14</v>
      </c>
      <c r="E47" s="10" t="s">
        <v>15</v>
      </c>
      <c r="F47" s="10" t="s">
        <v>16</v>
      </c>
      <c r="G47" s="10" t="s">
        <v>17</v>
      </c>
      <c r="H47" s="10" t="s">
        <v>18</v>
      </c>
      <c r="I47" s="11"/>
      <c r="J47" s="9" t="s">
        <v>12</v>
      </c>
      <c r="K47" s="10" t="s">
        <v>13</v>
      </c>
      <c r="L47" s="10" t="s">
        <v>14</v>
      </c>
      <c r="M47" s="10" t="s">
        <v>15</v>
      </c>
      <c r="N47" s="10" t="s">
        <v>16</v>
      </c>
      <c r="O47" s="10" t="s">
        <v>17</v>
      </c>
      <c r="P47" s="10" t="s">
        <v>18</v>
      </c>
      <c r="Q47" s="11"/>
      <c r="R47" s="12" t="s">
        <v>12</v>
      </c>
      <c r="S47" s="13" t="s">
        <v>13</v>
      </c>
      <c r="T47" s="13" t="s">
        <v>14</v>
      </c>
      <c r="U47" s="13" t="s">
        <v>15</v>
      </c>
      <c r="V47" s="13" t="s">
        <v>16</v>
      </c>
      <c r="W47" s="13" t="s">
        <v>17</v>
      </c>
      <c r="X47" s="13" t="s">
        <v>18</v>
      </c>
    </row>
    <row r="48" spans="1:28" s="19" customFormat="1" ht="15" customHeight="1" x14ac:dyDescent="0.4">
      <c r="A48" s="125" t="s">
        <v>44</v>
      </c>
      <c r="B48" s="14">
        <f>G63-(H63-1)</f>
        <v>46292</v>
      </c>
      <c r="C48" s="15">
        <f>B48+1</f>
        <v>46293</v>
      </c>
      <c r="D48" s="15">
        <f t="shared" ref="D48:H48" si="96">C48+1</f>
        <v>46294</v>
      </c>
      <c r="E48" s="15">
        <f t="shared" si="96"/>
        <v>46295</v>
      </c>
      <c r="F48" s="15">
        <f t="shared" si="96"/>
        <v>46296</v>
      </c>
      <c r="G48" s="15">
        <f t="shared" si="96"/>
        <v>46297</v>
      </c>
      <c r="H48" s="15">
        <f t="shared" si="96"/>
        <v>46298</v>
      </c>
      <c r="I48" s="16"/>
      <c r="J48" s="14">
        <f>O63-(P63-1)</f>
        <v>46327</v>
      </c>
      <c r="K48" s="15">
        <f>J48+1</f>
        <v>46328</v>
      </c>
      <c r="L48" s="15">
        <f t="shared" ref="L48:P48" si="97">K48+1</f>
        <v>46329</v>
      </c>
      <c r="M48" s="15">
        <f t="shared" si="97"/>
        <v>46330</v>
      </c>
      <c r="N48" s="15">
        <f t="shared" si="97"/>
        <v>46331</v>
      </c>
      <c r="O48" s="15">
        <f t="shared" si="97"/>
        <v>46332</v>
      </c>
      <c r="P48" s="15">
        <f t="shared" si="97"/>
        <v>46333</v>
      </c>
      <c r="Q48" s="16"/>
      <c r="R48" s="17">
        <f>W63-(X63-1)</f>
        <v>46355</v>
      </c>
      <c r="S48" s="18">
        <f>R48+1</f>
        <v>46356</v>
      </c>
      <c r="T48" s="18">
        <f t="shared" ref="T48:X48" si="98">S48+1</f>
        <v>46357</v>
      </c>
      <c r="U48" s="18">
        <f t="shared" si="98"/>
        <v>46358</v>
      </c>
      <c r="V48" s="18">
        <f t="shared" si="98"/>
        <v>46359</v>
      </c>
      <c r="W48" s="18">
        <f t="shared" si="98"/>
        <v>46360</v>
      </c>
      <c r="X48" s="18">
        <f t="shared" si="98"/>
        <v>46361</v>
      </c>
      <c r="AA48" s="20"/>
      <c r="AB48" s="20"/>
    </row>
    <row r="49" spans="1:28" ht="18" customHeight="1" x14ac:dyDescent="0.4">
      <c r="A49" s="125"/>
      <c r="B49" s="23"/>
      <c r="C49" s="22"/>
      <c r="D49" s="22"/>
      <c r="E49" s="54"/>
      <c r="F49" s="55"/>
      <c r="G49" s="53" t="s">
        <v>42</v>
      </c>
      <c r="H49" s="68" t="s">
        <v>43</v>
      </c>
      <c r="I49" s="11"/>
      <c r="J49" s="22" t="s">
        <v>5</v>
      </c>
      <c r="K49" s="22"/>
      <c r="L49" s="22" t="s">
        <v>5</v>
      </c>
      <c r="M49" s="22"/>
      <c r="N49" s="22"/>
      <c r="O49" s="23"/>
      <c r="P49" s="22"/>
      <c r="Q49" s="11"/>
      <c r="R49" s="24"/>
      <c r="S49" s="25"/>
      <c r="T49" s="31" t="s">
        <v>5</v>
      </c>
      <c r="U49" s="25"/>
      <c r="V49" s="25"/>
      <c r="W49" s="25"/>
      <c r="X49" s="25"/>
    </row>
    <row r="50" spans="1:28" ht="18" customHeight="1" x14ac:dyDescent="0.4">
      <c r="A50" s="125"/>
      <c r="B50" s="26" t="str">
        <f t="shared" ref="B50:F50" si="99">IF(B49="休館",$AA$15,"")</f>
        <v/>
      </c>
      <c r="C50" s="26" t="str">
        <f t="shared" si="99"/>
        <v/>
      </c>
      <c r="D50" s="26" t="str">
        <f t="shared" si="99"/>
        <v/>
      </c>
      <c r="E50" s="26" t="str">
        <f t="shared" si="99"/>
        <v/>
      </c>
      <c r="F50" s="26" t="str">
        <f t="shared" si="99"/>
        <v/>
      </c>
      <c r="G50" s="26" t="s">
        <v>19</v>
      </c>
      <c r="H50" s="26" t="s">
        <v>19</v>
      </c>
      <c r="I50" s="11"/>
      <c r="J50" s="26" t="str">
        <f t="shared" ref="J50:P50" si="100">IF(J49="休館",$AA$15,"")</f>
        <v>×</v>
      </c>
      <c r="K50" s="26" t="str">
        <f t="shared" si="100"/>
        <v/>
      </c>
      <c r="L50" s="26" t="str">
        <f t="shared" si="100"/>
        <v>×</v>
      </c>
      <c r="M50" s="26" t="str">
        <f t="shared" si="100"/>
        <v/>
      </c>
      <c r="N50" s="26" t="str">
        <f t="shared" si="100"/>
        <v/>
      </c>
      <c r="O50" s="26" t="str">
        <f t="shared" si="100"/>
        <v/>
      </c>
      <c r="P50" s="26" t="str">
        <f t="shared" si="100"/>
        <v/>
      </c>
      <c r="Q50" s="11"/>
      <c r="R50" s="52" t="str">
        <f t="shared" ref="R50:X50" si="101">IF(R49="休館",$AA$15,"")</f>
        <v/>
      </c>
      <c r="S50" s="52" t="str">
        <f t="shared" si="101"/>
        <v/>
      </c>
      <c r="T50" s="52" t="str">
        <f t="shared" si="101"/>
        <v>×</v>
      </c>
      <c r="U50" s="52" t="str">
        <f t="shared" si="101"/>
        <v/>
      </c>
      <c r="V50" s="52" t="str">
        <f t="shared" si="101"/>
        <v/>
      </c>
      <c r="W50" s="52" t="str">
        <f t="shared" si="101"/>
        <v/>
      </c>
      <c r="X50" s="52" t="str">
        <f t="shared" si="101"/>
        <v/>
      </c>
    </row>
    <row r="51" spans="1:28" s="19" customFormat="1" ht="15" customHeight="1" x14ac:dyDescent="0.4">
      <c r="A51" s="125" t="s">
        <v>45</v>
      </c>
      <c r="B51" s="14">
        <f>H48+1</f>
        <v>46299</v>
      </c>
      <c r="C51" s="15">
        <f>B51+1</f>
        <v>46300</v>
      </c>
      <c r="D51" s="15">
        <f t="shared" ref="D51:H51" si="102">C51+1</f>
        <v>46301</v>
      </c>
      <c r="E51" s="15">
        <f t="shared" si="102"/>
        <v>46302</v>
      </c>
      <c r="F51" s="15">
        <f t="shared" si="102"/>
        <v>46303</v>
      </c>
      <c r="G51" s="15">
        <f t="shared" si="102"/>
        <v>46304</v>
      </c>
      <c r="H51" s="15">
        <f t="shared" si="102"/>
        <v>46305</v>
      </c>
      <c r="I51" s="16"/>
      <c r="J51" s="14">
        <f>P48+1</f>
        <v>46334</v>
      </c>
      <c r="K51" s="15">
        <f>J51+1</f>
        <v>46335</v>
      </c>
      <c r="L51" s="15">
        <f t="shared" ref="L51:P51" si="103">K51+1</f>
        <v>46336</v>
      </c>
      <c r="M51" s="15">
        <f t="shared" si="103"/>
        <v>46337</v>
      </c>
      <c r="N51" s="15">
        <f t="shared" si="103"/>
        <v>46338</v>
      </c>
      <c r="O51" s="15">
        <f t="shared" si="103"/>
        <v>46339</v>
      </c>
      <c r="P51" s="15">
        <f t="shared" si="103"/>
        <v>46340</v>
      </c>
      <c r="Q51" s="16"/>
      <c r="R51" s="17">
        <f>X48+1</f>
        <v>46362</v>
      </c>
      <c r="S51" s="18">
        <f>R51+1</f>
        <v>46363</v>
      </c>
      <c r="T51" s="18">
        <f t="shared" ref="T51:X51" si="104">S51+1</f>
        <v>46364</v>
      </c>
      <c r="U51" s="18">
        <f t="shared" si="104"/>
        <v>46365</v>
      </c>
      <c r="V51" s="18">
        <f t="shared" si="104"/>
        <v>46366</v>
      </c>
      <c r="W51" s="18">
        <f t="shared" si="104"/>
        <v>46367</v>
      </c>
      <c r="X51" s="18">
        <f t="shared" si="104"/>
        <v>46368</v>
      </c>
      <c r="AA51" s="20"/>
      <c r="AB51" s="20"/>
    </row>
    <row r="52" spans="1:28" ht="18" customHeight="1" x14ac:dyDescent="0.4">
      <c r="A52" s="125"/>
      <c r="B52" s="63" t="s">
        <v>43</v>
      </c>
      <c r="C52" s="55"/>
      <c r="D52" s="55" t="s">
        <v>5</v>
      </c>
      <c r="E52" s="55"/>
      <c r="F52" s="55"/>
      <c r="G52" s="55"/>
      <c r="H52" s="55"/>
      <c r="I52" s="11"/>
      <c r="J52" s="23"/>
      <c r="K52" s="29"/>
      <c r="L52" s="29" t="s">
        <v>5</v>
      </c>
      <c r="M52" s="22"/>
      <c r="N52" s="29"/>
      <c r="O52" s="29"/>
      <c r="P52" s="29"/>
      <c r="Q52" s="11"/>
      <c r="R52" s="30" t="s">
        <v>5</v>
      </c>
      <c r="S52" s="31"/>
      <c r="T52" s="31"/>
      <c r="U52" s="25"/>
      <c r="V52" s="31"/>
      <c r="W52" s="31"/>
      <c r="X52" s="31"/>
    </row>
    <row r="53" spans="1:28" ht="18" customHeight="1" x14ac:dyDescent="0.4">
      <c r="A53" s="125"/>
      <c r="B53" s="26" t="s">
        <v>19</v>
      </c>
      <c r="C53" s="26" t="str">
        <f t="shared" ref="C53:H53" si="105">IF(C52="休館",$AA$15,"")</f>
        <v/>
      </c>
      <c r="D53" s="26" t="str">
        <f t="shared" si="105"/>
        <v>×</v>
      </c>
      <c r="E53" s="26" t="str">
        <f t="shared" si="105"/>
        <v/>
      </c>
      <c r="F53" s="26" t="str">
        <f t="shared" si="105"/>
        <v/>
      </c>
      <c r="G53" s="26" t="str">
        <f t="shared" si="105"/>
        <v/>
      </c>
      <c r="H53" s="26" t="str">
        <f t="shared" si="105"/>
        <v/>
      </c>
      <c r="I53" s="11"/>
      <c r="J53" s="26" t="str">
        <f t="shared" ref="J53:P53" si="106">IF(J52="休館",$AA$15,"")</f>
        <v/>
      </c>
      <c r="K53" s="26" t="str">
        <f t="shared" si="106"/>
        <v/>
      </c>
      <c r="L53" s="26" t="str">
        <f t="shared" si="106"/>
        <v>×</v>
      </c>
      <c r="M53" s="26" t="str">
        <f t="shared" si="106"/>
        <v/>
      </c>
      <c r="N53" s="26" t="str">
        <f t="shared" si="106"/>
        <v/>
      </c>
      <c r="O53" s="26" t="str">
        <f t="shared" si="106"/>
        <v/>
      </c>
      <c r="P53" s="26" t="str">
        <f t="shared" si="106"/>
        <v/>
      </c>
      <c r="Q53" s="11"/>
      <c r="R53" s="52" t="str">
        <f t="shared" ref="R53:X53" si="107">IF(R52="休館",$AA$15,"")</f>
        <v>×</v>
      </c>
      <c r="S53" s="52" t="str">
        <f t="shared" si="107"/>
        <v/>
      </c>
      <c r="T53" s="52" t="str">
        <f t="shared" si="107"/>
        <v/>
      </c>
      <c r="U53" s="52" t="str">
        <f t="shared" si="107"/>
        <v/>
      </c>
      <c r="V53" s="52" t="str">
        <f t="shared" si="107"/>
        <v/>
      </c>
      <c r="W53" s="52" t="str">
        <f t="shared" si="107"/>
        <v/>
      </c>
      <c r="X53" s="52" t="str">
        <f t="shared" si="107"/>
        <v/>
      </c>
    </row>
    <row r="54" spans="1:28" s="19" customFormat="1" ht="15" customHeight="1" x14ac:dyDescent="0.4">
      <c r="A54" s="125" t="s">
        <v>46</v>
      </c>
      <c r="B54" s="14">
        <f t="shared" ref="B54" si="108">H51+1</f>
        <v>46306</v>
      </c>
      <c r="C54" s="15">
        <f t="shared" ref="C54:H54" si="109">B54+1</f>
        <v>46307</v>
      </c>
      <c r="D54" s="15">
        <f t="shared" si="109"/>
        <v>46308</v>
      </c>
      <c r="E54" s="15">
        <f t="shared" si="109"/>
        <v>46309</v>
      </c>
      <c r="F54" s="15">
        <f t="shared" si="109"/>
        <v>46310</v>
      </c>
      <c r="G54" s="15">
        <f t="shared" si="109"/>
        <v>46311</v>
      </c>
      <c r="H54" s="15">
        <f t="shared" si="109"/>
        <v>46312</v>
      </c>
      <c r="I54" s="16"/>
      <c r="J54" s="14">
        <f t="shared" ref="J54" si="110">P51+1</f>
        <v>46341</v>
      </c>
      <c r="K54" s="15">
        <f t="shared" ref="K54:P54" si="111">J54+1</f>
        <v>46342</v>
      </c>
      <c r="L54" s="15">
        <f t="shared" si="111"/>
        <v>46343</v>
      </c>
      <c r="M54" s="15">
        <f t="shared" si="111"/>
        <v>46344</v>
      </c>
      <c r="N54" s="15">
        <f t="shared" si="111"/>
        <v>46345</v>
      </c>
      <c r="O54" s="15">
        <f t="shared" si="111"/>
        <v>46346</v>
      </c>
      <c r="P54" s="15">
        <f t="shared" si="111"/>
        <v>46347</v>
      </c>
      <c r="Q54" s="16"/>
      <c r="R54" s="17">
        <f t="shared" ref="R54" si="112">X51+1</f>
        <v>46369</v>
      </c>
      <c r="S54" s="18">
        <f t="shared" ref="S54:X54" si="113">R54+1</f>
        <v>46370</v>
      </c>
      <c r="T54" s="18">
        <f t="shared" si="113"/>
        <v>46371</v>
      </c>
      <c r="U54" s="18">
        <f t="shared" si="113"/>
        <v>46372</v>
      </c>
      <c r="V54" s="18">
        <f t="shared" si="113"/>
        <v>46373</v>
      </c>
      <c r="W54" s="18">
        <f t="shared" si="113"/>
        <v>46374</v>
      </c>
      <c r="X54" s="18">
        <f t="shared" si="113"/>
        <v>46375</v>
      </c>
      <c r="AA54" s="20"/>
      <c r="AB54" s="20"/>
    </row>
    <row r="55" spans="1:28" ht="18" customHeight="1" x14ac:dyDescent="0.4">
      <c r="A55" s="125"/>
      <c r="B55" s="54"/>
      <c r="C55" s="22" t="s">
        <v>5</v>
      </c>
      <c r="D55" s="22" t="s">
        <v>5</v>
      </c>
      <c r="E55" s="22"/>
      <c r="F55" s="29"/>
      <c r="G55" s="29"/>
      <c r="H55" s="29"/>
      <c r="I55" s="11"/>
      <c r="J55" s="22" t="s">
        <v>5</v>
      </c>
      <c r="K55" s="29"/>
      <c r="L55" s="23"/>
      <c r="M55" s="22"/>
      <c r="N55" s="29"/>
      <c r="O55" s="29"/>
      <c r="P55" s="29" t="s">
        <v>20</v>
      </c>
      <c r="Q55" s="11"/>
      <c r="R55" s="33" t="s">
        <v>20</v>
      </c>
      <c r="S55" s="31"/>
      <c r="T55" s="30" t="s">
        <v>5</v>
      </c>
      <c r="U55" s="25"/>
      <c r="V55" s="31"/>
      <c r="W55" s="31"/>
      <c r="X55" s="31"/>
    </row>
    <row r="56" spans="1:28" ht="18" customHeight="1" x14ac:dyDescent="0.4">
      <c r="A56" s="125"/>
      <c r="B56" s="26" t="str">
        <f t="shared" ref="B56:H56" si="114">IF(B55="休館",$AA$15,"")</f>
        <v/>
      </c>
      <c r="C56" s="26" t="str">
        <f t="shared" si="114"/>
        <v>×</v>
      </c>
      <c r="D56" s="26" t="str">
        <f t="shared" si="114"/>
        <v>×</v>
      </c>
      <c r="E56" s="26" t="str">
        <f t="shared" si="114"/>
        <v/>
      </c>
      <c r="F56" s="26" t="str">
        <f t="shared" si="114"/>
        <v/>
      </c>
      <c r="G56" s="26" t="str">
        <f t="shared" si="114"/>
        <v/>
      </c>
      <c r="H56" s="26" t="str">
        <f t="shared" si="114"/>
        <v/>
      </c>
      <c r="I56" s="11"/>
      <c r="J56" s="26" t="str">
        <f t="shared" ref="J56:P56" si="115">IF(J55="休館",$AA$15,"")</f>
        <v>×</v>
      </c>
      <c r="K56" s="26" t="str">
        <f t="shared" si="115"/>
        <v/>
      </c>
      <c r="L56" s="26" t="str">
        <f t="shared" si="115"/>
        <v/>
      </c>
      <c r="M56" s="26" t="str">
        <f t="shared" si="115"/>
        <v/>
      </c>
      <c r="N56" s="26" t="str">
        <f t="shared" si="115"/>
        <v/>
      </c>
      <c r="O56" s="26" t="str">
        <f t="shared" si="115"/>
        <v/>
      </c>
      <c r="P56" s="26" t="str">
        <f t="shared" si="115"/>
        <v/>
      </c>
      <c r="Q56" s="11"/>
      <c r="R56" s="52" t="str">
        <f t="shared" ref="R56:X56" si="116">IF(R55="休館",$AA$15,"")</f>
        <v/>
      </c>
      <c r="S56" s="52" t="str">
        <f t="shared" si="116"/>
        <v/>
      </c>
      <c r="T56" s="52" t="str">
        <f t="shared" si="116"/>
        <v>×</v>
      </c>
      <c r="U56" s="52" t="str">
        <f t="shared" si="116"/>
        <v/>
      </c>
      <c r="V56" s="52" t="str">
        <f t="shared" si="116"/>
        <v/>
      </c>
      <c r="W56" s="52" t="str">
        <f t="shared" si="116"/>
        <v/>
      </c>
      <c r="X56" s="52" t="str">
        <f t="shared" si="116"/>
        <v/>
      </c>
    </row>
    <row r="57" spans="1:28" s="19" customFormat="1" ht="15" customHeight="1" x14ac:dyDescent="0.4">
      <c r="A57" s="125" t="s">
        <v>47</v>
      </c>
      <c r="B57" s="14">
        <f t="shared" ref="B57" si="117">H54+1</f>
        <v>46313</v>
      </c>
      <c r="C57" s="15">
        <f t="shared" ref="C57:H57" si="118">B57+1</f>
        <v>46314</v>
      </c>
      <c r="D57" s="15">
        <f t="shared" si="118"/>
        <v>46315</v>
      </c>
      <c r="E57" s="15">
        <f t="shared" si="118"/>
        <v>46316</v>
      </c>
      <c r="F57" s="15">
        <f t="shared" si="118"/>
        <v>46317</v>
      </c>
      <c r="G57" s="15">
        <f t="shared" si="118"/>
        <v>46318</v>
      </c>
      <c r="H57" s="15">
        <f t="shared" si="118"/>
        <v>46319</v>
      </c>
      <c r="I57" s="16"/>
      <c r="J57" s="14">
        <f t="shared" ref="J57" si="119">P54+1</f>
        <v>46348</v>
      </c>
      <c r="K57" s="15">
        <f t="shared" ref="K57:P57" si="120">J57+1</f>
        <v>46349</v>
      </c>
      <c r="L57" s="15">
        <f t="shared" si="120"/>
        <v>46350</v>
      </c>
      <c r="M57" s="15">
        <f t="shared" si="120"/>
        <v>46351</v>
      </c>
      <c r="N57" s="15">
        <f t="shared" si="120"/>
        <v>46352</v>
      </c>
      <c r="O57" s="15">
        <f t="shared" si="120"/>
        <v>46353</v>
      </c>
      <c r="P57" s="15">
        <f t="shared" si="120"/>
        <v>46354</v>
      </c>
      <c r="Q57" s="16"/>
      <c r="R57" s="17">
        <f t="shared" ref="R57" si="121">X54+1</f>
        <v>46376</v>
      </c>
      <c r="S57" s="18">
        <f t="shared" ref="S57:X57" si="122">R57+1</f>
        <v>46377</v>
      </c>
      <c r="T57" s="18">
        <f t="shared" si="122"/>
        <v>46378</v>
      </c>
      <c r="U57" s="18">
        <f t="shared" si="122"/>
        <v>46379</v>
      </c>
      <c r="V57" s="18">
        <f t="shared" si="122"/>
        <v>46380</v>
      </c>
      <c r="W57" s="18">
        <f t="shared" si="122"/>
        <v>46381</v>
      </c>
      <c r="X57" s="18">
        <f t="shared" si="122"/>
        <v>46382</v>
      </c>
      <c r="AA57" s="20"/>
      <c r="AB57" s="20"/>
    </row>
    <row r="58" spans="1:28" ht="18" customHeight="1" x14ac:dyDescent="0.4">
      <c r="A58" s="125"/>
      <c r="B58" s="29" t="s">
        <v>5</v>
      </c>
      <c r="C58" s="29"/>
      <c r="D58" s="23"/>
      <c r="E58" s="22"/>
      <c r="F58" s="29"/>
      <c r="G58" s="29"/>
      <c r="H58" s="29" t="s">
        <v>20</v>
      </c>
      <c r="I58" s="11"/>
      <c r="J58" s="23"/>
      <c r="K58" s="23" t="s">
        <v>5</v>
      </c>
      <c r="L58" s="23" t="s">
        <v>5</v>
      </c>
      <c r="M58" s="23"/>
      <c r="N58" s="23"/>
      <c r="O58" s="29" t="s">
        <v>20</v>
      </c>
      <c r="P58" s="29"/>
      <c r="Q58" s="11"/>
      <c r="R58" s="30" t="s">
        <v>5</v>
      </c>
      <c r="S58" s="31"/>
      <c r="T58" s="31"/>
      <c r="U58" s="31"/>
      <c r="V58" s="31"/>
      <c r="W58" s="31"/>
      <c r="X58" s="31"/>
    </row>
    <row r="59" spans="1:28" ht="18" customHeight="1" x14ac:dyDescent="0.4">
      <c r="A59" s="125"/>
      <c r="B59" s="26" t="str">
        <f t="shared" ref="B59:H59" si="123">IF(B58="休館",$AA$15,"")</f>
        <v>×</v>
      </c>
      <c r="C59" s="26" t="str">
        <f t="shared" si="123"/>
        <v/>
      </c>
      <c r="D59" s="26" t="str">
        <f t="shared" si="123"/>
        <v/>
      </c>
      <c r="E59" s="26" t="str">
        <f t="shared" si="123"/>
        <v/>
      </c>
      <c r="F59" s="26" t="str">
        <f t="shared" si="123"/>
        <v/>
      </c>
      <c r="G59" s="26" t="str">
        <f t="shared" si="123"/>
        <v/>
      </c>
      <c r="H59" s="26" t="str">
        <f t="shared" si="123"/>
        <v/>
      </c>
      <c r="I59" s="11"/>
      <c r="J59" s="26" t="str">
        <f t="shared" ref="J59:P59" si="124">IF(J58="休館",$AA$15,"")</f>
        <v/>
      </c>
      <c r="K59" s="26" t="str">
        <f t="shared" si="124"/>
        <v>×</v>
      </c>
      <c r="L59" s="26" t="str">
        <f t="shared" si="124"/>
        <v>×</v>
      </c>
      <c r="M59" s="26" t="str">
        <f t="shared" si="124"/>
        <v/>
      </c>
      <c r="N59" s="26" t="str">
        <f t="shared" si="124"/>
        <v/>
      </c>
      <c r="O59" s="26" t="str">
        <f t="shared" si="124"/>
        <v/>
      </c>
      <c r="P59" s="26" t="str">
        <f t="shared" si="124"/>
        <v/>
      </c>
      <c r="Q59" s="11"/>
      <c r="R59" s="52" t="str">
        <f t="shared" ref="R59:X59" si="125">IF(R58="休館",$AA$15,"")</f>
        <v>×</v>
      </c>
      <c r="S59" s="52" t="str">
        <f t="shared" si="125"/>
        <v/>
      </c>
      <c r="T59" s="52" t="str">
        <f t="shared" si="125"/>
        <v/>
      </c>
      <c r="U59" s="52" t="str">
        <f t="shared" si="125"/>
        <v/>
      </c>
      <c r="V59" s="52" t="str">
        <f t="shared" si="125"/>
        <v/>
      </c>
      <c r="W59" s="52" t="str">
        <f t="shared" si="125"/>
        <v/>
      </c>
      <c r="X59" s="52" t="str">
        <f t="shared" si="125"/>
        <v/>
      </c>
    </row>
    <row r="60" spans="1:28" s="19" customFormat="1" ht="15" customHeight="1" x14ac:dyDescent="0.4">
      <c r="A60" s="125" t="s">
        <v>48</v>
      </c>
      <c r="B60" s="14">
        <f t="shared" ref="B60" si="126">H57+1</f>
        <v>46320</v>
      </c>
      <c r="C60" s="15">
        <f t="shared" ref="C60:H60" si="127">B60+1</f>
        <v>46321</v>
      </c>
      <c r="D60" s="15">
        <f t="shared" si="127"/>
        <v>46322</v>
      </c>
      <c r="E60" s="15">
        <f t="shared" si="127"/>
        <v>46323</v>
      </c>
      <c r="F60" s="15">
        <f t="shared" si="127"/>
        <v>46324</v>
      </c>
      <c r="G60" s="15">
        <f t="shared" si="127"/>
        <v>46325</v>
      </c>
      <c r="H60" s="15">
        <f t="shared" si="127"/>
        <v>46326</v>
      </c>
      <c r="I60" s="16"/>
      <c r="J60" s="14">
        <f t="shared" ref="J60" si="128">P57+1</f>
        <v>46355</v>
      </c>
      <c r="K60" s="15">
        <f t="shared" ref="K60:P60" si="129">J60+1</f>
        <v>46356</v>
      </c>
      <c r="L60" s="15">
        <f t="shared" si="129"/>
        <v>46357</v>
      </c>
      <c r="M60" s="15">
        <f t="shared" si="129"/>
        <v>46358</v>
      </c>
      <c r="N60" s="15">
        <f t="shared" si="129"/>
        <v>46359</v>
      </c>
      <c r="O60" s="15">
        <f t="shared" si="129"/>
        <v>46360</v>
      </c>
      <c r="P60" s="15">
        <f t="shared" si="129"/>
        <v>46361</v>
      </c>
      <c r="Q60" s="16"/>
      <c r="R60" s="17">
        <f t="shared" ref="R60" si="130">X57+1</f>
        <v>46383</v>
      </c>
      <c r="S60" s="18">
        <f t="shared" ref="S60:X60" si="131">R60+1</f>
        <v>46384</v>
      </c>
      <c r="T60" s="18">
        <f t="shared" si="131"/>
        <v>46385</v>
      </c>
      <c r="U60" s="18">
        <f t="shared" si="131"/>
        <v>46386</v>
      </c>
      <c r="V60" s="18">
        <f t="shared" si="131"/>
        <v>46387</v>
      </c>
      <c r="W60" s="18">
        <f t="shared" si="131"/>
        <v>46388</v>
      </c>
      <c r="X60" s="18">
        <f t="shared" si="131"/>
        <v>46389</v>
      </c>
      <c r="AA60" s="20"/>
      <c r="AB60" s="20"/>
    </row>
    <row r="61" spans="1:28" ht="18" customHeight="1" x14ac:dyDescent="0.4">
      <c r="A61" s="125"/>
      <c r="B61" s="21" t="s">
        <v>20</v>
      </c>
      <c r="C61" s="22"/>
      <c r="D61" s="23" t="s">
        <v>5</v>
      </c>
      <c r="E61" s="22"/>
      <c r="F61" s="22"/>
      <c r="G61" s="22"/>
      <c r="H61" s="22"/>
      <c r="I61" s="11"/>
      <c r="J61" s="21"/>
      <c r="K61" s="22"/>
      <c r="L61" s="23"/>
      <c r="M61" s="22"/>
      <c r="N61" s="22"/>
      <c r="O61" s="22"/>
      <c r="P61" s="22"/>
      <c r="Q61" s="11"/>
      <c r="R61" s="30"/>
      <c r="S61" s="30"/>
      <c r="T61" s="30" t="s">
        <v>5</v>
      </c>
      <c r="U61" s="25" t="s">
        <v>5</v>
      </c>
      <c r="V61" s="25" t="s">
        <v>5</v>
      </c>
      <c r="W61" s="30"/>
      <c r="X61" s="30"/>
    </row>
    <row r="62" spans="1:28" ht="18" customHeight="1" x14ac:dyDescent="0.4">
      <c r="A62" s="125"/>
      <c r="B62" s="26" t="str">
        <f t="shared" ref="B62:H62" si="132">IF(B61="休館",$AA$15,"")</f>
        <v/>
      </c>
      <c r="C62" s="26" t="str">
        <f t="shared" si="132"/>
        <v/>
      </c>
      <c r="D62" s="26" t="str">
        <f t="shared" si="132"/>
        <v>×</v>
      </c>
      <c r="E62" s="26" t="str">
        <f t="shared" si="132"/>
        <v/>
      </c>
      <c r="F62" s="26" t="str">
        <f t="shared" si="132"/>
        <v/>
      </c>
      <c r="G62" s="26" t="str">
        <f t="shared" si="132"/>
        <v/>
      </c>
      <c r="H62" s="26" t="str">
        <f t="shared" si="132"/>
        <v/>
      </c>
      <c r="I62" s="11"/>
      <c r="J62" s="26" t="str">
        <f t="shared" ref="J62:P62" si="133">IF(J61="休館",$AA$15,"")</f>
        <v/>
      </c>
      <c r="K62" s="26" t="str">
        <f t="shared" si="133"/>
        <v/>
      </c>
      <c r="L62" s="26" t="str">
        <f t="shared" si="133"/>
        <v/>
      </c>
      <c r="M62" s="26" t="str">
        <f t="shared" si="133"/>
        <v/>
      </c>
      <c r="N62" s="26" t="str">
        <f t="shared" si="133"/>
        <v/>
      </c>
      <c r="O62" s="26" t="str">
        <f t="shared" si="133"/>
        <v/>
      </c>
      <c r="P62" s="26" t="str">
        <f t="shared" si="133"/>
        <v/>
      </c>
      <c r="Q62" s="11"/>
      <c r="R62" s="52" t="str">
        <f t="shared" ref="R62:X62" si="134">IF(R61="休館",$AA$15,"")</f>
        <v/>
      </c>
      <c r="S62" s="52" t="str">
        <f t="shared" si="134"/>
        <v/>
      </c>
      <c r="T62" s="52" t="str">
        <f t="shared" si="134"/>
        <v>×</v>
      </c>
      <c r="U62" s="52" t="str">
        <f t="shared" si="134"/>
        <v>×</v>
      </c>
      <c r="V62" s="52" t="str">
        <f t="shared" si="134"/>
        <v>×</v>
      </c>
      <c r="W62" s="52" t="str">
        <f t="shared" si="134"/>
        <v/>
      </c>
      <c r="X62" s="52" t="str">
        <f t="shared" si="134"/>
        <v/>
      </c>
    </row>
    <row r="63" spans="1:28" s="19" customFormat="1" ht="15" customHeight="1" x14ac:dyDescent="0.4">
      <c r="A63" s="125" t="s">
        <v>49</v>
      </c>
      <c r="B63" s="14">
        <f t="shared" ref="B63" si="135">H60+1</f>
        <v>46327</v>
      </c>
      <c r="C63" s="15">
        <f t="shared" ref="C63:F63" si="136">B63+1</f>
        <v>46328</v>
      </c>
      <c r="D63" s="15">
        <f t="shared" si="136"/>
        <v>46329</v>
      </c>
      <c r="E63" s="15">
        <f t="shared" si="136"/>
        <v>46330</v>
      </c>
      <c r="F63" s="15">
        <f t="shared" si="136"/>
        <v>46331</v>
      </c>
      <c r="G63" s="34">
        <f>DATE($B$5,B46,1)</f>
        <v>46296</v>
      </c>
      <c r="H63" s="35">
        <f>WEEKDAY(G63,1)</f>
        <v>5</v>
      </c>
      <c r="I63" s="16"/>
      <c r="J63" s="14">
        <f t="shared" ref="J63" si="137">P60+1</f>
        <v>46362</v>
      </c>
      <c r="K63" s="15">
        <f t="shared" ref="K63:N63" si="138">J63+1</f>
        <v>46363</v>
      </c>
      <c r="L63" s="15">
        <f t="shared" si="138"/>
        <v>46364</v>
      </c>
      <c r="M63" s="15">
        <f t="shared" si="138"/>
        <v>46365</v>
      </c>
      <c r="N63" s="15">
        <f t="shared" si="138"/>
        <v>46366</v>
      </c>
      <c r="O63" s="34">
        <f>DATE($B$5,J46,1)</f>
        <v>46327</v>
      </c>
      <c r="P63" s="35">
        <f>WEEKDAY(O63,1)</f>
        <v>1</v>
      </c>
      <c r="Q63" s="16"/>
      <c r="R63" s="17">
        <f t="shared" ref="R63" si="139">X60+1</f>
        <v>46390</v>
      </c>
      <c r="S63" s="18">
        <f t="shared" ref="S63:V63" si="140">R63+1</f>
        <v>46391</v>
      </c>
      <c r="T63" s="18">
        <f t="shared" si="140"/>
        <v>46392</v>
      </c>
      <c r="U63" s="18">
        <f t="shared" si="140"/>
        <v>46393</v>
      </c>
      <c r="V63" s="18">
        <f t="shared" si="140"/>
        <v>46394</v>
      </c>
      <c r="W63" s="36">
        <f>DATE($B$5,R46,1)</f>
        <v>46357</v>
      </c>
      <c r="X63" s="37">
        <f>WEEKDAY(W63,1)</f>
        <v>3</v>
      </c>
      <c r="AA63" s="20"/>
      <c r="AB63" s="20"/>
    </row>
    <row r="64" spans="1:28" s="19" customFormat="1" ht="18" customHeight="1" x14ac:dyDescent="0.4">
      <c r="A64" s="125"/>
      <c r="B64" s="38"/>
      <c r="C64" s="39"/>
      <c r="D64" s="39"/>
      <c r="E64" s="39"/>
      <c r="F64" s="39"/>
      <c r="G64" s="40"/>
      <c r="H64" s="41"/>
      <c r="I64" s="16"/>
      <c r="J64" s="38"/>
      <c r="K64" s="39"/>
      <c r="L64" s="39"/>
      <c r="M64" s="39"/>
      <c r="N64" s="39"/>
      <c r="O64" s="40"/>
      <c r="P64" s="41"/>
      <c r="Q64" s="16"/>
      <c r="R64" s="42"/>
      <c r="S64" s="43"/>
      <c r="T64" s="43"/>
      <c r="U64" s="43"/>
      <c r="V64" s="43"/>
      <c r="W64" s="44"/>
      <c r="X64" s="45"/>
      <c r="AA64" s="20"/>
      <c r="AB64" s="20"/>
    </row>
    <row r="65" spans="1:28" ht="18" customHeight="1" x14ac:dyDescent="0.4">
      <c r="A65" s="125"/>
      <c r="B65" s="26" t="str">
        <f t="shared" ref="B65:H65" si="141">IF(B64="休館",$AA$15,"")</f>
        <v/>
      </c>
      <c r="C65" s="26" t="str">
        <f t="shared" si="141"/>
        <v/>
      </c>
      <c r="D65" s="26" t="str">
        <f t="shared" si="141"/>
        <v/>
      </c>
      <c r="E65" s="26" t="str">
        <f t="shared" si="141"/>
        <v/>
      </c>
      <c r="F65" s="26" t="str">
        <f t="shared" si="141"/>
        <v/>
      </c>
      <c r="G65" s="26" t="str">
        <f t="shared" si="141"/>
        <v/>
      </c>
      <c r="H65" s="26" t="str">
        <f t="shared" si="141"/>
        <v/>
      </c>
      <c r="I65" s="11"/>
      <c r="J65" s="26" t="str">
        <f t="shared" ref="J65:P65" si="142">IF(J64="休館",$AA$15,"")</f>
        <v/>
      </c>
      <c r="K65" s="26" t="str">
        <f t="shared" si="142"/>
        <v/>
      </c>
      <c r="L65" s="26" t="str">
        <f t="shared" si="142"/>
        <v/>
      </c>
      <c r="M65" s="26" t="str">
        <f t="shared" si="142"/>
        <v/>
      </c>
      <c r="N65" s="26" t="str">
        <f t="shared" si="142"/>
        <v/>
      </c>
      <c r="O65" s="26" t="str">
        <f t="shared" si="142"/>
        <v/>
      </c>
      <c r="P65" s="26" t="str">
        <f t="shared" si="142"/>
        <v/>
      </c>
      <c r="Q65" s="11"/>
      <c r="R65" s="52" t="str">
        <f t="shared" ref="R65:X65" si="143">IF(R64="休館",$AA$15,"")</f>
        <v/>
      </c>
      <c r="S65" s="52" t="str">
        <f t="shared" si="143"/>
        <v/>
      </c>
      <c r="T65" s="52" t="str">
        <f t="shared" si="143"/>
        <v/>
      </c>
      <c r="U65" s="52" t="str">
        <f t="shared" si="143"/>
        <v/>
      </c>
      <c r="V65" s="52" t="str">
        <f t="shared" si="143"/>
        <v/>
      </c>
      <c r="W65" s="52" t="str">
        <f t="shared" si="143"/>
        <v/>
      </c>
      <c r="X65" s="52" t="str">
        <f t="shared" si="143"/>
        <v/>
      </c>
    </row>
    <row r="66" spans="1:28" ht="30" customHeight="1" x14ac:dyDescent="0.4">
      <c r="B66" s="46">
        <v>1</v>
      </c>
      <c r="C66" s="11" t="s">
        <v>8</v>
      </c>
      <c r="D66" s="47" t="s">
        <v>11</v>
      </c>
      <c r="E66" s="11"/>
      <c r="F66" s="11" t="s">
        <v>9</v>
      </c>
      <c r="G66" s="2" t="str">
        <f>IF(COUNTIF(B68:H85,"○")&gt;0,COUNTIF(B68:H85,"○"),"　　")</f>
        <v>　　</v>
      </c>
      <c r="H66" s="11" t="s">
        <v>10</v>
      </c>
      <c r="J66" s="46">
        <f>B66+1</f>
        <v>2</v>
      </c>
      <c r="K66" s="11" t="s">
        <v>8</v>
      </c>
      <c r="L66" s="47" t="s">
        <v>11</v>
      </c>
      <c r="M66" s="11"/>
      <c r="N66" s="11" t="s">
        <v>9</v>
      </c>
      <c r="O66" s="46" t="str">
        <f>IF(COUNTIF(J68:P85,"○")&gt;0,COUNTIF(J68:P85,"○"),"　　")</f>
        <v>　　</v>
      </c>
      <c r="P66" s="11" t="s">
        <v>10</v>
      </c>
      <c r="R66" s="46">
        <f>J66+1</f>
        <v>3</v>
      </c>
      <c r="S66" s="11" t="s">
        <v>8</v>
      </c>
      <c r="V66" s="11" t="s">
        <v>9</v>
      </c>
      <c r="W66" s="46" t="str">
        <f>IF(COUNTIF(R68:X85,"○")&gt;0,COUNTIF(R68:X85,"○"),"　　")</f>
        <v>　　</v>
      </c>
      <c r="X66" s="11" t="s">
        <v>10</v>
      </c>
    </row>
    <row r="67" spans="1:28" ht="20.100000000000001" customHeight="1" x14ac:dyDescent="0.4">
      <c r="B67" s="12" t="s">
        <v>12</v>
      </c>
      <c r="C67" s="13" t="s">
        <v>13</v>
      </c>
      <c r="D67" s="13" t="s">
        <v>14</v>
      </c>
      <c r="E67" s="13" t="s">
        <v>15</v>
      </c>
      <c r="F67" s="13" t="s">
        <v>16</v>
      </c>
      <c r="G67" s="13" t="s">
        <v>17</v>
      </c>
      <c r="H67" s="13" t="s">
        <v>18</v>
      </c>
      <c r="I67" s="11"/>
      <c r="J67" s="12" t="s">
        <v>12</v>
      </c>
      <c r="K67" s="13" t="s">
        <v>13</v>
      </c>
      <c r="L67" s="13" t="s">
        <v>14</v>
      </c>
      <c r="M67" s="13" t="s">
        <v>15</v>
      </c>
      <c r="N67" s="13" t="s">
        <v>16</v>
      </c>
      <c r="O67" s="13" t="s">
        <v>17</v>
      </c>
      <c r="P67" s="13" t="s">
        <v>18</v>
      </c>
      <c r="Q67" s="11"/>
      <c r="R67" s="9" t="s">
        <v>12</v>
      </c>
      <c r="S67" s="10" t="s">
        <v>13</v>
      </c>
      <c r="T67" s="10" t="s">
        <v>14</v>
      </c>
      <c r="U67" s="10" t="s">
        <v>15</v>
      </c>
      <c r="V67" s="10" t="s">
        <v>16</v>
      </c>
      <c r="W67" s="10" t="s">
        <v>17</v>
      </c>
      <c r="X67" s="10" t="s">
        <v>18</v>
      </c>
    </row>
    <row r="68" spans="1:28" s="19" customFormat="1" ht="15" customHeight="1" x14ac:dyDescent="0.4">
      <c r="A68" s="125" t="s">
        <v>44</v>
      </c>
      <c r="B68" s="17">
        <f>G83-(H83-1)</f>
        <v>46383</v>
      </c>
      <c r="C68" s="18">
        <f>B68+1</f>
        <v>46384</v>
      </c>
      <c r="D68" s="18">
        <f t="shared" ref="D68:H68" si="144">C68+1</f>
        <v>46385</v>
      </c>
      <c r="E68" s="18">
        <f t="shared" si="144"/>
        <v>46386</v>
      </c>
      <c r="F68" s="18">
        <f t="shared" si="144"/>
        <v>46387</v>
      </c>
      <c r="G68" s="18">
        <f t="shared" si="144"/>
        <v>46388</v>
      </c>
      <c r="H68" s="18">
        <f t="shared" si="144"/>
        <v>46389</v>
      </c>
      <c r="I68" s="16"/>
      <c r="J68" s="17">
        <f>O83-(P83-1)</f>
        <v>46418</v>
      </c>
      <c r="K68" s="18">
        <f>J68+1</f>
        <v>46419</v>
      </c>
      <c r="L68" s="18">
        <f t="shared" ref="L68:P68" si="145">K68+1</f>
        <v>46420</v>
      </c>
      <c r="M68" s="18">
        <f t="shared" si="145"/>
        <v>46421</v>
      </c>
      <c r="N68" s="18">
        <f t="shared" si="145"/>
        <v>46422</v>
      </c>
      <c r="O68" s="18">
        <f t="shared" si="145"/>
        <v>46423</v>
      </c>
      <c r="P68" s="18">
        <f t="shared" si="145"/>
        <v>46424</v>
      </c>
      <c r="Q68" s="16"/>
      <c r="R68" s="14">
        <f>W83-(X83-1)</f>
        <v>46446</v>
      </c>
      <c r="S68" s="15">
        <f>R68+1</f>
        <v>46447</v>
      </c>
      <c r="T68" s="15">
        <f t="shared" ref="T68:X68" si="146">S68+1</f>
        <v>46448</v>
      </c>
      <c r="U68" s="15">
        <f t="shared" si="146"/>
        <v>46449</v>
      </c>
      <c r="V68" s="15">
        <f t="shared" si="146"/>
        <v>46450</v>
      </c>
      <c r="W68" s="15">
        <f t="shared" si="146"/>
        <v>46451</v>
      </c>
      <c r="X68" s="15">
        <f t="shared" si="146"/>
        <v>46452</v>
      </c>
      <c r="AA68" s="20"/>
      <c r="AB68" s="20"/>
    </row>
    <row r="69" spans="1:28" ht="18" customHeight="1" x14ac:dyDescent="0.4">
      <c r="A69" s="125"/>
      <c r="B69" s="25"/>
      <c r="C69" s="30"/>
      <c r="D69" s="30"/>
      <c r="E69" s="30"/>
      <c r="F69" s="30"/>
      <c r="G69" s="30" t="s">
        <v>5</v>
      </c>
      <c r="H69" s="25" t="s">
        <v>5</v>
      </c>
      <c r="I69" s="11"/>
      <c r="J69" s="24"/>
      <c r="K69" s="25"/>
      <c r="L69" s="25" t="s">
        <v>5</v>
      </c>
      <c r="M69" s="25"/>
      <c r="N69" s="25"/>
      <c r="O69" s="25" t="s">
        <v>20</v>
      </c>
      <c r="P69" s="25"/>
      <c r="Q69" s="11"/>
      <c r="R69" s="21"/>
      <c r="S69" s="22"/>
      <c r="T69" s="22" t="s">
        <v>5</v>
      </c>
      <c r="U69" s="22"/>
      <c r="V69" s="22"/>
      <c r="W69" s="22"/>
      <c r="X69" s="22"/>
    </row>
    <row r="70" spans="1:28" ht="18" customHeight="1" x14ac:dyDescent="0.4">
      <c r="A70" s="125"/>
      <c r="B70" s="52" t="str">
        <f t="shared" ref="B70:H70" si="147">IF(B69="休館",$AA$15,"")</f>
        <v/>
      </c>
      <c r="C70" s="52" t="str">
        <f t="shared" si="147"/>
        <v/>
      </c>
      <c r="D70" s="52" t="str">
        <f t="shared" si="147"/>
        <v/>
      </c>
      <c r="E70" s="52" t="str">
        <f t="shared" si="147"/>
        <v/>
      </c>
      <c r="F70" s="52" t="str">
        <f t="shared" si="147"/>
        <v/>
      </c>
      <c r="G70" s="52" t="str">
        <f t="shared" si="147"/>
        <v>×</v>
      </c>
      <c r="H70" s="52" t="str">
        <f t="shared" si="147"/>
        <v>×</v>
      </c>
      <c r="I70" s="11"/>
      <c r="J70" s="52" t="str">
        <f t="shared" ref="J70:P70" si="148">IF(J69="休館",$AA$15,"")</f>
        <v/>
      </c>
      <c r="K70" s="52" t="str">
        <f t="shared" si="148"/>
        <v/>
      </c>
      <c r="L70" s="52" t="str">
        <f t="shared" si="148"/>
        <v>×</v>
      </c>
      <c r="M70" s="52" t="str">
        <f t="shared" si="148"/>
        <v/>
      </c>
      <c r="N70" s="52" t="str">
        <f t="shared" si="148"/>
        <v/>
      </c>
      <c r="O70" s="52" t="str">
        <f t="shared" si="148"/>
        <v/>
      </c>
      <c r="P70" s="52" t="str">
        <f t="shared" si="148"/>
        <v/>
      </c>
      <c r="Q70" s="11"/>
      <c r="R70" s="26" t="str">
        <f t="shared" ref="R70:X70" si="149">IF(R69="休館",$AA$15,"")</f>
        <v/>
      </c>
      <c r="S70" s="26" t="str">
        <f t="shared" si="149"/>
        <v/>
      </c>
      <c r="T70" s="26" t="str">
        <f t="shared" si="149"/>
        <v>×</v>
      </c>
      <c r="U70" s="26" t="str">
        <f t="shared" si="149"/>
        <v/>
      </c>
      <c r="V70" s="26" t="str">
        <f t="shared" si="149"/>
        <v/>
      </c>
      <c r="W70" s="26" t="str">
        <f t="shared" si="149"/>
        <v/>
      </c>
      <c r="X70" s="26" t="str">
        <f t="shared" si="149"/>
        <v/>
      </c>
    </row>
    <row r="71" spans="1:28" s="19" customFormat="1" ht="15" customHeight="1" x14ac:dyDescent="0.4">
      <c r="A71" s="125" t="s">
        <v>45</v>
      </c>
      <c r="B71" s="17">
        <f>H68+1</f>
        <v>46390</v>
      </c>
      <c r="C71" s="18">
        <f>B71+1</f>
        <v>46391</v>
      </c>
      <c r="D71" s="18">
        <f t="shared" ref="D71:H71" si="150">C71+1</f>
        <v>46392</v>
      </c>
      <c r="E71" s="18">
        <f t="shared" si="150"/>
        <v>46393</v>
      </c>
      <c r="F71" s="18">
        <f t="shared" si="150"/>
        <v>46394</v>
      </c>
      <c r="G71" s="18">
        <f t="shared" si="150"/>
        <v>46395</v>
      </c>
      <c r="H71" s="18">
        <f t="shared" si="150"/>
        <v>46396</v>
      </c>
      <c r="I71" s="16"/>
      <c r="J71" s="17">
        <f>P68+1</f>
        <v>46425</v>
      </c>
      <c r="K71" s="18">
        <f>J71+1</f>
        <v>46426</v>
      </c>
      <c r="L71" s="18">
        <f t="shared" ref="L71:P71" si="151">K71+1</f>
        <v>46427</v>
      </c>
      <c r="M71" s="18">
        <f t="shared" si="151"/>
        <v>46428</v>
      </c>
      <c r="N71" s="18">
        <f t="shared" si="151"/>
        <v>46429</v>
      </c>
      <c r="O71" s="18">
        <f t="shared" si="151"/>
        <v>46430</v>
      </c>
      <c r="P71" s="18">
        <f t="shared" si="151"/>
        <v>46431</v>
      </c>
      <c r="Q71" s="16"/>
      <c r="R71" s="14">
        <f>X68+1</f>
        <v>46453</v>
      </c>
      <c r="S71" s="15">
        <f>R71+1</f>
        <v>46454</v>
      </c>
      <c r="T71" s="15">
        <f t="shared" ref="T71:X71" si="152">S71+1</f>
        <v>46455</v>
      </c>
      <c r="U71" s="15">
        <f t="shared" si="152"/>
        <v>46456</v>
      </c>
      <c r="V71" s="15">
        <f t="shared" si="152"/>
        <v>46457</v>
      </c>
      <c r="W71" s="15">
        <f t="shared" si="152"/>
        <v>46458</v>
      </c>
      <c r="X71" s="15">
        <f t="shared" si="152"/>
        <v>46459</v>
      </c>
      <c r="AA71" s="20"/>
      <c r="AB71" s="20"/>
    </row>
    <row r="72" spans="1:28" ht="18" customHeight="1" x14ac:dyDescent="0.4">
      <c r="A72" s="125"/>
      <c r="B72" s="30" t="s">
        <v>5</v>
      </c>
      <c r="C72" s="30"/>
      <c r="D72" s="25"/>
      <c r="E72" s="25"/>
      <c r="F72" s="31"/>
      <c r="G72" s="31" t="s">
        <v>20</v>
      </c>
      <c r="H72" s="31" t="s">
        <v>20</v>
      </c>
      <c r="I72" s="11"/>
      <c r="J72" s="30" t="s">
        <v>5</v>
      </c>
      <c r="K72" s="31"/>
      <c r="L72" s="31"/>
      <c r="M72" s="25"/>
      <c r="N72" s="31" t="s">
        <v>5</v>
      </c>
      <c r="O72" s="31"/>
      <c r="P72" s="31"/>
      <c r="Q72" s="11"/>
      <c r="R72" s="23" t="s">
        <v>5</v>
      </c>
      <c r="S72" s="29"/>
      <c r="T72" s="29"/>
      <c r="U72" s="22"/>
      <c r="V72" s="29"/>
      <c r="W72" s="29"/>
      <c r="X72" s="29"/>
    </row>
    <row r="73" spans="1:28" ht="18" customHeight="1" x14ac:dyDescent="0.4">
      <c r="A73" s="125"/>
      <c r="B73" s="52" t="str">
        <f t="shared" ref="B73:H73" si="153">IF(B72="休館",$AA$15,"")</f>
        <v>×</v>
      </c>
      <c r="C73" s="52" t="str">
        <f t="shared" si="153"/>
        <v/>
      </c>
      <c r="D73" s="52" t="str">
        <f t="shared" si="153"/>
        <v/>
      </c>
      <c r="E73" s="52" t="str">
        <f t="shared" si="153"/>
        <v/>
      </c>
      <c r="F73" s="52" t="str">
        <f t="shared" si="153"/>
        <v/>
      </c>
      <c r="G73" s="52" t="str">
        <f t="shared" si="153"/>
        <v/>
      </c>
      <c r="H73" s="52" t="str">
        <f t="shared" si="153"/>
        <v/>
      </c>
      <c r="I73" s="11"/>
      <c r="J73" s="52" t="str">
        <f t="shared" ref="J73:P73" si="154">IF(J72="休館",$AA$15,"")</f>
        <v>×</v>
      </c>
      <c r="K73" s="52" t="str">
        <f t="shared" si="154"/>
        <v/>
      </c>
      <c r="L73" s="52" t="str">
        <f t="shared" si="154"/>
        <v/>
      </c>
      <c r="M73" s="52" t="str">
        <f t="shared" si="154"/>
        <v/>
      </c>
      <c r="N73" s="52" t="str">
        <f t="shared" si="154"/>
        <v>×</v>
      </c>
      <c r="O73" s="52" t="str">
        <f t="shared" si="154"/>
        <v/>
      </c>
      <c r="P73" s="52" t="str">
        <f t="shared" si="154"/>
        <v/>
      </c>
      <c r="Q73" s="11"/>
      <c r="R73" s="26" t="str">
        <f t="shared" ref="R73:X73" si="155">IF(R72="休館",$AA$15,"")</f>
        <v>×</v>
      </c>
      <c r="S73" s="26" t="str">
        <f t="shared" si="155"/>
        <v/>
      </c>
      <c r="T73" s="26" t="str">
        <f t="shared" si="155"/>
        <v/>
      </c>
      <c r="U73" s="26" t="str">
        <f t="shared" si="155"/>
        <v/>
      </c>
      <c r="V73" s="26" t="str">
        <f t="shared" si="155"/>
        <v/>
      </c>
      <c r="W73" s="26" t="str">
        <f t="shared" si="155"/>
        <v/>
      </c>
      <c r="X73" s="26" t="str">
        <f t="shared" si="155"/>
        <v/>
      </c>
    </row>
    <row r="74" spans="1:28" s="19" customFormat="1" ht="15" customHeight="1" x14ac:dyDescent="0.4">
      <c r="A74" s="125" t="s">
        <v>46</v>
      </c>
      <c r="B74" s="17">
        <f t="shared" ref="B74" si="156">H71+1</f>
        <v>46397</v>
      </c>
      <c r="C74" s="18">
        <f t="shared" ref="C74:H74" si="157">B74+1</f>
        <v>46398</v>
      </c>
      <c r="D74" s="18">
        <f t="shared" si="157"/>
        <v>46399</v>
      </c>
      <c r="E74" s="18">
        <f t="shared" si="157"/>
        <v>46400</v>
      </c>
      <c r="F74" s="18">
        <f t="shared" si="157"/>
        <v>46401</v>
      </c>
      <c r="G74" s="18">
        <f t="shared" si="157"/>
        <v>46402</v>
      </c>
      <c r="H74" s="18">
        <f t="shared" si="157"/>
        <v>46403</v>
      </c>
      <c r="I74" s="16"/>
      <c r="J74" s="17">
        <f t="shared" ref="J74" si="158">P71+1</f>
        <v>46432</v>
      </c>
      <c r="K74" s="18">
        <f t="shared" ref="K74:P74" si="159">J74+1</f>
        <v>46433</v>
      </c>
      <c r="L74" s="18">
        <f t="shared" si="159"/>
        <v>46434</v>
      </c>
      <c r="M74" s="18">
        <f t="shared" si="159"/>
        <v>46435</v>
      </c>
      <c r="N74" s="18">
        <f t="shared" si="159"/>
        <v>46436</v>
      </c>
      <c r="O74" s="18">
        <f t="shared" si="159"/>
        <v>46437</v>
      </c>
      <c r="P74" s="18">
        <f t="shared" si="159"/>
        <v>46438</v>
      </c>
      <c r="Q74" s="16"/>
      <c r="R74" s="14">
        <f t="shared" ref="R74" si="160">X71+1</f>
        <v>46460</v>
      </c>
      <c r="S74" s="15">
        <f t="shared" ref="S74:X74" si="161">R74+1</f>
        <v>46461</v>
      </c>
      <c r="T74" s="15">
        <f t="shared" si="161"/>
        <v>46462</v>
      </c>
      <c r="U74" s="15">
        <f t="shared" si="161"/>
        <v>46463</v>
      </c>
      <c r="V74" s="15">
        <f t="shared" si="161"/>
        <v>46464</v>
      </c>
      <c r="W74" s="15">
        <f t="shared" si="161"/>
        <v>46465</v>
      </c>
      <c r="X74" s="15">
        <f t="shared" si="161"/>
        <v>46466</v>
      </c>
      <c r="AA74" s="20"/>
      <c r="AB74" s="20"/>
    </row>
    <row r="75" spans="1:28" ht="18" customHeight="1" x14ac:dyDescent="0.4">
      <c r="A75" s="125"/>
      <c r="B75" s="33" t="s">
        <v>20</v>
      </c>
      <c r="C75" s="33" t="s">
        <v>5</v>
      </c>
      <c r="D75" s="30" t="s">
        <v>5</v>
      </c>
      <c r="E75" s="25"/>
      <c r="F75" s="31"/>
      <c r="G75" s="31"/>
      <c r="H75" s="31"/>
      <c r="I75" s="11"/>
      <c r="J75" s="30"/>
      <c r="K75" s="31"/>
      <c r="L75" s="30" t="s">
        <v>5</v>
      </c>
      <c r="M75" s="25"/>
      <c r="N75" s="31"/>
      <c r="O75" s="31"/>
      <c r="P75" s="31"/>
      <c r="Q75" s="11"/>
      <c r="R75" s="32"/>
      <c r="S75" s="29"/>
      <c r="T75" s="23" t="s">
        <v>5</v>
      </c>
      <c r="U75" s="22"/>
      <c r="V75" s="29"/>
      <c r="W75" s="29"/>
      <c r="X75" s="22"/>
    </row>
    <row r="76" spans="1:28" ht="18" customHeight="1" x14ac:dyDescent="0.4">
      <c r="A76" s="125"/>
      <c r="B76" s="52" t="str">
        <f t="shared" ref="B76:H76" si="162">IF(B75="休館",$AA$15,"")</f>
        <v/>
      </c>
      <c r="C76" s="52" t="str">
        <f t="shared" si="162"/>
        <v>×</v>
      </c>
      <c r="D76" s="52" t="str">
        <f t="shared" si="162"/>
        <v>×</v>
      </c>
      <c r="E76" s="52" t="str">
        <f t="shared" si="162"/>
        <v/>
      </c>
      <c r="F76" s="52" t="str">
        <f t="shared" si="162"/>
        <v/>
      </c>
      <c r="G76" s="52" t="str">
        <f t="shared" si="162"/>
        <v/>
      </c>
      <c r="H76" s="52" t="str">
        <f t="shared" si="162"/>
        <v/>
      </c>
      <c r="I76" s="11"/>
      <c r="J76" s="52" t="str">
        <f t="shared" ref="J76:P76" si="163">IF(J75="休館",$AA$15,"")</f>
        <v/>
      </c>
      <c r="K76" s="52" t="str">
        <f t="shared" si="163"/>
        <v/>
      </c>
      <c r="L76" s="52" t="str">
        <f t="shared" si="163"/>
        <v>×</v>
      </c>
      <c r="M76" s="52" t="str">
        <f t="shared" si="163"/>
        <v/>
      </c>
      <c r="N76" s="52" t="str">
        <f t="shared" si="163"/>
        <v/>
      </c>
      <c r="O76" s="52" t="str">
        <f t="shared" si="163"/>
        <v/>
      </c>
      <c r="P76" s="52" t="str">
        <f t="shared" si="163"/>
        <v/>
      </c>
      <c r="Q76" s="11"/>
      <c r="R76" s="26" t="str">
        <f t="shared" ref="R76:X76" si="164">IF(R75="休館",$AA$15,"")</f>
        <v/>
      </c>
      <c r="S76" s="26" t="str">
        <f t="shared" si="164"/>
        <v/>
      </c>
      <c r="T76" s="26" t="str">
        <f t="shared" si="164"/>
        <v>×</v>
      </c>
      <c r="U76" s="26" t="str">
        <f t="shared" si="164"/>
        <v/>
      </c>
      <c r="V76" s="26" t="str">
        <f t="shared" si="164"/>
        <v/>
      </c>
      <c r="W76" s="26" t="str">
        <f t="shared" si="164"/>
        <v/>
      </c>
      <c r="X76" s="26" t="str">
        <f t="shared" si="164"/>
        <v/>
      </c>
    </row>
    <row r="77" spans="1:28" s="19" customFormat="1" ht="15" customHeight="1" x14ac:dyDescent="0.4">
      <c r="A77" s="125" t="s">
        <v>47</v>
      </c>
      <c r="B77" s="17">
        <f t="shared" ref="B77" si="165">H74+1</f>
        <v>46404</v>
      </c>
      <c r="C77" s="18">
        <f t="shared" ref="C77:H77" si="166">B77+1</f>
        <v>46405</v>
      </c>
      <c r="D77" s="18">
        <f t="shared" si="166"/>
        <v>46406</v>
      </c>
      <c r="E77" s="18">
        <f t="shared" si="166"/>
        <v>46407</v>
      </c>
      <c r="F77" s="18">
        <f t="shared" si="166"/>
        <v>46408</v>
      </c>
      <c r="G77" s="18">
        <f t="shared" si="166"/>
        <v>46409</v>
      </c>
      <c r="H77" s="18">
        <f t="shared" si="166"/>
        <v>46410</v>
      </c>
      <c r="I77" s="16"/>
      <c r="J77" s="17">
        <f t="shared" ref="J77" si="167">P74+1</f>
        <v>46439</v>
      </c>
      <c r="K77" s="18">
        <f t="shared" ref="K77:P77" si="168">J77+1</f>
        <v>46440</v>
      </c>
      <c r="L77" s="18">
        <f t="shared" si="168"/>
        <v>46441</v>
      </c>
      <c r="M77" s="18">
        <f t="shared" si="168"/>
        <v>46442</v>
      </c>
      <c r="N77" s="18">
        <f t="shared" si="168"/>
        <v>46443</v>
      </c>
      <c r="O77" s="18">
        <f t="shared" si="168"/>
        <v>46444</v>
      </c>
      <c r="P77" s="18">
        <f t="shared" si="168"/>
        <v>46445</v>
      </c>
      <c r="Q77" s="16"/>
      <c r="R77" s="14">
        <f t="shared" ref="R77" si="169">X74+1</f>
        <v>46467</v>
      </c>
      <c r="S77" s="15">
        <f t="shared" ref="S77:X77" si="170">R77+1</f>
        <v>46468</v>
      </c>
      <c r="T77" s="15">
        <f t="shared" si="170"/>
        <v>46469</v>
      </c>
      <c r="U77" s="15">
        <f t="shared" si="170"/>
        <v>46470</v>
      </c>
      <c r="V77" s="15">
        <f t="shared" si="170"/>
        <v>46471</v>
      </c>
      <c r="W77" s="15">
        <f t="shared" si="170"/>
        <v>46472</v>
      </c>
      <c r="X77" s="15">
        <f t="shared" si="170"/>
        <v>46473</v>
      </c>
      <c r="AA77" s="20"/>
      <c r="AB77" s="20"/>
    </row>
    <row r="78" spans="1:28" ht="18" customHeight="1" x14ac:dyDescent="0.4">
      <c r="A78" s="125"/>
      <c r="B78" s="30" t="s">
        <v>5</v>
      </c>
      <c r="C78" s="31"/>
      <c r="D78" s="31"/>
      <c r="E78" s="25"/>
      <c r="F78" s="31"/>
      <c r="G78" s="31"/>
      <c r="H78" s="31"/>
      <c r="I78" s="11"/>
      <c r="J78" s="30" t="s">
        <v>5</v>
      </c>
      <c r="K78" s="31"/>
      <c r="L78" s="31" t="s">
        <v>5</v>
      </c>
      <c r="M78" s="31"/>
      <c r="N78" s="31"/>
      <c r="O78" s="30"/>
      <c r="P78" s="31"/>
      <c r="Q78" s="11"/>
      <c r="R78" s="23" t="s">
        <v>5</v>
      </c>
      <c r="S78" s="49" t="s">
        <v>5</v>
      </c>
      <c r="T78" s="23"/>
      <c r="U78" s="23"/>
      <c r="V78" s="29"/>
      <c r="W78" s="29"/>
      <c r="X78" s="29"/>
    </row>
    <row r="79" spans="1:28" ht="18" customHeight="1" x14ac:dyDescent="0.4">
      <c r="A79" s="125"/>
      <c r="B79" s="52" t="str">
        <f t="shared" ref="B79:H79" si="171">IF(B78="休館",$AA$15,"")</f>
        <v>×</v>
      </c>
      <c r="C79" s="52" t="str">
        <f t="shared" si="171"/>
        <v/>
      </c>
      <c r="D79" s="52" t="str">
        <f t="shared" si="171"/>
        <v/>
      </c>
      <c r="E79" s="52" t="str">
        <f t="shared" si="171"/>
        <v/>
      </c>
      <c r="F79" s="52" t="str">
        <f t="shared" si="171"/>
        <v/>
      </c>
      <c r="G79" s="52" t="str">
        <f t="shared" si="171"/>
        <v/>
      </c>
      <c r="H79" s="52" t="str">
        <f t="shared" si="171"/>
        <v/>
      </c>
      <c r="I79" s="11"/>
      <c r="J79" s="52" t="str">
        <f t="shared" ref="J79:P79" si="172">IF(J78="休館",$AA$15,"")</f>
        <v>×</v>
      </c>
      <c r="K79" s="52" t="str">
        <f t="shared" si="172"/>
        <v/>
      </c>
      <c r="L79" s="52" t="str">
        <f t="shared" si="172"/>
        <v>×</v>
      </c>
      <c r="M79" s="52" t="str">
        <f t="shared" si="172"/>
        <v/>
      </c>
      <c r="N79" s="52" t="str">
        <f t="shared" si="172"/>
        <v/>
      </c>
      <c r="O79" s="52" t="str">
        <f t="shared" si="172"/>
        <v/>
      </c>
      <c r="P79" s="52" t="str">
        <f t="shared" si="172"/>
        <v/>
      </c>
      <c r="Q79" s="11"/>
      <c r="R79" s="26" t="str">
        <f t="shared" ref="R79:X79" si="173">IF(R78="休館",$AA$15,"")</f>
        <v>×</v>
      </c>
      <c r="S79" s="26" t="str">
        <f t="shared" si="173"/>
        <v>×</v>
      </c>
      <c r="T79" s="26" t="str">
        <f t="shared" si="173"/>
        <v/>
      </c>
      <c r="U79" s="26" t="str">
        <f t="shared" si="173"/>
        <v/>
      </c>
      <c r="V79" s="26" t="str">
        <f t="shared" si="173"/>
        <v/>
      </c>
      <c r="W79" s="26" t="str">
        <f t="shared" si="173"/>
        <v/>
      </c>
      <c r="X79" s="26" t="str">
        <f t="shared" si="173"/>
        <v/>
      </c>
    </row>
    <row r="80" spans="1:28" s="19" customFormat="1" ht="15" customHeight="1" x14ac:dyDescent="0.4">
      <c r="A80" s="125" t="s">
        <v>48</v>
      </c>
      <c r="B80" s="17">
        <f t="shared" ref="B80" si="174">H77+1</f>
        <v>46411</v>
      </c>
      <c r="C80" s="18">
        <f t="shared" ref="C80:H80" si="175">B80+1</f>
        <v>46412</v>
      </c>
      <c r="D80" s="18">
        <f t="shared" si="175"/>
        <v>46413</v>
      </c>
      <c r="E80" s="18">
        <f t="shared" si="175"/>
        <v>46414</v>
      </c>
      <c r="F80" s="18">
        <f t="shared" si="175"/>
        <v>46415</v>
      </c>
      <c r="G80" s="18">
        <f t="shared" si="175"/>
        <v>46416</v>
      </c>
      <c r="H80" s="18">
        <f t="shared" si="175"/>
        <v>46417</v>
      </c>
      <c r="I80" s="16"/>
      <c r="J80" s="17">
        <f t="shared" ref="J80" si="176">P77+1</f>
        <v>46446</v>
      </c>
      <c r="K80" s="18">
        <f t="shared" ref="K80:P80" si="177">J80+1</f>
        <v>46447</v>
      </c>
      <c r="L80" s="18">
        <f t="shared" si="177"/>
        <v>46448</v>
      </c>
      <c r="M80" s="18">
        <f t="shared" si="177"/>
        <v>46449</v>
      </c>
      <c r="N80" s="18">
        <f t="shared" si="177"/>
        <v>46450</v>
      </c>
      <c r="O80" s="18">
        <f t="shared" si="177"/>
        <v>46451</v>
      </c>
      <c r="P80" s="18">
        <f t="shared" si="177"/>
        <v>46452</v>
      </c>
      <c r="Q80" s="16"/>
      <c r="R80" s="14">
        <f t="shared" ref="R80" si="178">X77+1</f>
        <v>46474</v>
      </c>
      <c r="S80" s="15">
        <f t="shared" ref="S80:X80" si="179">R80+1</f>
        <v>46475</v>
      </c>
      <c r="T80" s="15">
        <f t="shared" si="179"/>
        <v>46476</v>
      </c>
      <c r="U80" s="15">
        <f t="shared" si="179"/>
        <v>46477</v>
      </c>
      <c r="V80" s="15">
        <f t="shared" si="179"/>
        <v>46478</v>
      </c>
      <c r="W80" s="15">
        <f t="shared" si="179"/>
        <v>46479</v>
      </c>
      <c r="X80" s="15">
        <f t="shared" si="179"/>
        <v>46480</v>
      </c>
      <c r="AA80" s="20"/>
      <c r="AB80" s="20"/>
    </row>
    <row r="81" spans="1:28" ht="18" customHeight="1" x14ac:dyDescent="0.4">
      <c r="A81" s="125"/>
      <c r="B81" s="24" t="s">
        <v>20</v>
      </c>
      <c r="C81" s="25"/>
      <c r="D81" s="30" t="s">
        <v>5</v>
      </c>
      <c r="E81" s="25"/>
      <c r="F81" s="25"/>
      <c r="G81" s="25"/>
      <c r="H81" s="25"/>
      <c r="I81" s="11"/>
      <c r="J81" s="24"/>
      <c r="K81" s="25"/>
      <c r="L81" s="30"/>
      <c r="M81" s="25"/>
      <c r="N81" s="25"/>
      <c r="O81" s="25"/>
      <c r="P81" s="25"/>
      <c r="Q81" s="11"/>
      <c r="R81" s="21"/>
      <c r="S81" s="22"/>
      <c r="T81" s="23" t="s">
        <v>5</v>
      </c>
      <c r="U81" s="22"/>
      <c r="V81" s="22"/>
      <c r="W81" s="22"/>
      <c r="X81" s="22"/>
    </row>
    <row r="82" spans="1:28" ht="18" customHeight="1" x14ac:dyDescent="0.4">
      <c r="A82" s="125"/>
      <c r="B82" s="52" t="str">
        <f t="shared" ref="B82:H82" si="180">IF(B81="休館",$AA$15,"")</f>
        <v/>
      </c>
      <c r="C82" s="52" t="str">
        <f t="shared" si="180"/>
        <v/>
      </c>
      <c r="D82" s="52" t="str">
        <f t="shared" si="180"/>
        <v>×</v>
      </c>
      <c r="E82" s="52" t="str">
        <f t="shared" si="180"/>
        <v/>
      </c>
      <c r="F82" s="52" t="str">
        <f t="shared" si="180"/>
        <v/>
      </c>
      <c r="G82" s="52" t="str">
        <f t="shared" si="180"/>
        <v/>
      </c>
      <c r="H82" s="52" t="str">
        <f t="shared" si="180"/>
        <v/>
      </c>
      <c r="I82" s="11"/>
      <c r="J82" s="52" t="str">
        <f t="shared" ref="J82:P82" si="181">IF(J81="休館",$AA$15,"")</f>
        <v/>
      </c>
      <c r="K82" s="52" t="str">
        <f t="shared" si="181"/>
        <v/>
      </c>
      <c r="L82" s="52" t="str">
        <f t="shared" si="181"/>
        <v/>
      </c>
      <c r="M82" s="52" t="str">
        <f t="shared" si="181"/>
        <v/>
      </c>
      <c r="N82" s="52" t="str">
        <f t="shared" si="181"/>
        <v/>
      </c>
      <c r="O82" s="52" t="str">
        <f t="shared" si="181"/>
        <v/>
      </c>
      <c r="P82" s="52" t="str">
        <f t="shared" si="181"/>
        <v/>
      </c>
      <c r="Q82" s="11"/>
      <c r="R82" s="26" t="str">
        <f t="shared" ref="R82:X82" si="182">IF(R81="休館",$AA$15,"")</f>
        <v/>
      </c>
      <c r="S82" s="26" t="str">
        <f t="shared" si="182"/>
        <v/>
      </c>
      <c r="T82" s="26" t="str">
        <f t="shared" si="182"/>
        <v>×</v>
      </c>
      <c r="U82" s="26" t="str">
        <f t="shared" si="182"/>
        <v/>
      </c>
      <c r="V82" s="26" t="str">
        <f t="shared" si="182"/>
        <v/>
      </c>
      <c r="W82" s="26" t="str">
        <f t="shared" si="182"/>
        <v/>
      </c>
      <c r="X82" s="26" t="str">
        <f t="shared" si="182"/>
        <v/>
      </c>
    </row>
    <row r="83" spans="1:28" s="19" customFormat="1" ht="15" customHeight="1" x14ac:dyDescent="0.4">
      <c r="A83" s="125" t="s">
        <v>49</v>
      </c>
      <c r="B83" s="17">
        <f t="shared" ref="B83" si="183">H80+1</f>
        <v>46418</v>
      </c>
      <c r="C83" s="18">
        <f t="shared" ref="C83:F83" si="184">B83+1</f>
        <v>46419</v>
      </c>
      <c r="D83" s="18">
        <f t="shared" si="184"/>
        <v>46420</v>
      </c>
      <c r="E83" s="18">
        <f t="shared" si="184"/>
        <v>46421</v>
      </c>
      <c r="F83" s="18">
        <f t="shared" si="184"/>
        <v>46422</v>
      </c>
      <c r="G83" s="36">
        <f>DATE($B$5+1,B66,1)</f>
        <v>46388</v>
      </c>
      <c r="H83" s="37">
        <f>WEEKDAY(G83,1)</f>
        <v>6</v>
      </c>
      <c r="I83" s="16"/>
      <c r="J83" s="17">
        <f t="shared" ref="J83" si="185">P80+1</f>
        <v>46453</v>
      </c>
      <c r="K83" s="18">
        <f t="shared" ref="K83:N83" si="186">J83+1</f>
        <v>46454</v>
      </c>
      <c r="L83" s="18">
        <f t="shared" si="186"/>
        <v>46455</v>
      </c>
      <c r="M83" s="18">
        <f t="shared" si="186"/>
        <v>46456</v>
      </c>
      <c r="N83" s="18">
        <f t="shared" si="186"/>
        <v>46457</v>
      </c>
      <c r="O83" s="36">
        <f>DATE($B$5+1,J66,1)</f>
        <v>46419</v>
      </c>
      <c r="P83" s="37">
        <f>WEEKDAY(O83,1)</f>
        <v>2</v>
      </c>
      <c r="Q83" s="16"/>
      <c r="R83" s="14">
        <f t="shared" ref="R83" si="187">X80+1</f>
        <v>46481</v>
      </c>
      <c r="S83" s="15">
        <f t="shared" ref="S83:V83" si="188">R83+1</f>
        <v>46482</v>
      </c>
      <c r="T83" s="15">
        <f t="shared" si="188"/>
        <v>46483</v>
      </c>
      <c r="U83" s="15">
        <f t="shared" si="188"/>
        <v>46484</v>
      </c>
      <c r="V83" s="15">
        <f t="shared" si="188"/>
        <v>46485</v>
      </c>
      <c r="W83" s="34">
        <f>DATE($B$5+1,R66,1)</f>
        <v>46447</v>
      </c>
      <c r="X83" s="35">
        <f>WEEKDAY(W83,1)</f>
        <v>2</v>
      </c>
      <c r="AA83" s="20"/>
      <c r="AB83" s="20"/>
    </row>
    <row r="84" spans="1:28" s="19" customFormat="1" ht="18" customHeight="1" x14ac:dyDescent="0.4">
      <c r="A84" s="125"/>
      <c r="B84" s="42"/>
      <c r="C84" s="43"/>
      <c r="D84" s="43"/>
      <c r="E84" s="43"/>
      <c r="F84" s="43"/>
      <c r="G84" s="44"/>
      <c r="H84" s="45"/>
      <c r="I84" s="16"/>
      <c r="J84" s="42"/>
      <c r="K84" s="43"/>
      <c r="L84" s="43"/>
      <c r="M84" s="43"/>
      <c r="N84" s="43"/>
      <c r="O84" s="44"/>
      <c r="P84" s="45"/>
      <c r="Q84" s="16"/>
      <c r="R84" s="38"/>
      <c r="S84" s="39"/>
      <c r="T84" s="39"/>
      <c r="U84" s="39"/>
      <c r="V84" s="39"/>
      <c r="W84" s="40"/>
      <c r="X84" s="41"/>
      <c r="AA84" s="20"/>
      <c r="AB84" s="20"/>
    </row>
    <row r="85" spans="1:28" ht="18" customHeight="1" x14ac:dyDescent="0.4">
      <c r="A85" s="125"/>
      <c r="B85" s="52" t="str">
        <f t="shared" ref="B85:H85" si="189">IF(B84="休館",$AA$15,"")</f>
        <v/>
      </c>
      <c r="C85" s="52" t="str">
        <f t="shared" si="189"/>
        <v/>
      </c>
      <c r="D85" s="52" t="str">
        <f t="shared" si="189"/>
        <v/>
      </c>
      <c r="E85" s="52" t="str">
        <f t="shared" si="189"/>
        <v/>
      </c>
      <c r="F85" s="52" t="str">
        <f t="shared" si="189"/>
        <v/>
      </c>
      <c r="G85" s="52" t="str">
        <f t="shared" si="189"/>
        <v/>
      </c>
      <c r="H85" s="52" t="str">
        <f t="shared" si="189"/>
        <v/>
      </c>
      <c r="I85" s="11"/>
      <c r="J85" s="52" t="str">
        <f t="shared" ref="J85:P85" si="190">IF(J84="休館",$AA$15,"")</f>
        <v/>
      </c>
      <c r="K85" s="52" t="str">
        <f t="shared" si="190"/>
        <v/>
      </c>
      <c r="L85" s="52" t="str">
        <f t="shared" si="190"/>
        <v/>
      </c>
      <c r="M85" s="52" t="str">
        <f t="shared" si="190"/>
        <v/>
      </c>
      <c r="N85" s="52" t="str">
        <f t="shared" si="190"/>
        <v/>
      </c>
      <c r="O85" s="52" t="str">
        <f t="shared" si="190"/>
        <v/>
      </c>
      <c r="P85" s="52" t="str">
        <f t="shared" si="190"/>
        <v/>
      </c>
      <c r="Q85" s="11"/>
      <c r="R85" s="26" t="str">
        <f t="shared" ref="R85:X85" si="191">IF(R84="休館",$AA$15,"")</f>
        <v/>
      </c>
      <c r="S85" s="26" t="str">
        <f t="shared" si="191"/>
        <v/>
      </c>
      <c r="T85" s="26" t="str">
        <f t="shared" si="191"/>
        <v/>
      </c>
      <c r="U85" s="26" t="str">
        <f t="shared" si="191"/>
        <v/>
      </c>
      <c r="V85" s="26" t="str">
        <f t="shared" si="191"/>
        <v/>
      </c>
      <c r="W85" s="26" t="str">
        <f t="shared" si="191"/>
        <v/>
      </c>
      <c r="X85" s="26" t="str">
        <f t="shared" si="191"/>
        <v/>
      </c>
    </row>
    <row r="86" spans="1:28" ht="39" customHeight="1" x14ac:dyDescent="0.4">
      <c r="J86" s="124" t="s">
        <v>23</v>
      </c>
      <c r="K86" s="124"/>
      <c r="L86" s="121" t="str">
        <f>IF(SUM(G6,O6,W6,G26,O26,W26,G46,O46,W46,G66,O66,W66)&gt;0,SUM(G6,O6,W6,G26,O26,W26,G46,O46,W46,G66,O66,W66)," ")</f>
        <v xml:space="preserve"> </v>
      </c>
      <c r="M86" s="121"/>
      <c r="N86" s="121"/>
      <c r="O86" s="121"/>
      <c r="P86" s="56" t="s">
        <v>10</v>
      </c>
      <c r="Q86" s="11"/>
      <c r="R86" s="124" t="s">
        <v>24</v>
      </c>
      <c r="S86" s="124"/>
      <c r="T86" s="121" t="str">
        <f>IF(SUM(W6,G26,O26,W46,G66,O66)&gt;0,SUM(W6,G26,O26,W46,G66,O66)," ")</f>
        <v xml:space="preserve"> </v>
      </c>
      <c r="U86" s="121"/>
      <c r="V86" s="121"/>
      <c r="W86" s="121"/>
      <c r="X86" s="56" t="s">
        <v>10</v>
      </c>
    </row>
  </sheetData>
  <sheetProtection selectLockedCells="1"/>
  <mergeCells count="35">
    <mergeCell ref="A74:A76"/>
    <mergeCell ref="A77:A79"/>
    <mergeCell ref="A80:A82"/>
    <mergeCell ref="A83:A85"/>
    <mergeCell ref="A57:A59"/>
    <mergeCell ref="A60:A62"/>
    <mergeCell ref="A63:A65"/>
    <mergeCell ref="A68:A70"/>
    <mergeCell ref="A71:A73"/>
    <mergeCell ref="A40:A42"/>
    <mergeCell ref="A43:A45"/>
    <mergeCell ref="A48:A50"/>
    <mergeCell ref="A51:A53"/>
    <mergeCell ref="A54:A56"/>
    <mergeCell ref="A23:A25"/>
    <mergeCell ref="A28:A30"/>
    <mergeCell ref="A31:A33"/>
    <mergeCell ref="A34:A36"/>
    <mergeCell ref="A37:A39"/>
    <mergeCell ref="A8:A10"/>
    <mergeCell ref="A11:A13"/>
    <mergeCell ref="A14:A16"/>
    <mergeCell ref="A17:A19"/>
    <mergeCell ref="A20:A22"/>
    <mergeCell ref="T86:W86"/>
    <mergeCell ref="C4:I4"/>
    <mergeCell ref="J86:K86"/>
    <mergeCell ref="L86:O86"/>
    <mergeCell ref="R86:S86"/>
    <mergeCell ref="J4:V4"/>
    <mergeCell ref="C3:R3"/>
    <mergeCell ref="F1:G1"/>
    <mergeCell ref="H1:K1"/>
    <mergeCell ref="N1:O1"/>
    <mergeCell ref="P1:X1"/>
  </mergeCells>
  <phoneticPr fontId="1"/>
  <conditionalFormatting sqref="B69 B71:H71 D72:H72 B74:H74 B75:C75 E75:H75 B77:H77 C78:H78 B80:H80 B81:C81 E81:H81 B83:F84">
    <cfRule type="expression" dxfId="465" priority="39">
      <formula>MONTH(B69)&lt;&gt;$B$66</formula>
    </cfRule>
  </conditionalFormatting>
  <conditionalFormatting sqref="B8:H8 B20:H20 B23:H23">
    <cfRule type="expression" dxfId="464" priority="138">
      <formula>MONTH(B8)&lt;&gt;$B$6</formula>
    </cfRule>
  </conditionalFormatting>
  <conditionalFormatting sqref="B25:H25">
    <cfRule type="expression" dxfId="463" priority="26">
      <formula>MONTH(B25)&lt;&gt;$B$6</formula>
    </cfRule>
  </conditionalFormatting>
  <conditionalFormatting sqref="B28:H29 B31:H31 B34:H34 B35:C35 E35:H35 B37:H37 B40:H40 B41:C41 E41:H41 B43:F44">
    <cfRule type="expression" dxfId="462" priority="135">
      <formula>MONTH(B28)&lt;&gt;$B$26</formula>
    </cfRule>
  </conditionalFormatting>
  <conditionalFormatting sqref="B30:H30">
    <cfRule type="expression" dxfId="461" priority="25">
      <formula>MONTH(B30)&lt;&gt;$B$6</formula>
    </cfRule>
  </conditionalFormatting>
  <conditionalFormatting sqref="B48:H48 B51:H51 B52 E52:G52 B54:H54 C55:H55 B57:H57 B58:C58 E58:H58 B60:H60 B61:C61 E61:H61 B63:F64">
    <cfRule type="expression" dxfId="460" priority="132">
      <formula>MONTH(B48)&lt;&gt;$B$46</formula>
    </cfRule>
  </conditionalFormatting>
  <conditionalFormatting sqref="B50:H50">
    <cfRule type="expression" dxfId="459" priority="22">
      <formula>MONTH(B50)&lt;&gt;$B$6</formula>
    </cfRule>
  </conditionalFormatting>
  <conditionalFormatting sqref="B68:H68">
    <cfRule type="expression" dxfId="458" priority="129">
      <formula>MONTH(B68)&lt;&gt;$B$66</formula>
    </cfRule>
  </conditionalFormatting>
  <conditionalFormatting sqref="B73:H73">
    <cfRule type="expression" dxfId="457" priority="19">
      <formula>MONTH(B73)&lt;&gt;$B$6</formula>
    </cfRule>
  </conditionalFormatting>
  <conditionalFormatting sqref="C55:E55">
    <cfRule type="expression" dxfId="453" priority="84">
      <formula>MONTH(C55)&lt;&gt;$B$6</formula>
    </cfRule>
    <cfRule type="expression" dxfId="452" priority="85">
      <formula>MONTH(C55)&lt;&gt;$J$6</formula>
    </cfRule>
  </conditionalFormatting>
  <conditionalFormatting sqref="C32:H32">
    <cfRule type="expression" dxfId="451" priority="44">
      <formula>MONTH(C32)&lt;&gt;$B$26</formula>
    </cfRule>
  </conditionalFormatting>
  <conditionalFormatting sqref="C49:H49">
    <cfRule type="expression" dxfId="450" priority="40">
      <formula>MONTH(C49)&lt;&gt;$B$46</formula>
    </cfRule>
  </conditionalFormatting>
  <conditionalFormatting sqref="D35">
    <cfRule type="expression" dxfId="449" priority="34">
      <formula>MONTH(D35)&lt;&gt;$J$6</formula>
    </cfRule>
    <cfRule type="expression" dxfId="448" priority="33">
      <formula>MONTH(D35)&lt;&gt;$B$6</formula>
    </cfRule>
  </conditionalFormatting>
  <conditionalFormatting sqref="D35:E35">
    <cfRule type="expression" dxfId="447" priority="35">
      <formula>MONTH(D35)&lt;&gt;$B$46</formula>
    </cfRule>
  </conditionalFormatting>
  <conditionalFormatting sqref="D72:E72">
    <cfRule type="expression" dxfId="446" priority="109">
      <formula>MONTH(D72)&lt;&gt;$J$26</formula>
    </cfRule>
    <cfRule type="expression" dxfId="445" priority="108">
      <formula>MONTH(D72)&lt;&gt;$R$6</formula>
    </cfRule>
  </conditionalFormatting>
  <conditionalFormatting sqref="D38:H38">
    <cfRule type="expression" dxfId="444" priority="57">
      <formula>MONTH(D38)&lt;&gt;$B$26</formula>
    </cfRule>
  </conditionalFormatting>
  <conditionalFormatting sqref="E21">
    <cfRule type="expression" dxfId="443" priority="69">
      <formula>MONTH(E21)&lt;&gt;$B$6</formula>
    </cfRule>
  </conditionalFormatting>
  <conditionalFormatting sqref="E35">
    <cfRule type="expression" dxfId="442" priority="122">
      <formula>MONTH(E35)&lt;&gt;$R$6</formula>
    </cfRule>
  </conditionalFormatting>
  <conditionalFormatting sqref="E38">
    <cfRule type="expression" dxfId="441" priority="121">
      <formula>MONTH(E38)&lt;&gt;$R$6</formula>
    </cfRule>
  </conditionalFormatting>
  <conditionalFormatting sqref="E41">
    <cfRule type="expression" dxfId="440" priority="120">
      <formula>MONTH(E41)&lt;&gt;$R$6</formula>
    </cfRule>
  </conditionalFormatting>
  <conditionalFormatting sqref="E52">
    <cfRule type="expression" dxfId="439" priority="87">
      <formula>MONTH(E52)&lt;&gt;$J$6</formula>
    </cfRule>
    <cfRule type="expression" dxfId="438" priority="86">
      <formula>MONTH(E52)&lt;&gt;$B$6</formula>
    </cfRule>
  </conditionalFormatting>
  <conditionalFormatting sqref="E58">
    <cfRule type="expression" dxfId="437" priority="83">
      <formula>MONTH(E58)&lt;&gt;$J$6</formula>
    </cfRule>
    <cfRule type="expression" dxfId="436" priority="82">
      <formula>MONTH(E58)&lt;&gt;$B$6</formula>
    </cfRule>
  </conditionalFormatting>
  <conditionalFormatting sqref="E61">
    <cfRule type="expression" dxfId="435" priority="81">
      <formula>MONTH(E61)&lt;&gt;$J$6</formula>
    </cfRule>
    <cfRule type="expression" dxfId="434" priority="80">
      <formula>MONTH(E61)&lt;&gt;$B$6</formula>
    </cfRule>
  </conditionalFormatting>
  <conditionalFormatting sqref="E75">
    <cfRule type="expression" dxfId="433" priority="106">
      <formula>MONTH(E75)&lt;&gt;$R$6</formula>
    </cfRule>
    <cfRule type="expression" dxfId="432" priority="107">
      <formula>MONTH(E75)&lt;&gt;$J$26</formula>
    </cfRule>
  </conditionalFormatting>
  <conditionalFormatting sqref="E78">
    <cfRule type="expression" dxfId="431" priority="105">
      <formula>MONTH(E78)&lt;&gt;$J$26</formula>
    </cfRule>
    <cfRule type="expression" dxfId="430" priority="104">
      <formula>MONTH(E78)&lt;&gt;$R$6</formula>
    </cfRule>
  </conditionalFormatting>
  <conditionalFormatting sqref="E81">
    <cfRule type="expression" dxfId="429" priority="103">
      <formula>MONTH(E81)&lt;&gt;$J$26</formula>
    </cfRule>
    <cfRule type="expression" dxfId="428" priority="102">
      <formula>MONTH(E81)&lt;&gt;$R$6</formula>
    </cfRule>
  </conditionalFormatting>
  <conditionalFormatting sqref="F69:H69">
    <cfRule type="expression" dxfId="427" priority="62">
      <formula>MONTH(F69)&lt;&gt;$B$66</formula>
    </cfRule>
  </conditionalFormatting>
  <conditionalFormatting sqref="J9:K9">
    <cfRule type="expression" dxfId="426" priority="42">
      <formula>MONTH(J9)&lt;&gt;$B$6</formula>
    </cfRule>
  </conditionalFormatting>
  <conditionalFormatting sqref="J29:K29 M29:P29 J31:P31 P32 J34:P34 M35:P35 J37:P37 K38:P38 J40:P40 J41:K41 M41:P41 J43:N44">
    <cfRule type="expression" dxfId="425" priority="51">
      <formula>MONTH(J29)&lt;&gt;$J$26</formula>
    </cfRule>
  </conditionalFormatting>
  <conditionalFormatting sqref="J35:K35">
    <cfRule type="expression" dxfId="424" priority="56">
      <formula>MONTH(J35)&lt;&gt;$J$26</formula>
    </cfRule>
  </conditionalFormatting>
  <conditionalFormatting sqref="J49:L49 J51:P51 J54:P54 J55:K55 M55:P55 J57:P57 O58:P58 J60:P60 J61:K61 M61:P61 J63:N64">
    <cfRule type="expression" dxfId="423" priority="66">
      <formula>MONTH(J49)&lt;&gt;$J$46</formula>
    </cfRule>
  </conditionalFormatting>
  <conditionalFormatting sqref="J8:P8 J20:P20 J23:P23">
    <cfRule type="expression" dxfId="422" priority="137">
      <formula>MONTH(J8)&lt;&gt;$J$6</formula>
    </cfRule>
  </conditionalFormatting>
  <conditionalFormatting sqref="J10:P10">
    <cfRule type="expression" dxfId="421" priority="32">
      <formula>MONTH(J10)&lt;&gt;$B$6</formula>
    </cfRule>
  </conditionalFormatting>
  <conditionalFormatting sqref="J13:P13">
    <cfRule type="expression" dxfId="420" priority="30">
      <formula>MONTH(J13)&lt;&gt;$B$6</formula>
    </cfRule>
  </conditionalFormatting>
  <conditionalFormatting sqref="J16:P16">
    <cfRule type="expression" dxfId="419" priority="28">
      <formula>MONTH(J16)&lt;&gt;$B$6</formula>
    </cfRule>
  </conditionalFormatting>
  <conditionalFormatting sqref="J28:P28">
    <cfRule type="expression" dxfId="418" priority="134">
      <formula>MONTH(J28)&lt;&gt;$J$26</formula>
    </cfRule>
  </conditionalFormatting>
  <conditionalFormatting sqref="J30:P30">
    <cfRule type="expression" dxfId="417" priority="24">
      <formula>MONTH(J30)&lt;&gt;$B$6</formula>
    </cfRule>
  </conditionalFormatting>
  <conditionalFormatting sqref="J48:P48">
    <cfRule type="expression" dxfId="416" priority="131">
      <formula>MONTH(J48)&lt;&gt;$J$46</formula>
    </cfRule>
  </conditionalFormatting>
  <conditionalFormatting sqref="J50:P50">
    <cfRule type="expression" dxfId="415" priority="21">
      <formula>MONTH(J50)&lt;&gt;$B$6</formula>
    </cfRule>
  </conditionalFormatting>
  <conditionalFormatting sqref="J68:P69 J71:P71 K75 M75:P75 J77:P77 P78 J80:P80 J81:K81 M81:P81 J83:N84">
    <cfRule type="expression" dxfId="414" priority="50">
      <formula>MONTH(J68)&lt;&gt;$J$66</formula>
    </cfRule>
  </conditionalFormatting>
  <conditionalFormatting sqref="J73:P73">
    <cfRule type="expression" dxfId="413" priority="18">
      <formula>MONTH(J73)&lt;&gt;$B$6</formula>
    </cfRule>
  </conditionalFormatting>
  <conditionalFormatting sqref="J74:P74">
    <cfRule type="expression" dxfId="412" priority="128">
      <formula>MONTH(J74)&lt;&gt;$J$66</formula>
    </cfRule>
  </conditionalFormatting>
  <conditionalFormatting sqref="K32:N32">
    <cfRule type="expression" dxfId="411" priority="55">
      <formula>MONTH(K32)&lt;&gt;$J$26</formula>
    </cfRule>
  </conditionalFormatting>
  <conditionalFormatting sqref="K78:N78">
    <cfRule type="expression" dxfId="410" priority="61">
      <formula>MONTH(K78)&lt;&gt;$J$66</formula>
    </cfRule>
  </conditionalFormatting>
  <conditionalFormatting sqref="K12:P12">
    <cfRule type="expression" dxfId="409" priority="58">
      <formula>MONTH(K12)&lt;&gt;$J$6</formula>
    </cfRule>
  </conditionalFormatting>
  <conditionalFormatting sqref="K52:P52">
    <cfRule type="expression" dxfId="408" priority="64">
      <formula>MONTH(K52)&lt;&gt;$J$46</formula>
    </cfRule>
  </conditionalFormatting>
  <conditionalFormatting sqref="K72:P72">
    <cfRule type="expression" dxfId="407" priority="60">
      <formula>MONTH(K72)&lt;&gt;$J$66</formula>
    </cfRule>
  </conditionalFormatting>
  <conditionalFormatting sqref="L69:M69">
    <cfRule type="expression" dxfId="406" priority="48">
      <formula>MONTH(L69)&lt;&gt;$R$6</formula>
    </cfRule>
    <cfRule type="expression" dxfId="405" priority="49">
      <formula>MONTH(L69)&lt;&gt;$J$26</formula>
    </cfRule>
  </conditionalFormatting>
  <conditionalFormatting sqref="M15">
    <cfRule type="expression" dxfId="404" priority="125">
      <formula>MONTH(M15)&lt;&gt;$B$6</formula>
    </cfRule>
  </conditionalFormatting>
  <conditionalFormatting sqref="M18">
    <cfRule type="expression" dxfId="403" priority="124">
      <formula>MONTH(M18)&lt;&gt;$B$6</formula>
    </cfRule>
  </conditionalFormatting>
  <conditionalFormatting sqref="M21">
    <cfRule type="expression" dxfId="402" priority="123">
      <formula>MONTH(M21)&lt;&gt;$B$6</formula>
    </cfRule>
  </conditionalFormatting>
  <conditionalFormatting sqref="M38">
    <cfRule type="expression" dxfId="401" priority="117">
      <formula>MONTH(M38)&lt;&gt;$R$6</formula>
    </cfRule>
  </conditionalFormatting>
  <conditionalFormatting sqref="M41">
    <cfRule type="expression" dxfId="400" priority="116">
      <formula>MONTH(M41)&lt;&gt;$R$6</formula>
    </cfRule>
  </conditionalFormatting>
  <conditionalFormatting sqref="M52">
    <cfRule type="expression" dxfId="399" priority="91">
      <formula>MONTH(M52)&lt;&gt;$J$6</formula>
    </cfRule>
    <cfRule type="expression" dxfId="398" priority="90">
      <formula>MONTH(M52)&lt;&gt;$B$6</formula>
    </cfRule>
  </conditionalFormatting>
  <conditionalFormatting sqref="M55">
    <cfRule type="expression" dxfId="397" priority="88">
      <formula>MONTH(M55)&lt;&gt;$B$6</formula>
    </cfRule>
    <cfRule type="expression" dxfId="396" priority="89">
      <formula>MONTH(M55)&lt;&gt;$J$6</formula>
    </cfRule>
  </conditionalFormatting>
  <conditionalFormatting sqref="M72">
    <cfRule type="expression" dxfId="395" priority="101">
      <formula>MONTH(M72)&lt;&gt;$J$26</formula>
    </cfRule>
    <cfRule type="expression" dxfId="394" priority="100">
      <formula>MONTH(M72)&lt;&gt;$R$6</formula>
    </cfRule>
  </conditionalFormatting>
  <conditionalFormatting sqref="M75">
    <cfRule type="expression" dxfId="393" priority="98">
      <formula>MONTH(M75)&lt;&gt;$R$6</formula>
    </cfRule>
    <cfRule type="expression" dxfId="392" priority="99">
      <formula>MONTH(M75)&lt;&gt;$J$26</formula>
    </cfRule>
  </conditionalFormatting>
  <conditionalFormatting sqref="M32:N32">
    <cfRule type="expression" dxfId="391" priority="118">
      <formula>MONTH(M32)&lt;&gt;$R$6</formula>
    </cfRule>
  </conditionalFormatting>
  <conditionalFormatting sqref="O12">
    <cfRule type="expression" dxfId="390" priority="126">
      <formula>MONTH(O12)&lt;&gt;$B$6</formula>
    </cfRule>
  </conditionalFormatting>
  <conditionalFormatting sqref="P9">
    <cfRule type="expression" dxfId="389" priority="41">
      <formula>MONTH(P9)&lt;&gt;$B$6</formula>
    </cfRule>
  </conditionalFormatting>
  <conditionalFormatting sqref="P49">
    <cfRule type="expression" dxfId="388" priority="65">
      <formula>MONTH(P49)&lt;&gt;$J$46</formula>
    </cfRule>
  </conditionalFormatting>
  <conditionalFormatting sqref="R15:S15 U15:X15 R17:X17 S18:X18 R20:X20 R21:S21 U21:X21 R23:V24 E29 E32">
    <cfRule type="expression" dxfId="387" priority="43">
      <formula>MONTH(E15)&lt;&gt;$R$6</formula>
    </cfRule>
  </conditionalFormatting>
  <conditionalFormatting sqref="R19:S19">
    <cfRule type="expression" dxfId="386" priority="1">
      <formula>MONTH(R19)&lt;&gt;$B$6</formula>
    </cfRule>
  </conditionalFormatting>
  <conditionalFormatting sqref="R22:S22">
    <cfRule type="expression" dxfId="385" priority="3">
      <formula>MONTH(R22)&lt;&gt;$B$6</formula>
    </cfRule>
  </conditionalFormatting>
  <conditionalFormatting sqref="R8:X9">
    <cfRule type="expression" dxfId="384" priority="52">
      <formula>MONTH(R8)&lt;&gt;$R$6</formula>
    </cfRule>
  </conditionalFormatting>
  <conditionalFormatting sqref="R10:X10">
    <cfRule type="expression" dxfId="383" priority="31">
      <formula>MONTH(R10)&lt;&gt;$B$6</formula>
    </cfRule>
  </conditionalFormatting>
  <conditionalFormatting sqref="R11:X11">
    <cfRule type="expression" dxfId="382" priority="119">
      <formula>MONTH(R11)&lt;&gt;$R$6</formula>
    </cfRule>
  </conditionalFormatting>
  <conditionalFormatting sqref="R13:X13">
    <cfRule type="expression" dxfId="381" priority="9">
      <formula>MONTH(R13)&lt;&gt;$B$6</formula>
    </cfRule>
  </conditionalFormatting>
  <conditionalFormatting sqref="R14:X14">
    <cfRule type="expression" dxfId="380" priority="136">
      <formula>MONTH(R14)&lt;&gt;$R$6</formula>
    </cfRule>
  </conditionalFormatting>
  <conditionalFormatting sqref="R16:X16">
    <cfRule type="expression" dxfId="379" priority="2">
      <formula>MONTH(R16)&lt;&gt;$B$6</formula>
    </cfRule>
  </conditionalFormatting>
  <conditionalFormatting sqref="R28:X29 R31:X31 S32:X32 R34:X34 R35:S35 U35:X35 R37:X37 R40:X40 R41:S41 U41:X41 R43:V44">
    <cfRule type="expression" dxfId="378" priority="133">
      <formula>MONTH(R28)&lt;&gt;$R$26</formula>
    </cfRule>
  </conditionalFormatting>
  <conditionalFormatting sqref="R30:X30">
    <cfRule type="expression" dxfId="377" priority="23">
      <formula>MONTH(R30)&lt;&gt;$B$6</formula>
    </cfRule>
  </conditionalFormatting>
  <conditionalFormatting sqref="R48:X49 R51:X51 R54:X54 R55:S55 U55:X55 R57:X57 R60:X60 R61:S61 R63:V64">
    <cfRule type="expression" dxfId="376" priority="63">
      <formula>MONTH(R48)&lt;&gt;$R$46</formula>
    </cfRule>
  </conditionalFormatting>
  <conditionalFormatting sqref="R50:X50">
    <cfRule type="expression" dxfId="375" priority="20">
      <formula>MONTH(R50)&lt;&gt;$B$6</formula>
    </cfRule>
  </conditionalFormatting>
  <conditionalFormatting sqref="R68:X69 R71:X71 R74:X74 R75:S75 R77:X77 V78:X78 R80:X80 R81:S81 U81:X81 R83:V84">
    <cfRule type="expression" dxfId="374" priority="47">
      <formula>MONTH(R68)&lt;&gt;$R$66</formula>
    </cfRule>
  </conditionalFormatting>
  <conditionalFormatting sqref="R73:X73">
    <cfRule type="expression" dxfId="373" priority="17">
      <formula>MONTH(R73)&lt;&gt;$B$6</formula>
    </cfRule>
  </conditionalFormatting>
  <conditionalFormatting sqref="S12:X12">
    <cfRule type="expression" dxfId="372" priority="68">
      <formula>MONTH(S12)&lt;&gt;$R$6</formula>
    </cfRule>
  </conditionalFormatting>
  <conditionalFormatting sqref="S52:X52">
    <cfRule type="expression" dxfId="371" priority="130">
      <formula>MONTH(S52)&lt;&gt;$R$46</formula>
    </cfRule>
  </conditionalFormatting>
  <conditionalFormatting sqref="S58:X58">
    <cfRule type="expression" dxfId="370" priority="53">
      <formula>MONTH(S58)&lt;&gt;$R$46</formula>
    </cfRule>
  </conditionalFormatting>
  <conditionalFormatting sqref="S72:X72">
    <cfRule type="expression" dxfId="369" priority="127">
      <formula>MONTH(S72)&lt;&gt;$R$66</formula>
    </cfRule>
  </conditionalFormatting>
  <conditionalFormatting sqref="T41">
    <cfRule type="expression" dxfId="368" priority="14">
      <formula>MONTH(T41)&lt;&gt;$B$6</formula>
    </cfRule>
    <cfRule type="expression" dxfId="367" priority="15">
      <formula>MONTH(T41)&lt;&gt;$J$6</formula>
    </cfRule>
    <cfRule type="expression" dxfId="366" priority="16">
      <formula>MONTH(T41)&lt;&gt;$B$46</formula>
    </cfRule>
  </conditionalFormatting>
  <conditionalFormatting sqref="T38:U38">
    <cfRule type="expression" dxfId="365" priority="67">
      <formula>MONTH(T38)&lt;&gt;$R$26</formula>
    </cfRule>
  </conditionalFormatting>
  <conditionalFormatting sqref="T69:U69">
    <cfRule type="expression" dxfId="364" priority="45">
      <formula>MONTH(T69)&lt;&gt;$B$6</formula>
    </cfRule>
    <cfRule type="expression" dxfId="363" priority="46">
      <formula>MONTH(T69)&lt;&gt;$J$6</formula>
    </cfRule>
  </conditionalFormatting>
  <conditionalFormatting sqref="U29">
    <cfRule type="expression" dxfId="362" priority="71">
      <formula>MONTH(U29)&lt;&gt;$J$6</formula>
    </cfRule>
    <cfRule type="expression" dxfId="361" priority="70">
      <formula>MONTH(U29)&lt;&gt;$B$6</formula>
    </cfRule>
  </conditionalFormatting>
  <conditionalFormatting sqref="U32">
    <cfRule type="expression" dxfId="360" priority="73">
      <formula>MONTH(U32)&lt;&gt;$J$6</formula>
    </cfRule>
    <cfRule type="expression" dxfId="359" priority="72">
      <formula>MONTH(U32)&lt;&gt;$B$6</formula>
    </cfRule>
  </conditionalFormatting>
  <conditionalFormatting sqref="U38">
    <cfRule type="expression" dxfId="358" priority="76">
      <formula>MONTH(U38)&lt;&gt;$B$6</formula>
    </cfRule>
    <cfRule type="expression" dxfId="357" priority="77">
      <formula>MONTH(U38)&lt;&gt;$J$6</formula>
    </cfRule>
  </conditionalFormatting>
  <conditionalFormatting sqref="U41">
    <cfRule type="expression" dxfId="356" priority="79">
      <formula>MONTH(U41)&lt;&gt;$J$6</formula>
    </cfRule>
    <cfRule type="expression" dxfId="355" priority="78">
      <formula>MONTH(U41)&lt;&gt;$B$6</formula>
    </cfRule>
  </conditionalFormatting>
  <conditionalFormatting sqref="U49">
    <cfRule type="expression" dxfId="354" priority="114">
      <formula>MONTH(U49)&lt;&gt;$R$6</formula>
    </cfRule>
    <cfRule type="expression" dxfId="353" priority="115">
      <formula>MONTH(U49)&lt;&gt;$J$26</formula>
    </cfRule>
  </conditionalFormatting>
  <conditionalFormatting sqref="U52">
    <cfRule type="expression" dxfId="352" priority="112">
      <formula>MONTH(U52)&lt;&gt;$R$6</formula>
    </cfRule>
    <cfRule type="expression" dxfId="351" priority="113">
      <formula>MONTH(U52)&lt;&gt;$J$26</formula>
    </cfRule>
  </conditionalFormatting>
  <conditionalFormatting sqref="U55">
    <cfRule type="expression" dxfId="350" priority="110">
      <formula>MONTH(U55)&lt;&gt;$R$6</formula>
    </cfRule>
    <cfRule type="expression" dxfId="349" priority="111">
      <formula>MONTH(U55)&lt;&gt;$J$26</formula>
    </cfRule>
  </conditionalFormatting>
  <conditionalFormatting sqref="U72">
    <cfRule type="expression" dxfId="348" priority="96">
      <formula>MONTH(U72)&lt;&gt;$B$6</formula>
    </cfRule>
    <cfRule type="expression" dxfId="347" priority="97">
      <formula>MONTH(U72)&lt;&gt;$J$6</formula>
    </cfRule>
  </conditionalFormatting>
  <conditionalFormatting sqref="U75">
    <cfRule type="expression" dxfId="346" priority="95">
      <formula>MONTH(U75)&lt;&gt;$J$6</formula>
    </cfRule>
    <cfRule type="expression" dxfId="345" priority="94">
      <formula>MONTH(U75)&lt;&gt;$B$6</formula>
    </cfRule>
  </conditionalFormatting>
  <conditionalFormatting sqref="U81">
    <cfRule type="expression" dxfId="344" priority="93">
      <formula>MONTH(U81)&lt;&gt;$J$6</formula>
    </cfRule>
    <cfRule type="expression" dxfId="343" priority="92">
      <formula>MONTH(U81)&lt;&gt;$B$6</formula>
    </cfRule>
  </conditionalFormatting>
  <conditionalFormatting sqref="U61:V61">
    <cfRule type="expression" dxfId="342" priority="54">
      <formula>MONTH(U61)&lt;&gt;$R$46</formula>
    </cfRule>
  </conditionalFormatting>
  <conditionalFormatting sqref="U35:W35">
    <cfRule type="expression" dxfId="341" priority="75">
      <formula>MONTH(U35)&lt;&gt;$J$6</formula>
    </cfRule>
    <cfRule type="expression" dxfId="340" priority="74">
      <formula>MONTH(U35)&lt;&gt;$B$6</formula>
    </cfRule>
  </conditionalFormatting>
  <conditionalFormatting sqref="U19:X19">
    <cfRule type="expression" dxfId="339" priority="5">
      <formula>MONTH(U19)&lt;&gt;$B$6</formula>
    </cfRule>
  </conditionalFormatting>
  <conditionalFormatting sqref="U75:X75">
    <cfRule type="expression" dxfId="338" priority="59">
      <formula>MONTH(U75)&lt;&gt;$R$66</formula>
    </cfRule>
  </conditionalFormatting>
  <dataValidations count="4">
    <dataValidation type="list" allowBlank="1" showInputMessage="1" sqref="B9:H9 J9:P9 R9:X9 B12:H12 J12:P12 R12:X12 R15:X15 J15:P15 B15:H15 B18:H18 J18:P18 R18:X18 R21:X21 J21:P21 B21:H21 B24:H24 J24:P24 R24:X24 B29:H29 J29:P29 R29:W29 R32:X32 J32:P32 B32:H32 B35:H35 J35:P35 B55:H55 R38:X38 J38:P38 B38:H38 B41:H41 J41:P41 R35:X35 R44:X44 J44:P44 B44:H44 B49:H49 J49:P49 R49:X49 R52:X52 J52:P52 B84:H84 B52:H52 J55:P55 R55:X55 R58:X58 J58:P58 B58:H58 B61:H61 J61:P61 R61:X61 R64:X64 J64:P64 B64:H64 B69:H69 J69:P69 R69:X69 R72:X72 J72:P72 B72:H72 B75:H75 J75:P75 R75:X75 R78:X78 J78:P78 B78:H78 B81:H81 J81:P81 R81:X81 R84:X84 J84:P84 R41:X41" xr:uid="{D4DE99F4-445B-4A07-B3BF-9E573F86DE69}">
      <formula1>内容</formula1>
    </dataValidation>
    <dataValidation type="list" allowBlank="1" showInputMessage="1" showErrorMessage="1" sqref="J13:P13 B16:H16 C9 B19:H19 J22:P22 J10:P10 J70:P70 R36:X36 B25:H25 J30:P30 J36:P36 B22:H22 J33:P33 R42:X42 R30:X30 B36:H36 J39:P39 J82:P82 B50:H50 R16:X16 B70:H70 R33:X33 R19:X19 B10:H10 B53:H53 J19:P19 J76:P76 R10:X10 B39:H39 R22:X22 J50:P50 B45:H45 R39:X39 B82:H82 B30:H30 B56:H56 J53:P53 J56:P56 B13:H13 R70:X70 B33:H33 B73:H73 J16:P16 R13:X13 J79:P79 B62:H62 J85:P85 J62:P62 R73:X73 R65:X65 B59:H59 R79:X79 R56:X56 R45:X45 J59:P59 J45:P45 J65:P65 R53:X53 B42:H42 R59:X59 R50:X50 J42:P42 R76:X76 R25:X25 B65:H65 B76:H76 J73:P73 B79:H79 R62:X62 J25:P25 B85:H85 R82:X82 R85:X85" xr:uid="{1D5E1146-BB4A-4593-813F-D7BC40316A8A}">
      <formula1>使用</formula1>
    </dataValidation>
    <dataValidation type="list" allowBlank="1" showInputMessage="1" showErrorMessage="1" sqref="X29" xr:uid="{522D0164-998E-457A-A76E-CA94495F0C6A}">
      <formula1>内容</formula1>
    </dataValidation>
    <dataValidation type="list" allowBlank="1" showInputMessage="1" showErrorMessage="1" sqref="P1:X1" xr:uid="{2A66DF7C-35D7-4260-AA38-6127276113BD}">
      <formula1>団体名</formula1>
    </dataValidation>
  </dataValidations>
  <printOptions horizontalCentered="1"/>
  <pageMargins left="0.19685039370078741" right="0.19685039370078741" top="0.39370078740157483" bottom="0" header="0" footer="0"/>
  <pageSetup paperSize="9" scale="67" fitToHeight="0" orientation="landscape" r:id="rId1"/>
  <headerFooter>
    <oddHeader>&amp;C&amp;16文化講座活動日程表</oddHeader>
  </headerFooter>
  <rowBreaks count="1" manualBreakCount="1">
    <brk id="45" max="23" man="1"/>
  </rowBreaks>
  <extLst>
    <ext xmlns:x14="http://schemas.microsoft.com/office/spreadsheetml/2009/9/main" uri="{78C0D931-6437-407d-A8EE-F0AAD7539E65}">
      <x14:conditionalFormattings>
        <x14:conditionalFormatting xmlns:xm="http://schemas.microsoft.com/office/excel/2006/main">
          <x14:cfRule type="containsText" priority="38" operator="containsText" id="{7B1C3094-6173-46B2-B66A-CB19894D2479}">
            <xm:f>NOT(ISERROR(SEARCH($AA$11,B7)))</xm:f>
            <xm:f>$AA$11</xm:f>
            <x14:dxf>
              <font>
                <b/>
                <i val="0"/>
                <strike val="0"/>
                <color rgb="FFFF0000"/>
              </font>
              <fill>
                <patternFill>
                  <bgColor theme="0"/>
                </patternFill>
              </fill>
            </x14:dxf>
          </x14:cfRule>
          <x14:cfRule type="containsText" priority="37" operator="containsText" id="{DAEDAEE7-063F-4198-940E-EB955C2FEEE5}">
            <xm:f>NOT(ISERROR(SEARCH($AA$12,B7)))</xm:f>
            <xm:f>$AA$12</xm:f>
            <x14:dxf>
              <font>
                <b/>
                <i val="0"/>
                <color rgb="FF00B050"/>
              </font>
              <fill>
                <patternFill>
                  <bgColor theme="0"/>
                </patternFill>
              </fill>
            </x14:dxf>
          </x14:cfRule>
          <x14:cfRule type="containsText" priority="36" operator="containsText" id="{00F895C2-D168-46BB-9A94-4B2A1A0DAEE8}">
            <xm:f>NOT(ISERROR(SEARCH($AA$13,B7)))</xm:f>
            <xm:f>$AA$13</xm:f>
            <x14:dxf>
              <font>
                <b/>
                <i val="0"/>
                <strike val="0"/>
                <color rgb="FF0070C0"/>
              </font>
              <fill>
                <patternFill patternType="solid">
                  <bgColor theme="0"/>
                </patternFill>
              </fill>
            </x14:dxf>
          </x14:cfRule>
          <xm:sqref>B7:X85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F67F-F17A-45E9-83BD-B8EE14182868}">
  <sheetPr>
    <pageSetUpPr fitToPage="1"/>
  </sheetPr>
  <dimension ref="A1:AC86"/>
  <sheetViews>
    <sheetView showZeros="0" topLeftCell="A4" zoomScaleNormal="100" zoomScaleSheetLayoutView="100" workbookViewId="0">
      <selection activeCell="F13" sqref="F13"/>
    </sheetView>
  </sheetViews>
  <sheetFormatPr defaultRowHeight="24.95" customHeight="1" outlineLevelCol="1" x14ac:dyDescent="0.4"/>
  <cols>
    <col min="1" max="1" width="9" style="2"/>
    <col min="2" max="8" width="8.625" style="2" customWidth="1"/>
    <col min="9" max="9" width="3.625" style="2" customWidth="1"/>
    <col min="10" max="16" width="8.625" style="2" customWidth="1"/>
    <col min="17" max="17" width="3.625" style="2" customWidth="1"/>
    <col min="18" max="24" width="8.625" style="2" customWidth="1"/>
    <col min="25" max="26" width="9" style="2"/>
    <col min="27" max="27" width="10.25" style="3" hidden="1" customWidth="1" outlineLevel="1"/>
    <col min="28" max="28" width="10.5" style="3" hidden="1" customWidth="1" outlineLevel="1"/>
    <col min="29" max="29" width="9" style="2" collapsed="1"/>
    <col min="30" max="16384" width="9" style="2"/>
  </cols>
  <sheetData>
    <row r="1" spans="1:28" ht="29.25" customHeight="1" x14ac:dyDescent="0.4">
      <c r="B1" s="4"/>
      <c r="C1" s="4"/>
      <c r="D1" s="4"/>
      <c r="E1" s="4"/>
      <c r="F1" s="131" t="s">
        <v>0</v>
      </c>
      <c r="G1" s="131"/>
      <c r="H1" s="132" t="s">
        <v>1</v>
      </c>
      <c r="I1" s="132"/>
      <c r="J1" s="132"/>
      <c r="K1" s="132"/>
      <c r="L1" s="4"/>
      <c r="M1" s="4"/>
      <c r="N1" s="131" t="s">
        <v>62</v>
      </c>
      <c r="O1" s="131"/>
      <c r="P1" s="120"/>
      <c r="Q1" s="120"/>
      <c r="R1" s="120"/>
      <c r="S1" s="120"/>
      <c r="T1" s="120"/>
      <c r="U1" s="120"/>
      <c r="V1" s="120"/>
      <c r="W1" s="120"/>
      <c r="X1" s="120"/>
      <c r="AA1" s="3" t="s">
        <v>3</v>
      </c>
    </row>
    <row r="2" spans="1:28" ht="5.25" customHeight="1" x14ac:dyDescent="0.4">
      <c r="B2" s="4"/>
      <c r="C2" s="4"/>
      <c r="D2" s="4"/>
      <c r="E2" s="4"/>
      <c r="F2" s="4"/>
      <c r="G2" s="4"/>
      <c r="H2" s="4"/>
      <c r="I2" s="4"/>
      <c r="J2" s="4"/>
      <c r="K2" s="4"/>
      <c r="L2" s="4"/>
      <c r="M2" s="4"/>
      <c r="N2" s="4"/>
      <c r="O2" s="4"/>
      <c r="P2" s="4"/>
      <c r="Q2" s="4"/>
      <c r="R2" s="4"/>
      <c r="S2" s="4"/>
      <c r="T2" s="4"/>
      <c r="U2" s="4"/>
      <c r="V2" s="4"/>
      <c r="W2" s="4"/>
      <c r="X2" s="4"/>
      <c r="AA2" s="2" t="s">
        <v>4</v>
      </c>
      <c r="AB2" s="2" t="s">
        <v>4</v>
      </c>
    </row>
    <row r="3" spans="1:28" ht="24.95" customHeight="1" x14ac:dyDescent="0.4">
      <c r="B3" s="4"/>
      <c r="C3" s="128" t="s">
        <v>72</v>
      </c>
      <c r="D3" s="129"/>
      <c r="E3" s="129"/>
      <c r="F3" s="129"/>
      <c r="G3" s="129"/>
      <c r="H3" s="129"/>
      <c r="I3" s="129"/>
      <c r="J3" s="129"/>
      <c r="K3" s="129"/>
      <c r="L3" s="129"/>
      <c r="M3" s="129"/>
      <c r="N3" s="129"/>
      <c r="O3" s="129"/>
      <c r="P3" s="129"/>
      <c r="Q3" s="129"/>
      <c r="R3" s="129"/>
      <c r="S3" s="77"/>
      <c r="T3" s="77"/>
      <c r="U3" s="77"/>
      <c r="V3" s="77"/>
      <c r="W3" s="78"/>
      <c r="X3" s="4"/>
      <c r="AA3" s="5" t="s">
        <v>5</v>
      </c>
      <c r="AB3" s="5" t="s">
        <v>6</v>
      </c>
    </row>
    <row r="4" spans="1:28" ht="24.95" customHeight="1" x14ac:dyDescent="0.4">
      <c r="B4" s="4"/>
      <c r="C4" s="133" t="s">
        <v>71</v>
      </c>
      <c r="D4" s="130"/>
      <c r="E4" s="130"/>
      <c r="F4" s="130"/>
      <c r="G4" s="130"/>
      <c r="H4" s="130"/>
      <c r="I4" s="130"/>
      <c r="J4" s="130" t="s">
        <v>70</v>
      </c>
      <c r="K4" s="130"/>
      <c r="L4" s="130"/>
      <c r="M4" s="130"/>
      <c r="N4" s="130"/>
      <c r="O4" s="130"/>
      <c r="P4" s="130"/>
      <c r="Q4" s="130"/>
      <c r="R4" s="130"/>
      <c r="S4" s="130"/>
      <c r="T4" s="130"/>
      <c r="U4" s="130"/>
      <c r="V4" s="130"/>
      <c r="W4" s="79"/>
      <c r="X4" s="4"/>
      <c r="AA4" s="6"/>
      <c r="AB4" s="6"/>
    </row>
    <row r="5" spans="1:28" ht="16.5" customHeight="1" x14ac:dyDescent="0.4">
      <c r="B5" s="76">
        <f>日程表_文化講座!B5</f>
        <v>2026</v>
      </c>
      <c r="C5" s="75" t="s">
        <v>7</v>
      </c>
      <c r="D5" s="7"/>
      <c r="E5" s="4"/>
      <c r="F5" s="4"/>
      <c r="G5" s="4"/>
      <c r="H5" s="4"/>
      <c r="I5" s="4"/>
      <c r="J5" s="4"/>
      <c r="K5" s="4"/>
      <c r="L5" s="4"/>
      <c r="M5" s="4"/>
      <c r="N5" s="4"/>
      <c r="O5" s="4"/>
      <c r="P5" s="4"/>
      <c r="Q5" s="4"/>
      <c r="R5" s="4"/>
      <c r="S5" s="4"/>
      <c r="T5" s="4"/>
      <c r="U5" s="4"/>
      <c r="V5" s="4"/>
      <c r="W5" s="4"/>
      <c r="X5" s="4"/>
    </row>
    <row r="6" spans="1:28" ht="30" customHeight="1" x14ac:dyDescent="0.4">
      <c r="B6" s="1">
        <v>4</v>
      </c>
      <c r="C6" s="8" t="s">
        <v>8</v>
      </c>
      <c r="D6" s="8"/>
      <c r="E6" s="8"/>
      <c r="F6" s="8" t="s">
        <v>9</v>
      </c>
      <c r="G6" s="1" t="str">
        <f>IF(COUNTIF(B8:H25,"○")&gt;0,COUNTIF(B8:H25,"○"),"　　")</f>
        <v>　　</v>
      </c>
      <c r="H6" s="8" t="s">
        <v>10</v>
      </c>
      <c r="I6" s="4"/>
      <c r="J6" s="1">
        <v>5</v>
      </c>
      <c r="K6" s="8" t="s">
        <v>8</v>
      </c>
      <c r="L6" s="8"/>
      <c r="M6" s="8"/>
      <c r="N6" s="8" t="s">
        <v>9</v>
      </c>
      <c r="O6" s="1" t="str">
        <f>IF(COUNTIF(J8:P25,"○")&gt;0,COUNTIF(J8:P25,"○"),"　　")</f>
        <v>　　</v>
      </c>
      <c r="P6" s="8" t="s">
        <v>10</v>
      </c>
      <c r="Q6" s="4"/>
      <c r="R6" s="1">
        <v>6</v>
      </c>
      <c r="S6" s="8" t="s">
        <v>8</v>
      </c>
      <c r="T6" s="8"/>
      <c r="U6" s="8"/>
      <c r="V6" s="8" t="s">
        <v>9</v>
      </c>
      <c r="W6" s="1" t="str">
        <f>IF(COUNTIF(R8:X25,"○")&gt;0,COUNTIF(R8:X25,"○"),"　　")</f>
        <v>　　</v>
      </c>
      <c r="X6" s="8" t="s">
        <v>10</v>
      </c>
    </row>
    <row r="7" spans="1:28" ht="20.100000000000001" customHeight="1" x14ac:dyDescent="0.4">
      <c r="B7" s="9" t="s">
        <v>12</v>
      </c>
      <c r="C7" s="10" t="s">
        <v>13</v>
      </c>
      <c r="D7" s="10" t="s">
        <v>14</v>
      </c>
      <c r="E7" s="10" t="s">
        <v>15</v>
      </c>
      <c r="F7" s="10" t="s">
        <v>16</v>
      </c>
      <c r="G7" s="10" t="s">
        <v>17</v>
      </c>
      <c r="H7" s="10" t="s">
        <v>18</v>
      </c>
      <c r="I7" s="11"/>
      <c r="J7" s="9" t="s">
        <v>12</v>
      </c>
      <c r="K7" s="10" t="s">
        <v>13</v>
      </c>
      <c r="L7" s="10" t="s">
        <v>14</v>
      </c>
      <c r="M7" s="10" t="s">
        <v>15</v>
      </c>
      <c r="N7" s="10" t="s">
        <v>16</v>
      </c>
      <c r="O7" s="10" t="s">
        <v>17</v>
      </c>
      <c r="P7" s="10" t="s">
        <v>18</v>
      </c>
      <c r="Q7" s="11"/>
      <c r="R7" s="9" t="s">
        <v>12</v>
      </c>
      <c r="S7" s="10" t="s">
        <v>13</v>
      </c>
      <c r="T7" s="10" t="s">
        <v>14</v>
      </c>
      <c r="U7" s="10" t="s">
        <v>15</v>
      </c>
      <c r="V7" s="10" t="s">
        <v>16</v>
      </c>
      <c r="W7" s="10" t="s">
        <v>17</v>
      </c>
      <c r="X7" s="10" t="s">
        <v>18</v>
      </c>
    </row>
    <row r="8" spans="1:28" s="19" customFormat="1" ht="15" customHeight="1" x14ac:dyDescent="0.4">
      <c r="A8" s="125" t="s">
        <v>44</v>
      </c>
      <c r="B8" s="57">
        <f>G23-(H23-1)</f>
        <v>46110</v>
      </c>
      <c r="C8" s="15">
        <f>B8+1</f>
        <v>46111</v>
      </c>
      <c r="D8" s="15">
        <f t="shared" ref="D8:H8" si="0">C8+1</f>
        <v>46112</v>
      </c>
      <c r="E8" s="15">
        <f t="shared" si="0"/>
        <v>46113</v>
      </c>
      <c r="F8" s="15">
        <f t="shared" si="0"/>
        <v>46114</v>
      </c>
      <c r="G8" s="15">
        <f t="shared" si="0"/>
        <v>46115</v>
      </c>
      <c r="H8" s="15">
        <f t="shared" si="0"/>
        <v>46116</v>
      </c>
      <c r="I8" s="16"/>
      <c r="J8" s="14">
        <f>O23-(P23-1)</f>
        <v>46138</v>
      </c>
      <c r="K8" s="15">
        <f>J8+1</f>
        <v>46139</v>
      </c>
      <c r="L8" s="15">
        <f t="shared" ref="L8:P8" si="1">K8+1</f>
        <v>46140</v>
      </c>
      <c r="M8" s="15">
        <f t="shared" si="1"/>
        <v>46141</v>
      </c>
      <c r="N8" s="15">
        <f t="shared" si="1"/>
        <v>46142</v>
      </c>
      <c r="O8" s="15">
        <f t="shared" si="1"/>
        <v>46143</v>
      </c>
      <c r="P8" s="15">
        <f t="shared" si="1"/>
        <v>46144</v>
      </c>
      <c r="Q8" s="16"/>
      <c r="R8" s="14">
        <f>W23-(X23-1)</f>
        <v>46173</v>
      </c>
      <c r="S8" s="15">
        <f>R8+1</f>
        <v>46174</v>
      </c>
      <c r="T8" s="15">
        <f t="shared" ref="T8:X8" si="2">S8+1</f>
        <v>46175</v>
      </c>
      <c r="U8" s="15">
        <f t="shared" si="2"/>
        <v>46176</v>
      </c>
      <c r="V8" s="15">
        <f t="shared" si="2"/>
        <v>46177</v>
      </c>
      <c r="W8" s="15">
        <f t="shared" si="2"/>
        <v>46178</v>
      </c>
      <c r="X8" s="15">
        <f t="shared" si="2"/>
        <v>46179</v>
      </c>
      <c r="AA8" s="20"/>
      <c r="AB8" s="20"/>
    </row>
    <row r="9" spans="1:28" ht="18" customHeight="1" x14ac:dyDescent="0.4">
      <c r="A9" s="125"/>
      <c r="B9" s="60">
        <f>日程表_文化講座!B9</f>
        <v>0</v>
      </c>
      <c r="C9" s="60">
        <f>日程表_文化講座!C9</f>
        <v>0</v>
      </c>
      <c r="D9" s="60">
        <f>日程表_文化講座!D9</f>
        <v>0</v>
      </c>
      <c r="E9" s="60">
        <f>日程表_文化講座!E9</f>
        <v>0</v>
      </c>
      <c r="F9" s="60">
        <f>日程表_文化講座!F9</f>
        <v>0</v>
      </c>
      <c r="G9" s="60">
        <f>日程表_文化講座!G9</f>
        <v>0</v>
      </c>
      <c r="H9" s="60">
        <f>日程表_文化講座!H9</f>
        <v>0</v>
      </c>
      <c r="I9" s="11"/>
      <c r="J9" s="23">
        <f>日程表_文化講座!J9</f>
        <v>0</v>
      </c>
      <c r="K9" s="60">
        <f>日程表_文化講座!K9</f>
        <v>0</v>
      </c>
      <c r="L9" s="60">
        <f>日程表_文化講座!L9</f>
        <v>0</v>
      </c>
      <c r="M9" s="60">
        <f>日程表_文化講座!M9</f>
        <v>0</v>
      </c>
      <c r="N9" s="60">
        <f>日程表_文化講座!N9</f>
        <v>0</v>
      </c>
      <c r="O9" s="60">
        <f>日程表_文化講座!O9</f>
        <v>0</v>
      </c>
      <c r="P9" s="60">
        <f>日程表_文化講座!P9</f>
        <v>0</v>
      </c>
      <c r="Q9" s="11"/>
      <c r="R9" s="23">
        <f>日程表_文化講座!R9</f>
        <v>0</v>
      </c>
      <c r="S9" s="60" t="str">
        <f>日程表_文化講座!S9</f>
        <v>要確認</v>
      </c>
      <c r="T9" s="60" t="str">
        <f>日程表_文化講座!T9</f>
        <v>休館</v>
      </c>
      <c r="U9" s="60" t="str">
        <f>日程表_文化講座!U9</f>
        <v>要確認</v>
      </c>
      <c r="V9" s="60" t="str">
        <f>日程表_文化講座!V9</f>
        <v>要確認</v>
      </c>
      <c r="W9" s="60" t="str">
        <f>日程表_文化講座!W9</f>
        <v>要確認</v>
      </c>
      <c r="X9" s="60" t="str">
        <f>日程表_文化講座!X9</f>
        <v>要確認</v>
      </c>
    </row>
    <row r="10" spans="1:28" ht="18" customHeight="1" x14ac:dyDescent="0.4">
      <c r="A10" s="125"/>
      <c r="B10" s="115" t="str">
        <f>日程表_文化講座!B10</f>
        <v/>
      </c>
      <c r="C10" s="26" t="str">
        <f>日程表_文化講座!C10</f>
        <v/>
      </c>
      <c r="D10" s="27" t="str">
        <f>日程表_文化講座!D10</f>
        <v/>
      </c>
      <c r="E10" s="64" t="str">
        <f>日程表_文化講座!E10</f>
        <v/>
      </c>
      <c r="F10" s="64" t="str">
        <f>日程表_文化講座!F10</f>
        <v/>
      </c>
      <c r="G10" s="64" t="str">
        <f>日程表_文化講座!G10</f>
        <v/>
      </c>
      <c r="H10" s="64" t="str">
        <f>日程表_文化講座!H10</f>
        <v/>
      </c>
      <c r="I10" s="11"/>
      <c r="J10" s="26" t="str">
        <f>日程表_文化講座!J10</f>
        <v/>
      </c>
      <c r="K10" s="26" t="str">
        <f>日程表_文化講座!K10</f>
        <v/>
      </c>
      <c r="L10" s="27" t="str">
        <f>日程表_文化講座!L10</f>
        <v/>
      </c>
      <c r="M10" s="64" t="str">
        <f>日程表_文化講座!M10</f>
        <v/>
      </c>
      <c r="N10" s="64" t="str">
        <f>日程表_文化講座!N10</f>
        <v/>
      </c>
      <c r="O10" s="64" t="str">
        <f>日程表_文化講座!O10</f>
        <v/>
      </c>
      <c r="P10" s="64" t="str">
        <f>日程表_文化講座!P10</f>
        <v/>
      </c>
      <c r="Q10" s="11"/>
      <c r="R10" s="26" t="str">
        <f>日程表_文化講座!R10</f>
        <v/>
      </c>
      <c r="S10" s="26" t="str">
        <f>日程表_文化講座!S10</f>
        <v/>
      </c>
      <c r="T10" s="27" t="str">
        <f>日程表_文化講座!T10</f>
        <v>×</v>
      </c>
      <c r="U10" s="64" t="str">
        <f>日程表_文化講座!U10</f>
        <v/>
      </c>
      <c r="V10" s="64" t="str">
        <f>日程表_文化講座!V10</f>
        <v/>
      </c>
      <c r="W10" s="64" t="str">
        <f>日程表_文化講座!W10</f>
        <v/>
      </c>
      <c r="X10" s="64" t="str">
        <f>日程表_文化講座!X10</f>
        <v/>
      </c>
    </row>
    <row r="11" spans="1:28" s="19" customFormat="1" ht="15" customHeight="1" x14ac:dyDescent="0.4">
      <c r="A11" s="125" t="s">
        <v>45</v>
      </c>
      <c r="B11" s="57">
        <f>H8+1</f>
        <v>46117</v>
      </c>
      <c r="C11" s="15">
        <f>B11+1</f>
        <v>46118</v>
      </c>
      <c r="D11" s="15">
        <f t="shared" ref="D11:H11" si="3">C11+1</f>
        <v>46119</v>
      </c>
      <c r="E11" s="15">
        <f t="shared" si="3"/>
        <v>46120</v>
      </c>
      <c r="F11" s="15">
        <f t="shared" si="3"/>
        <v>46121</v>
      </c>
      <c r="G11" s="15">
        <f t="shared" si="3"/>
        <v>46122</v>
      </c>
      <c r="H11" s="15">
        <f t="shared" si="3"/>
        <v>46123</v>
      </c>
      <c r="I11" s="16"/>
      <c r="J11" s="14">
        <f>P8+1</f>
        <v>46145</v>
      </c>
      <c r="K11" s="15">
        <f>J11+1</f>
        <v>46146</v>
      </c>
      <c r="L11" s="15">
        <f t="shared" ref="L11:P11" si="4">K11+1</f>
        <v>46147</v>
      </c>
      <c r="M11" s="15">
        <f t="shared" si="4"/>
        <v>46148</v>
      </c>
      <c r="N11" s="15">
        <f t="shared" si="4"/>
        <v>46149</v>
      </c>
      <c r="O11" s="15">
        <f t="shared" si="4"/>
        <v>46150</v>
      </c>
      <c r="P11" s="15">
        <f t="shared" si="4"/>
        <v>46151</v>
      </c>
      <c r="Q11" s="16"/>
      <c r="R11" s="14">
        <f>X8+1</f>
        <v>46180</v>
      </c>
      <c r="S11" s="15">
        <f>R11+1</f>
        <v>46181</v>
      </c>
      <c r="T11" s="15">
        <f t="shared" ref="T11:X11" si="5">S11+1</f>
        <v>46182</v>
      </c>
      <c r="U11" s="15">
        <f t="shared" si="5"/>
        <v>46183</v>
      </c>
      <c r="V11" s="15">
        <f t="shared" si="5"/>
        <v>46184</v>
      </c>
      <c r="W11" s="15">
        <f t="shared" si="5"/>
        <v>46185</v>
      </c>
      <c r="X11" s="15">
        <f t="shared" si="5"/>
        <v>46186</v>
      </c>
      <c r="AA11" s="20" t="s">
        <v>5</v>
      </c>
    </row>
    <row r="12" spans="1:28" ht="18" customHeight="1" x14ac:dyDescent="0.4">
      <c r="A12" s="125"/>
      <c r="B12" s="60" t="str">
        <f>日程表_文化講座!B12</f>
        <v>休館</v>
      </c>
      <c r="C12" s="60">
        <f>日程表_文化講座!C12</f>
        <v>0</v>
      </c>
      <c r="D12" s="60">
        <f>日程表_文化講座!D12</f>
        <v>0</v>
      </c>
      <c r="E12" s="60">
        <f>日程表_文化講座!E12</f>
        <v>0</v>
      </c>
      <c r="F12" s="60">
        <f>日程表_文化講座!F12</f>
        <v>0</v>
      </c>
      <c r="G12" s="60" t="str">
        <f>日程表_文化講座!G12</f>
        <v>要確認</v>
      </c>
      <c r="H12" s="60" t="str">
        <f>日程表_文化講座!H12</f>
        <v>要確認</v>
      </c>
      <c r="I12" s="11"/>
      <c r="J12" s="23" t="str">
        <f>日程表_文化講座!J12</f>
        <v>休館</v>
      </c>
      <c r="K12" s="60" t="str">
        <f>日程表_文化講座!K12</f>
        <v>休館</v>
      </c>
      <c r="L12" s="60" t="str">
        <f>日程表_文化講座!L12</f>
        <v>休館</v>
      </c>
      <c r="M12" s="60" t="str">
        <f>日程表_文化講座!M12</f>
        <v>休館</v>
      </c>
      <c r="N12" s="60">
        <f>日程表_文化講座!N12</f>
        <v>0</v>
      </c>
      <c r="O12" s="60">
        <f>日程表_文化講座!O12</f>
        <v>0</v>
      </c>
      <c r="P12" s="60">
        <f>日程表_文化講座!P12</f>
        <v>0</v>
      </c>
      <c r="Q12" s="11"/>
      <c r="R12" s="23" t="str">
        <f>日程表_文化講座!R12</f>
        <v>要確認</v>
      </c>
      <c r="S12" s="60">
        <f>日程表_文化講座!S12</f>
        <v>0</v>
      </c>
      <c r="T12" s="60" t="str">
        <f>日程表_文化講座!T12</f>
        <v>休館</v>
      </c>
      <c r="U12" s="60">
        <f>日程表_文化講座!U12</f>
        <v>0</v>
      </c>
      <c r="V12" s="60">
        <f>日程表_文化講座!V12</f>
        <v>0</v>
      </c>
      <c r="W12" s="60">
        <f>日程表_文化講座!W12</f>
        <v>0</v>
      </c>
      <c r="X12" s="60">
        <f>日程表_文化講座!X12</f>
        <v>0</v>
      </c>
      <c r="AA12" s="3" t="s">
        <v>42</v>
      </c>
    </row>
    <row r="13" spans="1:28" ht="18" customHeight="1" x14ac:dyDescent="0.4">
      <c r="A13" s="125"/>
      <c r="B13" s="59">
        <v>0</v>
      </c>
      <c r="C13" s="26">
        <v>0</v>
      </c>
      <c r="D13" s="27">
        <v>0</v>
      </c>
      <c r="E13" s="64">
        <v>0</v>
      </c>
      <c r="F13" s="64">
        <v>0</v>
      </c>
      <c r="G13" s="64">
        <v>0</v>
      </c>
      <c r="H13" s="64">
        <v>0</v>
      </c>
      <c r="I13" s="11"/>
      <c r="J13" s="26" t="str">
        <f>日程表_文化講座!J13</f>
        <v>×</v>
      </c>
      <c r="K13" s="26" t="str">
        <f>日程表_文化講座!K13</f>
        <v>×</v>
      </c>
      <c r="L13" s="27" t="str">
        <f>日程表_文化講座!L13</f>
        <v>×</v>
      </c>
      <c r="M13" s="64" t="str">
        <f>日程表_文化講座!M13</f>
        <v>×</v>
      </c>
      <c r="N13" s="64" t="str">
        <f>日程表_文化講座!N13</f>
        <v/>
      </c>
      <c r="O13" s="64" t="str">
        <f>日程表_文化講座!O13</f>
        <v/>
      </c>
      <c r="P13" s="64" t="str">
        <f>日程表_文化講座!P13</f>
        <v/>
      </c>
      <c r="Q13" s="11"/>
      <c r="R13" s="26" t="str">
        <f>日程表_文化講座!R13</f>
        <v/>
      </c>
      <c r="S13" s="26" t="str">
        <f>日程表_文化講座!S13</f>
        <v/>
      </c>
      <c r="T13" s="27" t="str">
        <f>日程表_文化講座!T13</f>
        <v>×</v>
      </c>
      <c r="U13" s="64" t="str">
        <f>日程表_文化講座!U13</f>
        <v/>
      </c>
      <c r="V13" s="64" t="str">
        <f>日程表_文化講座!V13</f>
        <v/>
      </c>
      <c r="W13" s="64" t="str">
        <f>日程表_文化講座!W13</f>
        <v/>
      </c>
      <c r="X13" s="64" t="str">
        <f>日程表_文化講座!X13</f>
        <v/>
      </c>
      <c r="AA13" s="3" t="s">
        <v>20</v>
      </c>
    </row>
    <row r="14" spans="1:28" s="19" customFormat="1" ht="15" customHeight="1" x14ac:dyDescent="0.4">
      <c r="A14" s="125" t="s">
        <v>46</v>
      </c>
      <c r="B14" s="57">
        <f t="shared" ref="B14" si="6">H11+1</f>
        <v>46124</v>
      </c>
      <c r="C14" s="15">
        <f t="shared" ref="C14:H14" si="7">B14+1</f>
        <v>46125</v>
      </c>
      <c r="D14" s="15">
        <f t="shared" si="7"/>
        <v>46126</v>
      </c>
      <c r="E14" s="15">
        <f t="shared" si="7"/>
        <v>46127</v>
      </c>
      <c r="F14" s="15">
        <f t="shared" si="7"/>
        <v>46128</v>
      </c>
      <c r="G14" s="15">
        <f t="shared" si="7"/>
        <v>46129</v>
      </c>
      <c r="H14" s="15">
        <f t="shared" si="7"/>
        <v>46130</v>
      </c>
      <c r="I14" s="16"/>
      <c r="J14" s="14">
        <f t="shared" ref="J14" si="8">P11+1</f>
        <v>46152</v>
      </c>
      <c r="K14" s="15">
        <f t="shared" ref="K14:P14" si="9">J14+1</f>
        <v>46153</v>
      </c>
      <c r="L14" s="15">
        <f t="shared" si="9"/>
        <v>46154</v>
      </c>
      <c r="M14" s="15">
        <f t="shared" si="9"/>
        <v>46155</v>
      </c>
      <c r="N14" s="15">
        <f t="shared" si="9"/>
        <v>46156</v>
      </c>
      <c r="O14" s="15">
        <f t="shared" si="9"/>
        <v>46157</v>
      </c>
      <c r="P14" s="15">
        <f t="shared" si="9"/>
        <v>46158</v>
      </c>
      <c r="Q14" s="16"/>
      <c r="R14" s="14">
        <f t="shared" ref="R14" si="10">X11+1</f>
        <v>46187</v>
      </c>
      <c r="S14" s="15">
        <f t="shared" ref="S14:X14" si="11">R14+1</f>
        <v>46188</v>
      </c>
      <c r="T14" s="15">
        <f t="shared" si="11"/>
        <v>46189</v>
      </c>
      <c r="U14" s="15">
        <f t="shared" si="11"/>
        <v>46190</v>
      </c>
      <c r="V14" s="15">
        <f t="shared" si="11"/>
        <v>46191</v>
      </c>
      <c r="W14" s="15">
        <f t="shared" si="11"/>
        <v>46192</v>
      </c>
      <c r="X14" s="15">
        <f t="shared" si="11"/>
        <v>46193</v>
      </c>
      <c r="AA14" s="20" t="s">
        <v>21</v>
      </c>
    </row>
    <row r="15" spans="1:28" ht="18" customHeight="1" x14ac:dyDescent="0.4">
      <c r="A15" s="125"/>
      <c r="B15" s="60" t="str">
        <f>日程表_文化講座!B15</f>
        <v>要確認</v>
      </c>
      <c r="C15" s="60">
        <f>日程表_文化講座!C15</f>
        <v>0</v>
      </c>
      <c r="D15" s="60" t="str">
        <f>日程表_文化講座!D15</f>
        <v>休館</v>
      </c>
      <c r="E15" s="60">
        <f>日程表_文化講座!E15</f>
        <v>0</v>
      </c>
      <c r="F15" s="60">
        <f>日程表_文化講座!F15</f>
        <v>0</v>
      </c>
      <c r="G15" s="60">
        <f>日程表_文化講座!G15</f>
        <v>0</v>
      </c>
      <c r="H15" s="60" t="str">
        <f>日程表_文化講座!H15</f>
        <v>要確認</v>
      </c>
      <c r="I15" s="11"/>
      <c r="J15" s="23">
        <f>日程表_文化講座!J15</f>
        <v>0</v>
      </c>
      <c r="K15" s="60">
        <f>日程表_文化講座!K15</f>
        <v>0</v>
      </c>
      <c r="L15" s="60" t="str">
        <f>日程表_文化講座!L15</f>
        <v>休館</v>
      </c>
      <c r="M15" s="60">
        <f>日程表_文化講座!M15</f>
        <v>0</v>
      </c>
      <c r="N15" s="60">
        <f>日程表_文化講座!N15</f>
        <v>0</v>
      </c>
      <c r="O15" s="60">
        <f>日程表_文化講座!O15</f>
        <v>0</v>
      </c>
      <c r="P15" s="60">
        <f>日程表_文化講座!P15</f>
        <v>0</v>
      </c>
      <c r="Q15" s="11"/>
      <c r="R15" s="23" t="str">
        <f>日程表_文化講座!R15</f>
        <v>要確認</v>
      </c>
      <c r="S15" s="60">
        <f>日程表_文化講座!S15</f>
        <v>0</v>
      </c>
      <c r="T15" s="60" t="str">
        <f>日程表_文化講座!T15</f>
        <v>休館</v>
      </c>
      <c r="U15" s="60">
        <f>日程表_文化講座!U15</f>
        <v>0</v>
      </c>
      <c r="V15" s="60">
        <f>日程表_文化講座!V15</f>
        <v>0</v>
      </c>
      <c r="W15" s="60">
        <f>日程表_文化講座!W15</f>
        <v>0</v>
      </c>
      <c r="X15" s="60">
        <f>日程表_文化講座!X15</f>
        <v>0</v>
      </c>
      <c r="AA15" s="3" t="s">
        <v>22</v>
      </c>
    </row>
    <row r="16" spans="1:28" ht="18" customHeight="1" x14ac:dyDescent="0.4">
      <c r="A16" s="125"/>
      <c r="B16" s="59" t="str">
        <f>日程表_文化講座!B16</f>
        <v/>
      </c>
      <c r="C16" s="26" t="str">
        <f>日程表_文化講座!C16</f>
        <v/>
      </c>
      <c r="D16" s="27" t="str">
        <f>日程表_文化講座!D16</f>
        <v>×</v>
      </c>
      <c r="E16" s="64" t="str">
        <f>日程表_文化講座!E16</f>
        <v/>
      </c>
      <c r="F16" s="64" t="str">
        <f>日程表_文化講座!F16</f>
        <v/>
      </c>
      <c r="G16" s="64" t="str">
        <f>日程表_文化講座!G16</f>
        <v/>
      </c>
      <c r="H16" s="64" t="str">
        <f>日程表_文化講座!H16</f>
        <v/>
      </c>
      <c r="I16" s="11"/>
      <c r="J16" s="26" t="str">
        <f>日程表_文化講座!J16</f>
        <v/>
      </c>
      <c r="K16" s="26" t="str">
        <f>日程表_文化講座!K16</f>
        <v/>
      </c>
      <c r="L16" s="27" t="str">
        <f>日程表_文化講座!L16</f>
        <v>×</v>
      </c>
      <c r="M16" s="64" t="str">
        <f>日程表_文化講座!M16</f>
        <v/>
      </c>
      <c r="N16" s="64" t="str">
        <f>日程表_文化講座!N16</f>
        <v/>
      </c>
      <c r="O16" s="64" t="str">
        <f>日程表_文化講座!O16</f>
        <v/>
      </c>
      <c r="P16" s="64" t="str">
        <f>日程表_文化講座!P16</f>
        <v/>
      </c>
      <c r="Q16" s="11"/>
      <c r="R16" s="26" t="str">
        <f>日程表_文化講座!R16</f>
        <v/>
      </c>
      <c r="S16" s="26" t="str">
        <f>日程表_文化講座!S16</f>
        <v/>
      </c>
      <c r="T16" s="27" t="str">
        <f>日程表_文化講座!T16</f>
        <v>×</v>
      </c>
      <c r="U16" s="64" t="str">
        <f>日程表_文化講座!U16</f>
        <v/>
      </c>
      <c r="V16" s="64" t="str">
        <f>日程表_文化講座!V16</f>
        <v/>
      </c>
      <c r="W16" s="64" t="str">
        <f>日程表_文化講座!W16</f>
        <v/>
      </c>
      <c r="X16" s="64" t="str">
        <f>日程表_文化講座!X16</f>
        <v/>
      </c>
    </row>
    <row r="17" spans="1:28" s="19" customFormat="1" ht="15" customHeight="1" x14ac:dyDescent="0.4">
      <c r="A17" s="125" t="s">
        <v>47</v>
      </c>
      <c r="B17" s="57">
        <f t="shared" ref="B17" si="12">H14+1</f>
        <v>46131</v>
      </c>
      <c r="C17" s="15">
        <f t="shared" ref="C17:H17" si="13">B17+1</f>
        <v>46132</v>
      </c>
      <c r="D17" s="15">
        <f t="shared" si="13"/>
        <v>46133</v>
      </c>
      <c r="E17" s="15">
        <f t="shared" si="13"/>
        <v>46134</v>
      </c>
      <c r="F17" s="15">
        <f t="shared" si="13"/>
        <v>46135</v>
      </c>
      <c r="G17" s="15">
        <f t="shared" si="13"/>
        <v>46136</v>
      </c>
      <c r="H17" s="15">
        <f t="shared" si="13"/>
        <v>46137</v>
      </c>
      <c r="I17" s="16"/>
      <c r="J17" s="14">
        <f t="shared" ref="J17" si="14">P14+1</f>
        <v>46159</v>
      </c>
      <c r="K17" s="15">
        <f t="shared" ref="K17:P17" si="15">J17+1</f>
        <v>46160</v>
      </c>
      <c r="L17" s="15">
        <f t="shared" si="15"/>
        <v>46161</v>
      </c>
      <c r="M17" s="15">
        <f t="shared" si="15"/>
        <v>46162</v>
      </c>
      <c r="N17" s="15">
        <f t="shared" si="15"/>
        <v>46163</v>
      </c>
      <c r="O17" s="15">
        <f t="shared" si="15"/>
        <v>46164</v>
      </c>
      <c r="P17" s="15">
        <f t="shared" si="15"/>
        <v>46165</v>
      </c>
      <c r="Q17" s="16"/>
      <c r="R17" s="14">
        <f t="shared" ref="R17" si="16">X14+1</f>
        <v>46194</v>
      </c>
      <c r="S17" s="15">
        <f t="shared" ref="S17:X17" si="17">R17+1</f>
        <v>46195</v>
      </c>
      <c r="T17" s="15">
        <f t="shared" si="17"/>
        <v>46196</v>
      </c>
      <c r="U17" s="15">
        <f t="shared" si="17"/>
        <v>46197</v>
      </c>
      <c r="V17" s="15">
        <f>U17+1</f>
        <v>46198</v>
      </c>
      <c r="W17" s="15">
        <f t="shared" si="17"/>
        <v>46199</v>
      </c>
      <c r="X17" s="15">
        <f t="shared" si="17"/>
        <v>46200</v>
      </c>
      <c r="AA17" s="20"/>
    </row>
    <row r="18" spans="1:28" ht="18" customHeight="1" x14ac:dyDescent="0.4">
      <c r="A18" s="125"/>
      <c r="B18" s="60" t="str">
        <f>日程表_文化講座!B18</f>
        <v>休館</v>
      </c>
      <c r="C18" s="60">
        <f>日程表_文化講座!C18</f>
        <v>0</v>
      </c>
      <c r="D18" s="60">
        <f>日程表_文化講座!D18</f>
        <v>0</v>
      </c>
      <c r="E18" s="60">
        <f>日程表_文化講座!E18</f>
        <v>0</v>
      </c>
      <c r="F18" s="60">
        <f>日程表_文化講座!F18</f>
        <v>0</v>
      </c>
      <c r="G18" s="60">
        <f>日程表_文化講座!G18</f>
        <v>0</v>
      </c>
      <c r="H18" s="60">
        <f>日程表_文化講座!H18</f>
        <v>0</v>
      </c>
      <c r="I18" s="11"/>
      <c r="J18" s="23" t="str">
        <f>日程表_文化講座!J18</f>
        <v>休館</v>
      </c>
      <c r="K18" s="60">
        <f>日程表_文化講座!K18</f>
        <v>0</v>
      </c>
      <c r="L18" s="60">
        <f>日程表_文化講座!L18</f>
        <v>0</v>
      </c>
      <c r="M18" s="60">
        <f>日程表_文化講座!M18</f>
        <v>0</v>
      </c>
      <c r="N18" s="60">
        <f>日程表_文化講座!N18</f>
        <v>0</v>
      </c>
      <c r="O18" s="60">
        <f>日程表_文化講座!O18</f>
        <v>0</v>
      </c>
      <c r="P18" s="60">
        <f>日程表_文化講座!P18</f>
        <v>0</v>
      </c>
      <c r="Q18" s="11"/>
      <c r="R18" s="23" t="str">
        <f>日程表_文化講座!R18</f>
        <v>休館</v>
      </c>
      <c r="S18" s="60">
        <f>日程表_文化講座!S18</f>
        <v>0</v>
      </c>
      <c r="T18" s="60">
        <f>日程表_文化講座!T18</f>
        <v>0</v>
      </c>
      <c r="U18" s="60">
        <f>日程表_文化講座!U18</f>
        <v>0</v>
      </c>
      <c r="V18" s="60">
        <f>日程表_文化講座!V18</f>
        <v>0</v>
      </c>
      <c r="W18" s="60">
        <f>日程表_文化講座!W18</f>
        <v>0</v>
      </c>
      <c r="X18" s="60">
        <f>日程表_文化講座!X18</f>
        <v>0</v>
      </c>
    </row>
    <row r="19" spans="1:28" ht="18" customHeight="1" x14ac:dyDescent="0.4">
      <c r="A19" s="125"/>
      <c r="B19" s="59" t="str">
        <f>日程表_文化講座!B19</f>
        <v>×</v>
      </c>
      <c r="C19" s="26" t="str">
        <f>日程表_文化講座!C19</f>
        <v/>
      </c>
      <c r="D19" s="27" t="str">
        <f>日程表_文化講座!D19</f>
        <v/>
      </c>
      <c r="E19" s="64" t="str">
        <f>日程表_文化講座!E19</f>
        <v/>
      </c>
      <c r="F19" s="64" t="str">
        <f>日程表_文化講座!F19</f>
        <v/>
      </c>
      <c r="G19" s="64" t="str">
        <f>日程表_文化講座!G19</f>
        <v/>
      </c>
      <c r="H19" s="64" t="str">
        <f>日程表_文化講座!H19</f>
        <v/>
      </c>
      <c r="I19" s="11"/>
      <c r="J19" s="26" t="str">
        <f>日程表_文化講座!J19</f>
        <v>×</v>
      </c>
      <c r="K19" s="26" t="str">
        <f>日程表_文化講座!K19</f>
        <v/>
      </c>
      <c r="L19" s="27" t="str">
        <f>日程表_文化講座!L19</f>
        <v/>
      </c>
      <c r="M19" s="64" t="str">
        <f>日程表_文化講座!M19</f>
        <v/>
      </c>
      <c r="N19" s="64" t="str">
        <f>日程表_文化講座!N19</f>
        <v/>
      </c>
      <c r="O19" s="64" t="str">
        <f>日程表_文化講座!O19</f>
        <v/>
      </c>
      <c r="P19" s="64" t="str">
        <f>日程表_文化講座!P19</f>
        <v/>
      </c>
      <c r="Q19" s="11"/>
      <c r="R19" s="26" t="str">
        <f>日程表_文化講座!R19</f>
        <v>×</v>
      </c>
      <c r="S19" s="26" t="str">
        <f>日程表_文化講座!S19</f>
        <v/>
      </c>
      <c r="T19" s="27" t="str">
        <f>日程表_文化講座!T19</f>
        <v/>
      </c>
      <c r="U19" s="64" t="str">
        <f>日程表_文化講座!U19</f>
        <v/>
      </c>
      <c r="V19" s="64" t="str">
        <f>日程表_文化講座!V19</f>
        <v/>
      </c>
      <c r="W19" s="64" t="str">
        <f>日程表_文化講座!W19</f>
        <v/>
      </c>
      <c r="X19" s="64" t="str">
        <f>日程表_文化講座!X19</f>
        <v/>
      </c>
    </row>
    <row r="20" spans="1:28" s="19" customFormat="1" ht="15" customHeight="1" x14ac:dyDescent="0.4">
      <c r="A20" s="125" t="s">
        <v>48</v>
      </c>
      <c r="B20" s="57">
        <f t="shared" ref="B20" si="18">H17+1</f>
        <v>46138</v>
      </c>
      <c r="C20" s="15">
        <f t="shared" ref="C20:H20" si="19">B20+1</f>
        <v>46139</v>
      </c>
      <c r="D20" s="15">
        <f t="shared" si="19"/>
        <v>46140</v>
      </c>
      <c r="E20" s="15">
        <f t="shared" si="19"/>
        <v>46141</v>
      </c>
      <c r="F20" s="15">
        <f t="shared" si="19"/>
        <v>46142</v>
      </c>
      <c r="G20" s="15">
        <f t="shared" si="19"/>
        <v>46143</v>
      </c>
      <c r="H20" s="15">
        <f t="shared" si="19"/>
        <v>46144</v>
      </c>
      <c r="I20" s="16"/>
      <c r="J20" s="14">
        <f t="shared" ref="J20" si="20">P17+1</f>
        <v>46166</v>
      </c>
      <c r="K20" s="15">
        <f t="shared" ref="K20:P20" si="21">J20+1</f>
        <v>46167</v>
      </c>
      <c r="L20" s="15">
        <f t="shared" si="21"/>
        <v>46168</v>
      </c>
      <c r="M20" s="15">
        <f t="shared" si="21"/>
        <v>46169</v>
      </c>
      <c r="N20" s="15">
        <f t="shared" si="21"/>
        <v>46170</v>
      </c>
      <c r="O20" s="15">
        <f t="shared" si="21"/>
        <v>46171</v>
      </c>
      <c r="P20" s="15">
        <f t="shared" si="21"/>
        <v>46172</v>
      </c>
      <c r="Q20" s="16"/>
      <c r="R20" s="14">
        <f t="shared" ref="R20" si="22">X17+1</f>
        <v>46201</v>
      </c>
      <c r="S20" s="15">
        <f t="shared" ref="S20:X20" si="23">R20+1</f>
        <v>46202</v>
      </c>
      <c r="T20" s="15">
        <f t="shared" si="23"/>
        <v>46203</v>
      </c>
      <c r="U20" s="15">
        <f t="shared" si="23"/>
        <v>46204</v>
      </c>
      <c r="V20" s="15">
        <f t="shared" si="23"/>
        <v>46205</v>
      </c>
      <c r="W20" s="15">
        <f t="shared" si="23"/>
        <v>46206</v>
      </c>
      <c r="X20" s="15">
        <f t="shared" si="23"/>
        <v>46207</v>
      </c>
      <c r="AA20" s="20"/>
    </row>
    <row r="21" spans="1:28" ht="18" customHeight="1" x14ac:dyDescent="0.4">
      <c r="A21" s="125"/>
      <c r="B21" s="60">
        <f>日程表_文化講座!B21</f>
        <v>0</v>
      </c>
      <c r="C21" s="60">
        <f>日程表_文化講座!C21</f>
        <v>0</v>
      </c>
      <c r="D21" s="60" t="str">
        <f>日程表_文化講座!D21</f>
        <v>休館</v>
      </c>
      <c r="E21" s="60" t="str">
        <f>日程表_文化講座!E21</f>
        <v>休館</v>
      </c>
      <c r="F21" s="60">
        <f>日程表_文化講座!F21</f>
        <v>0</v>
      </c>
      <c r="G21" s="60">
        <f>日程表_文化講座!G21</f>
        <v>0</v>
      </c>
      <c r="H21" s="60">
        <f>日程表_文化講座!H21</f>
        <v>0</v>
      </c>
      <c r="I21" s="11"/>
      <c r="J21" s="23">
        <f>日程表_文化講座!J21</f>
        <v>0</v>
      </c>
      <c r="K21" s="60">
        <f>日程表_文化講座!K21</f>
        <v>0</v>
      </c>
      <c r="L21" s="60" t="str">
        <f>日程表_文化講座!L21</f>
        <v>休館</v>
      </c>
      <c r="M21" s="60">
        <f>日程表_文化講座!M21</f>
        <v>0</v>
      </c>
      <c r="N21" s="60">
        <f>日程表_文化講座!N21</f>
        <v>0</v>
      </c>
      <c r="O21" s="60">
        <f>日程表_文化講座!O21</f>
        <v>0</v>
      </c>
      <c r="P21" s="60" t="str">
        <f>日程表_文化講座!P21</f>
        <v>要確認</v>
      </c>
      <c r="Q21" s="11"/>
      <c r="R21" s="23">
        <f>日程表_文化講座!R21</f>
        <v>0</v>
      </c>
      <c r="S21" s="60">
        <f>日程表_文化講座!S21</f>
        <v>0</v>
      </c>
      <c r="T21" s="60" t="str">
        <f>日程表_文化講座!T21</f>
        <v>休館</v>
      </c>
      <c r="U21" s="60">
        <f>日程表_文化講座!U21</f>
        <v>0</v>
      </c>
      <c r="V21" s="60">
        <f>日程表_文化講座!V21</f>
        <v>0</v>
      </c>
      <c r="W21" s="60">
        <f>日程表_文化講座!W21</f>
        <v>0</v>
      </c>
      <c r="X21" s="60">
        <f>日程表_文化講座!X21</f>
        <v>0</v>
      </c>
    </row>
    <row r="22" spans="1:28" ht="18" customHeight="1" x14ac:dyDescent="0.4">
      <c r="A22" s="125"/>
      <c r="B22" s="59" t="str">
        <f>日程表_文化講座!B22</f>
        <v/>
      </c>
      <c r="C22" s="26" t="str">
        <f>日程表_文化講座!C22</f>
        <v/>
      </c>
      <c r="D22" s="27" t="str">
        <f>日程表_文化講座!D22</f>
        <v>×</v>
      </c>
      <c r="E22" s="64" t="str">
        <f>日程表_文化講座!E22</f>
        <v>×</v>
      </c>
      <c r="F22" s="64" t="str">
        <f>日程表_文化講座!F22</f>
        <v/>
      </c>
      <c r="G22" s="64" t="str">
        <f>日程表_文化講座!G22</f>
        <v/>
      </c>
      <c r="H22" s="64" t="str">
        <f>日程表_文化講座!H22</f>
        <v/>
      </c>
      <c r="I22" s="11"/>
      <c r="J22" s="26" t="str">
        <f>日程表_文化講座!J22</f>
        <v/>
      </c>
      <c r="K22" s="26" t="str">
        <f>日程表_文化講座!K22</f>
        <v/>
      </c>
      <c r="L22" s="27" t="str">
        <f>日程表_文化講座!L22</f>
        <v>×</v>
      </c>
      <c r="M22" s="64" t="str">
        <f>日程表_文化講座!M22</f>
        <v/>
      </c>
      <c r="N22" s="64" t="str">
        <f>日程表_文化講座!N22</f>
        <v/>
      </c>
      <c r="O22" s="64" t="str">
        <f>日程表_文化講座!O22</f>
        <v/>
      </c>
      <c r="P22" s="64" t="str">
        <f>日程表_文化講座!P22</f>
        <v/>
      </c>
      <c r="Q22" s="11"/>
      <c r="R22" s="26" t="str">
        <f>日程表_文化講座!R22</f>
        <v/>
      </c>
      <c r="S22" s="26" t="str">
        <f>日程表_文化講座!S22</f>
        <v/>
      </c>
      <c r="T22" s="27" t="str">
        <f>日程表_文化講座!T22</f>
        <v>×</v>
      </c>
      <c r="U22" s="64" t="str">
        <f>日程表_文化講座!U22</f>
        <v/>
      </c>
      <c r="V22" s="64" t="str">
        <f>日程表_文化講座!V22</f>
        <v/>
      </c>
      <c r="W22" s="64" t="str">
        <f>日程表_文化講座!W22</f>
        <v/>
      </c>
      <c r="X22" s="64" t="str">
        <f>日程表_文化講座!X22</f>
        <v/>
      </c>
    </row>
    <row r="23" spans="1:28" s="19" customFormat="1" ht="15" customHeight="1" x14ac:dyDescent="0.4">
      <c r="A23" s="125" t="s">
        <v>49</v>
      </c>
      <c r="B23" s="57">
        <f t="shared" ref="B23" si="24">H20+1</f>
        <v>46145</v>
      </c>
      <c r="C23" s="15">
        <f t="shared" ref="C23:F23" si="25">B23+1</f>
        <v>46146</v>
      </c>
      <c r="D23" s="15">
        <f t="shared" si="25"/>
        <v>46147</v>
      </c>
      <c r="E23" s="15">
        <f t="shared" si="25"/>
        <v>46148</v>
      </c>
      <c r="F23" s="15">
        <f t="shared" si="25"/>
        <v>46149</v>
      </c>
      <c r="G23" s="34">
        <f>DATE($B$5,B6,1)</f>
        <v>46113</v>
      </c>
      <c r="H23" s="35">
        <f>WEEKDAY(G23,1)</f>
        <v>4</v>
      </c>
      <c r="I23" s="16"/>
      <c r="J23" s="14">
        <f t="shared" ref="J23" si="26">P20+1</f>
        <v>46173</v>
      </c>
      <c r="K23" s="15">
        <f t="shared" ref="K23:N23" si="27">J23+1</f>
        <v>46174</v>
      </c>
      <c r="L23" s="15">
        <f t="shared" si="27"/>
        <v>46175</v>
      </c>
      <c r="M23" s="15">
        <f t="shared" si="27"/>
        <v>46176</v>
      </c>
      <c r="N23" s="15">
        <f t="shared" si="27"/>
        <v>46177</v>
      </c>
      <c r="O23" s="34">
        <f>DATE($B$5,J6,1)</f>
        <v>46143</v>
      </c>
      <c r="P23" s="35">
        <f>WEEKDAY(O23,1)</f>
        <v>6</v>
      </c>
      <c r="Q23" s="16"/>
      <c r="R23" s="14">
        <f t="shared" ref="R23" si="28">X20+1</f>
        <v>46208</v>
      </c>
      <c r="S23" s="15">
        <f t="shared" ref="S23:V23" si="29">R23+1</f>
        <v>46209</v>
      </c>
      <c r="T23" s="15">
        <f t="shared" si="29"/>
        <v>46210</v>
      </c>
      <c r="U23" s="15">
        <f t="shared" si="29"/>
        <v>46211</v>
      </c>
      <c r="V23" s="15">
        <f t="shared" si="29"/>
        <v>46212</v>
      </c>
      <c r="W23" s="34">
        <f>DATE($B$5,R6,1)</f>
        <v>46174</v>
      </c>
      <c r="X23" s="35">
        <f>WEEKDAY(W23,1)</f>
        <v>2</v>
      </c>
      <c r="AA23" s="20"/>
      <c r="AB23" s="20"/>
    </row>
    <row r="24" spans="1:28" s="19" customFormat="1" ht="18" customHeight="1" x14ac:dyDescent="0.4">
      <c r="A24" s="125"/>
      <c r="B24" s="62">
        <f>日程表_文化講座!B24</f>
        <v>0</v>
      </c>
      <c r="C24" s="39">
        <f>日程表_文化講座!C24</f>
        <v>0</v>
      </c>
      <c r="D24" s="39">
        <f>日程表_文化講座!D24</f>
        <v>0</v>
      </c>
      <c r="E24" s="39">
        <f>日程表_文化講座!E24</f>
        <v>0</v>
      </c>
      <c r="F24" s="39">
        <f>日程表_文化講座!F24</f>
        <v>0</v>
      </c>
      <c r="G24" s="40">
        <f>日程表_文化講座!G24</f>
        <v>0</v>
      </c>
      <c r="H24" s="41">
        <f>日程表_文化講座!H24</f>
        <v>0</v>
      </c>
      <c r="I24" s="16"/>
      <c r="J24" s="23" t="str">
        <f>日程表_文化講座!J24</f>
        <v>要確認</v>
      </c>
      <c r="K24" s="60">
        <f>日程表_文化講座!K24</f>
        <v>0</v>
      </c>
      <c r="L24" s="60">
        <f>日程表_文化講座!L24</f>
        <v>0</v>
      </c>
      <c r="M24" s="60">
        <f>日程表_文化講座!M24</f>
        <v>0</v>
      </c>
      <c r="N24" s="60">
        <f>日程表_文化講座!N24</f>
        <v>0</v>
      </c>
      <c r="O24" s="60">
        <f>日程表_文化講座!O24</f>
        <v>0</v>
      </c>
      <c r="P24" s="60">
        <f>日程表_文化講座!P24</f>
        <v>0</v>
      </c>
      <c r="Q24" s="16"/>
      <c r="R24" s="23">
        <f>日程表_文化講座!R24</f>
        <v>0</v>
      </c>
      <c r="S24" s="60">
        <f>日程表_文化講座!S24</f>
        <v>0</v>
      </c>
      <c r="T24" s="60">
        <f>日程表_文化講座!T24</f>
        <v>0</v>
      </c>
      <c r="U24" s="60">
        <f>日程表_文化講座!U24</f>
        <v>0</v>
      </c>
      <c r="V24" s="60">
        <f>日程表_文化講座!V24</f>
        <v>0</v>
      </c>
      <c r="W24" s="60">
        <f>日程表_文化講座!W24</f>
        <v>0</v>
      </c>
      <c r="X24" s="60">
        <f>日程表_文化講座!X24</f>
        <v>0</v>
      </c>
      <c r="AA24" s="20"/>
      <c r="AB24" s="20"/>
    </row>
    <row r="25" spans="1:28" ht="18" customHeight="1" x14ac:dyDescent="0.4">
      <c r="A25" s="125"/>
      <c r="B25" s="59" t="str">
        <f>日程表_文化講座!B25</f>
        <v/>
      </c>
      <c r="C25" s="26" t="str">
        <f>日程表_文化講座!C25</f>
        <v/>
      </c>
      <c r="D25" s="27" t="str">
        <f>日程表_文化講座!D25</f>
        <v/>
      </c>
      <c r="E25" s="64" t="str">
        <f>日程表_文化講座!E25</f>
        <v/>
      </c>
      <c r="F25" s="64" t="str">
        <f>日程表_文化講座!F25</f>
        <v/>
      </c>
      <c r="G25" s="64" t="str">
        <f>日程表_文化講座!G25</f>
        <v/>
      </c>
      <c r="H25" s="64" t="str">
        <f>日程表_文化講座!H25</f>
        <v/>
      </c>
      <c r="I25" s="11"/>
      <c r="J25" s="26" t="str">
        <f>日程表_文化講座!J25</f>
        <v/>
      </c>
      <c r="K25" s="26" t="str">
        <f>日程表_文化講座!K25</f>
        <v/>
      </c>
      <c r="L25" s="27" t="str">
        <f>日程表_文化講座!L25</f>
        <v/>
      </c>
      <c r="M25" s="64" t="str">
        <f>日程表_文化講座!M25</f>
        <v/>
      </c>
      <c r="N25" s="64" t="str">
        <f>日程表_文化講座!N25</f>
        <v/>
      </c>
      <c r="O25" s="64" t="str">
        <f>日程表_文化講座!O25</f>
        <v/>
      </c>
      <c r="P25" s="64" t="str">
        <f>日程表_文化講座!P25</f>
        <v/>
      </c>
      <c r="Q25" s="11"/>
      <c r="R25" s="26" t="str">
        <f>日程表_文化講座!R25</f>
        <v/>
      </c>
      <c r="S25" s="26" t="str">
        <f>日程表_文化講座!S25</f>
        <v/>
      </c>
      <c r="T25" s="27" t="str">
        <f>日程表_文化講座!T25</f>
        <v/>
      </c>
      <c r="U25" s="64" t="str">
        <f>日程表_文化講座!U25</f>
        <v/>
      </c>
      <c r="V25" s="64" t="str">
        <f>日程表_文化講座!V25</f>
        <v/>
      </c>
      <c r="W25" s="64" t="str">
        <f>日程表_文化講座!W25</f>
        <v/>
      </c>
      <c r="X25" s="64" t="str">
        <f>日程表_文化講座!X25</f>
        <v/>
      </c>
    </row>
    <row r="26" spans="1:28" ht="30" customHeight="1" x14ac:dyDescent="0.4">
      <c r="B26" s="46">
        <f>R6+1</f>
        <v>7</v>
      </c>
      <c r="C26" s="11" t="s">
        <v>8</v>
      </c>
      <c r="D26" s="47"/>
      <c r="E26" s="11"/>
      <c r="F26" s="11" t="s">
        <v>9</v>
      </c>
      <c r="G26" s="46" t="str">
        <f>IF(COUNTIF(B28:H45,"○")&gt;0,COUNTIF(B28:H45,"○"),"　　")</f>
        <v>　　</v>
      </c>
      <c r="H26" s="11" t="s">
        <v>10</v>
      </c>
      <c r="J26" s="46">
        <f>B26+1</f>
        <v>8</v>
      </c>
      <c r="K26" s="11" t="s">
        <v>8</v>
      </c>
      <c r="L26" s="47"/>
      <c r="M26" s="11"/>
      <c r="N26" s="11" t="s">
        <v>9</v>
      </c>
      <c r="O26" s="46" t="str">
        <f>IF(COUNTIF(J28:P45,"○")&gt;0,COUNTIF(J28:P45,"○"),"　　")</f>
        <v>　　</v>
      </c>
      <c r="P26" s="11" t="s">
        <v>10</v>
      </c>
      <c r="R26" s="46">
        <f>J26+1</f>
        <v>9</v>
      </c>
      <c r="S26" s="11" t="s">
        <v>8</v>
      </c>
      <c r="T26" s="11"/>
      <c r="U26" s="11"/>
      <c r="V26" s="11" t="s">
        <v>9</v>
      </c>
      <c r="W26" s="46" t="str">
        <f>IF(COUNTIF(R28:X45,"○")&gt;0,COUNTIF(R28:X45,"○"),"　　")</f>
        <v>　　</v>
      </c>
      <c r="X26" s="11" t="s">
        <v>10</v>
      </c>
    </row>
    <row r="27" spans="1:28" ht="20.100000000000001" customHeight="1" x14ac:dyDescent="0.4">
      <c r="B27" s="9" t="s">
        <v>12</v>
      </c>
      <c r="C27" s="10" t="s">
        <v>13</v>
      </c>
      <c r="D27" s="10" t="s">
        <v>14</v>
      </c>
      <c r="E27" s="10" t="s">
        <v>15</v>
      </c>
      <c r="F27" s="10" t="s">
        <v>16</v>
      </c>
      <c r="G27" s="10" t="s">
        <v>17</v>
      </c>
      <c r="H27" s="10" t="s">
        <v>18</v>
      </c>
      <c r="I27" s="11"/>
      <c r="J27" s="9" t="s">
        <v>12</v>
      </c>
      <c r="K27" s="10" t="s">
        <v>13</v>
      </c>
      <c r="L27" s="10" t="s">
        <v>14</v>
      </c>
      <c r="M27" s="10" t="s">
        <v>15</v>
      </c>
      <c r="N27" s="10" t="s">
        <v>16</v>
      </c>
      <c r="O27" s="10" t="s">
        <v>17</v>
      </c>
      <c r="P27" s="10" t="s">
        <v>18</v>
      </c>
      <c r="Q27" s="11"/>
      <c r="R27" s="9" t="s">
        <v>12</v>
      </c>
      <c r="S27" s="10" t="s">
        <v>13</v>
      </c>
      <c r="T27" s="10" t="s">
        <v>14</v>
      </c>
      <c r="U27" s="10" t="s">
        <v>15</v>
      </c>
      <c r="V27" s="10" t="s">
        <v>16</v>
      </c>
      <c r="W27" s="10" t="s">
        <v>17</v>
      </c>
      <c r="X27" s="10" t="s">
        <v>18</v>
      </c>
    </row>
    <row r="28" spans="1:28" s="19" customFormat="1" ht="15" customHeight="1" x14ac:dyDescent="0.4">
      <c r="A28" s="125" t="s">
        <v>44</v>
      </c>
      <c r="B28" s="14">
        <f>G43-(H43-1)</f>
        <v>46201</v>
      </c>
      <c r="C28" s="15">
        <f>B28+1</f>
        <v>46202</v>
      </c>
      <c r="D28" s="15">
        <f t="shared" ref="D28:H28" si="30">C28+1</f>
        <v>46203</v>
      </c>
      <c r="E28" s="15">
        <f t="shared" si="30"/>
        <v>46204</v>
      </c>
      <c r="F28" s="15">
        <f>E28+1</f>
        <v>46205</v>
      </c>
      <c r="G28" s="15">
        <f t="shared" si="30"/>
        <v>46206</v>
      </c>
      <c r="H28" s="15">
        <f t="shared" si="30"/>
        <v>46207</v>
      </c>
      <c r="I28" s="16"/>
      <c r="J28" s="14">
        <f>O43-(P43-1)</f>
        <v>46229</v>
      </c>
      <c r="K28" s="15">
        <f>J28+1</f>
        <v>46230</v>
      </c>
      <c r="L28" s="15">
        <f t="shared" ref="L28:P28" si="31">K28+1</f>
        <v>46231</v>
      </c>
      <c r="M28" s="15">
        <f t="shared" si="31"/>
        <v>46232</v>
      </c>
      <c r="N28" s="15">
        <f t="shared" si="31"/>
        <v>46233</v>
      </c>
      <c r="O28" s="15">
        <f t="shared" si="31"/>
        <v>46234</v>
      </c>
      <c r="P28" s="15">
        <f t="shared" si="31"/>
        <v>46235</v>
      </c>
      <c r="Q28" s="16"/>
      <c r="R28" s="14">
        <f>W43-(X43-1)</f>
        <v>46264</v>
      </c>
      <c r="S28" s="15">
        <f>R28+1</f>
        <v>46265</v>
      </c>
      <c r="T28" s="15">
        <f t="shared" ref="T28:X28" si="32">S28+1</f>
        <v>46266</v>
      </c>
      <c r="U28" s="15">
        <f t="shared" si="32"/>
        <v>46267</v>
      </c>
      <c r="V28" s="15">
        <f t="shared" si="32"/>
        <v>46268</v>
      </c>
      <c r="W28" s="15">
        <f t="shared" si="32"/>
        <v>46269</v>
      </c>
      <c r="X28" s="15">
        <f t="shared" si="32"/>
        <v>46270</v>
      </c>
      <c r="AA28" s="20"/>
      <c r="AB28" s="20"/>
    </row>
    <row r="29" spans="1:28" ht="18" customHeight="1" x14ac:dyDescent="0.4">
      <c r="A29" s="125"/>
      <c r="B29" s="60">
        <f>日程表_文化講座!B29</f>
        <v>0</v>
      </c>
      <c r="C29" s="60">
        <f>日程表_文化講座!C29</f>
        <v>0</v>
      </c>
      <c r="D29" s="60">
        <f>日程表_文化講座!D29</f>
        <v>0</v>
      </c>
      <c r="E29" s="60" t="str">
        <f>日程表_文化講座!E29</f>
        <v>要確認</v>
      </c>
      <c r="F29" s="60" t="str">
        <f>日程表_文化講座!F29</f>
        <v>要確認</v>
      </c>
      <c r="G29" s="60">
        <f>日程表_文化講座!G29</f>
        <v>0</v>
      </c>
      <c r="H29" s="60">
        <f>日程表_文化講座!H29</f>
        <v>0</v>
      </c>
      <c r="I29" s="11"/>
      <c r="J29" s="23">
        <f>日程表_文化講座!J29</f>
        <v>0</v>
      </c>
      <c r="K29" s="60">
        <f>日程表_文化講座!K29</f>
        <v>0</v>
      </c>
      <c r="L29" s="60">
        <f>日程表_文化講座!L29</f>
        <v>0</v>
      </c>
      <c r="M29" s="60">
        <f>日程表_文化講座!M29</f>
        <v>0</v>
      </c>
      <c r="N29" s="60">
        <f>日程表_文化講座!N29</f>
        <v>0</v>
      </c>
      <c r="O29" s="60">
        <f>日程表_文化講座!O29</f>
        <v>0</v>
      </c>
      <c r="P29" s="60">
        <f>日程表_文化講座!P29</f>
        <v>0</v>
      </c>
      <c r="Q29" s="11"/>
      <c r="R29" s="23">
        <f>日程表_文化講座!R29</f>
        <v>0</v>
      </c>
      <c r="S29" s="60">
        <f>日程表_文化講座!S29</f>
        <v>0</v>
      </c>
      <c r="T29" s="60" t="str">
        <f>日程表_文化講座!T29</f>
        <v>休館</v>
      </c>
      <c r="U29" s="60">
        <f>日程表_文化講座!U29</f>
        <v>0</v>
      </c>
      <c r="V29" s="60">
        <f>日程表_文化講座!V29</f>
        <v>0</v>
      </c>
      <c r="W29" s="60">
        <f>日程表_文化講座!W29</f>
        <v>0</v>
      </c>
      <c r="X29" s="60" t="str">
        <f>日程表_文化講座!X29</f>
        <v>要確認</v>
      </c>
    </row>
    <row r="30" spans="1:28" ht="18" customHeight="1" x14ac:dyDescent="0.4">
      <c r="A30" s="125"/>
      <c r="B30" s="59" t="str">
        <f>日程表_文化講座!B30</f>
        <v/>
      </c>
      <c r="C30" s="26" t="str">
        <f>日程表_文化講座!C30</f>
        <v/>
      </c>
      <c r="D30" s="27" t="str">
        <f>日程表_文化講座!D30</f>
        <v/>
      </c>
      <c r="E30" s="64" t="str">
        <f>日程表_文化講座!E30</f>
        <v/>
      </c>
      <c r="F30" s="64" t="str">
        <f>日程表_文化講座!F30</f>
        <v/>
      </c>
      <c r="G30" s="64" t="str">
        <f>日程表_文化講座!G30</f>
        <v/>
      </c>
      <c r="H30" s="64" t="str">
        <f>日程表_文化講座!H30</f>
        <v/>
      </c>
      <c r="I30" s="11"/>
      <c r="J30" s="26" t="str">
        <f>日程表_文化講座!J30</f>
        <v/>
      </c>
      <c r="K30" s="26" t="str">
        <f>日程表_文化講座!K30</f>
        <v/>
      </c>
      <c r="L30" s="27" t="str">
        <f>日程表_文化講座!L30</f>
        <v/>
      </c>
      <c r="M30" s="64" t="str">
        <f>日程表_文化講座!M30</f>
        <v/>
      </c>
      <c r="N30" s="64" t="str">
        <f>日程表_文化講座!N30</f>
        <v/>
      </c>
      <c r="O30" s="64" t="str">
        <f>日程表_文化講座!O30</f>
        <v/>
      </c>
      <c r="P30" s="64" t="str">
        <f>日程表_文化講座!P30</f>
        <v/>
      </c>
      <c r="Q30" s="11"/>
      <c r="R30" s="26" t="str">
        <f>日程表_文化講座!R30</f>
        <v/>
      </c>
      <c r="S30" s="26" t="str">
        <f>日程表_文化講座!S30</f>
        <v/>
      </c>
      <c r="T30" s="27" t="str">
        <f>日程表_文化講座!T30</f>
        <v>×</v>
      </c>
      <c r="U30" s="64" t="str">
        <f>日程表_文化講座!U30</f>
        <v/>
      </c>
      <c r="V30" s="64" t="str">
        <f>日程表_文化講座!V30</f>
        <v/>
      </c>
      <c r="W30" s="64" t="str">
        <f>日程表_文化講座!W30</f>
        <v/>
      </c>
      <c r="X30" s="64" t="str">
        <f>日程表_文化講座!X30</f>
        <v/>
      </c>
    </row>
    <row r="31" spans="1:28" s="19" customFormat="1" ht="15" customHeight="1" x14ac:dyDescent="0.4">
      <c r="A31" s="125" t="s">
        <v>45</v>
      </c>
      <c r="B31" s="14">
        <f>H28+1</f>
        <v>46208</v>
      </c>
      <c r="C31" s="15">
        <f>B31+1</f>
        <v>46209</v>
      </c>
      <c r="D31" s="15">
        <f t="shared" ref="D31:H31" si="33">C31+1</f>
        <v>46210</v>
      </c>
      <c r="E31" s="15">
        <f t="shared" si="33"/>
        <v>46211</v>
      </c>
      <c r="F31" s="15">
        <f t="shared" si="33"/>
        <v>46212</v>
      </c>
      <c r="G31" s="15">
        <f t="shared" si="33"/>
        <v>46213</v>
      </c>
      <c r="H31" s="15">
        <f t="shared" si="33"/>
        <v>46214</v>
      </c>
      <c r="I31" s="16"/>
      <c r="J31" s="14">
        <f>P28+1</f>
        <v>46236</v>
      </c>
      <c r="K31" s="15">
        <f>J31+1</f>
        <v>46237</v>
      </c>
      <c r="L31" s="15">
        <f t="shared" ref="L31:P31" si="34">K31+1</f>
        <v>46238</v>
      </c>
      <c r="M31" s="15">
        <f t="shared" si="34"/>
        <v>46239</v>
      </c>
      <c r="N31" s="15">
        <f t="shared" si="34"/>
        <v>46240</v>
      </c>
      <c r="O31" s="15">
        <f t="shared" si="34"/>
        <v>46241</v>
      </c>
      <c r="P31" s="15">
        <f t="shared" si="34"/>
        <v>46242</v>
      </c>
      <c r="Q31" s="16"/>
      <c r="R31" s="14">
        <f>X28+1</f>
        <v>46271</v>
      </c>
      <c r="S31" s="15">
        <f>R31+1</f>
        <v>46272</v>
      </c>
      <c r="T31" s="15">
        <f t="shared" ref="T31:X31" si="35">S31+1</f>
        <v>46273</v>
      </c>
      <c r="U31" s="15">
        <f t="shared" si="35"/>
        <v>46274</v>
      </c>
      <c r="V31" s="15">
        <f t="shared" si="35"/>
        <v>46275</v>
      </c>
      <c r="W31" s="15">
        <f t="shared" si="35"/>
        <v>46276</v>
      </c>
      <c r="X31" s="15">
        <f t="shared" si="35"/>
        <v>46277</v>
      </c>
      <c r="AA31" s="20"/>
      <c r="AB31" s="20"/>
    </row>
    <row r="32" spans="1:28" ht="18" customHeight="1" x14ac:dyDescent="0.4">
      <c r="A32" s="125"/>
      <c r="B32" s="60" t="str">
        <f>日程表_文化講座!B32</f>
        <v>休館</v>
      </c>
      <c r="C32" s="60">
        <f>日程表_文化講座!C32</f>
        <v>0</v>
      </c>
      <c r="D32" s="60">
        <f>日程表_文化講座!D32</f>
        <v>0</v>
      </c>
      <c r="E32" s="60">
        <f>日程表_文化講座!E32</f>
        <v>0</v>
      </c>
      <c r="F32" s="60">
        <f>日程表_文化講座!F32</f>
        <v>0</v>
      </c>
      <c r="G32" s="60">
        <f>日程表_文化講座!G32</f>
        <v>0</v>
      </c>
      <c r="H32" s="60">
        <f>日程表_文化講座!H32</f>
        <v>0</v>
      </c>
      <c r="I32" s="11"/>
      <c r="J32" s="23" t="str">
        <f>日程表_文化講座!J32</f>
        <v>休館</v>
      </c>
      <c r="K32" s="60">
        <f>日程表_文化講座!K32</f>
        <v>0</v>
      </c>
      <c r="L32" s="60">
        <f>日程表_文化講座!L32</f>
        <v>0</v>
      </c>
      <c r="M32" s="60">
        <f>日程表_文化講座!M32</f>
        <v>0</v>
      </c>
      <c r="N32" s="60">
        <f>日程表_文化講座!N32</f>
        <v>0</v>
      </c>
      <c r="O32" s="60">
        <f>日程表_文化講座!O32</f>
        <v>0</v>
      </c>
      <c r="P32" s="60">
        <f>日程表_文化講座!P32</f>
        <v>0</v>
      </c>
      <c r="Q32" s="11"/>
      <c r="R32" s="23" t="str">
        <f>日程表_文化講座!R32</f>
        <v>休館</v>
      </c>
      <c r="S32" s="60">
        <f>日程表_文化講座!S32</f>
        <v>0</v>
      </c>
      <c r="T32" s="60">
        <f>日程表_文化講座!T32</f>
        <v>0</v>
      </c>
      <c r="U32" s="60">
        <f>日程表_文化講座!U32</f>
        <v>0</v>
      </c>
      <c r="V32" s="60">
        <f>日程表_文化講座!V32</f>
        <v>0</v>
      </c>
      <c r="W32" s="60">
        <f>日程表_文化講座!W32</f>
        <v>0</v>
      </c>
      <c r="X32" s="60">
        <f>日程表_文化講座!X32</f>
        <v>0</v>
      </c>
    </row>
    <row r="33" spans="1:28" ht="18" customHeight="1" x14ac:dyDescent="0.4">
      <c r="A33" s="125"/>
      <c r="B33" s="59" t="str">
        <f>日程表_文化講座!B33</f>
        <v>×</v>
      </c>
      <c r="C33" s="26" t="str">
        <f>日程表_文化講座!C33</f>
        <v/>
      </c>
      <c r="D33" s="27" t="str">
        <f>日程表_文化講座!D33</f>
        <v/>
      </c>
      <c r="E33" s="64" t="str">
        <f>日程表_文化講座!E33</f>
        <v/>
      </c>
      <c r="F33" s="64" t="str">
        <f>日程表_文化講座!F33</f>
        <v/>
      </c>
      <c r="G33" s="64" t="str">
        <f>日程表_文化講座!G33</f>
        <v/>
      </c>
      <c r="H33" s="64" t="str">
        <f>日程表_文化講座!H33</f>
        <v/>
      </c>
      <c r="I33" s="11"/>
      <c r="J33" s="26" t="str">
        <f>日程表_文化講座!J33</f>
        <v>×</v>
      </c>
      <c r="K33" s="26" t="str">
        <f>日程表_文化講座!K33</f>
        <v/>
      </c>
      <c r="L33" s="27" t="str">
        <f>日程表_文化講座!L33</f>
        <v/>
      </c>
      <c r="M33" s="64" t="str">
        <f>日程表_文化講座!M33</f>
        <v/>
      </c>
      <c r="N33" s="64" t="str">
        <f>日程表_文化講座!N33</f>
        <v/>
      </c>
      <c r="O33" s="64" t="str">
        <f>日程表_文化講座!O33</f>
        <v/>
      </c>
      <c r="P33" s="64" t="str">
        <f>日程表_文化講座!P33</f>
        <v/>
      </c>
      <c r="Q33" s="11"/>
      <c r="R33" s="26" t="str">
        <f>日程表_文化講座!R33</f>
        <v>×</v>
      </c>
      <c r="S33" s="26" t="str">
        <f>日程表_文化講座!S33</f>
        <v/>
      </c>
      <c r="T33" s="27" t="str">
        <f>日程表_文化講座!T33</f>
        <v/>
      </c>
      <c r="U33" s="64" t="str">
        <f>日程表_文化講座!U33</f>
        <v/>
      </c>
      <c r="V33" s="64" t="str">
        <f>日程表_文化講座!V33</f>
        <v/>
      </c>
      <c r="W33" s="64" t="str">
        <f>日程表_文化講座!W33</f>
        <v/>
      </c>
      <c r="X33" s="64" t="str">
        <f>日程表_文化講座!X33</f>
        <v/>
      </c>
    </row>
    <row r="34" spans="1:28" s="19" customFormat="1" ht="15" customHeight="1" x14ac:dyDescent="0.4">
      <c r="A34" s="125" t="s">
        <v>46</v>
      </c>
      <c r="B34" s="14">
        <f t="shared" ref="B34" si="36">H31+1</f>
        <v>46215</v>
      </c>
      <c r="C34" s="15">
        <f t="shared" ref="C34:H34" si="37">B34+1</f>
        <v>46216</v>
      </c>
      <c r="D34" s="15">
        <f t="shared" si="37"/>
        <v>46217</v>
      </c>
      <c r="E34" s="15">
        <f t="shared" si="37"/>
        <v>46218</v>
      </c>
      <c r="F34" s="15">
        <f t="shared" si="37"/>
        <v>46219</v>
      </c>
      <c r="G34" s="15">
        <f t="shared" si="37"/>
        <v>46220</v>
      </c>
      <c r="H34" s="15">
        <f t="shared" si="37"/>
        <v>46221</v>
      </c>
      <c r="I34" s="16"/>
      <c r="J34" s="14">
        <f t="shared" ref="J34" si="38">P31+1</f>
        <v>46243</v>
      </c>
      <c r="K34" s="15">
        <f t="shared" ref="K34:P34" si="39">J34+1</f>
        <v>46244</v>
      </c>
      <c r="L34" s="15">
        <f t="shared" si="39"/>
        <v>46245</v>
      </c>
      <c r="M34" s="15">
        <f t="shared" si="39"/>
        <v>46246</v>
      </c>
      <c r="N34" s="15">
        <f t="shared" si="39"/>
        <v>46247</v>
      </c>
      <c r="O34" s="15">
        <f t="shared" si="39"/>
        <v>46248</v>
      </c>
      <c r="P34" s="15">
        <f t="shared" si="39"/>
        <v>46249</v>
      </c>
      <c r="Q34" s="16"/>
      <c r="R34" s="14">
        <f t="shared" ref="R34" si="40">X31+1</f>
        <v>46278</v>
      </c>
      <c r="S34" s="15">
        <f t="shared" ref="S34:X34" si="41">R34+1</f>
        <v>46279</v>
      </c>
      <c r="T34" s="15">
        <f t="shared" si="41"/>
        <v>46280</v>
      </c>
      <c r="U34" s="15">
        <f t="shared" si="41"/>
        <v>46281</v>
      </c>
      <c r="V34" s="15">
        <f t="shared" si="41"/>
        <v>46282</v>
      </c>
      <c r="W34" s="15">
        <f t="shared" si="41"/>
        <v>46283</v>
      </c>
      <c r="X34" s="15">
        <f t="shared" si="41"/>
        <v>46284</v>
      </c>
      <c r="AA34" s="20"/>
      <c r="AB34" s="20"/>
    </row>
    <row r="35" spans="1:28" ht="18" customHeight="1" x14ac:dyDescent="0.4">
      <c r="A35" s="125"/>
      <c r="B35" s="60">
        <f>日程表_文化講座!B35</f>
        <v>0</v>
      </c>
      <c r="C35" s="60">
        <f>日程表_文化講座!C35</f>
        <v>0</v>
      </c>
      <c r="D35" s="60" t="str">
        <f>日程表_文化講座!D35</f>
        <v>休館</v>
      </c>
      <c r="E35" s="60">
        <f>日程表_文化講座!E35</f>
        <v>0</v>
      </c>
      <c r="F35" s="60">
        <f>日程表_文化講座!F35</f>
        <v>0</v>
      </c>
      <c r="G35" s="60">
        <f>日程表_文化講座!G35</f>
        <v>0</v>
      </c>
      <c r="H35" s="60">
        <f>日程表_文化講座!H35</f>
        <v>0</v>
      </c>
      <c r="I35" s="11"/>
      <c r="J35" s="23">
        <f>日程表_文化講座!J35</f>
        <v>0</v>
      </c>
      <c r="K35" s="60">
        <f>日程表_文化講座!K35</f>
        <v>0</v>
      </c>
      <c r="L35" s="60" t="str">
        <f>日程表_文化講座!L35</f>
        <v>休館</v>
      </c>
      <c r="M35" s="60" t="str">
        <f>日程表_文化講座!M35</f>
        <v>休館</v>
      </c>
      <c r="N35" s="60">
        <f>日程表_文化講座!N35</f>
        <v>0</v>
      </c>
      <c r="O35" s="60">
        <f>日程表_文化講座!O35</f>
        <v>0</v>
      </c>
      <c r="P35" s="60">
        <f>日程表_文化講座!P35</f>
        <v>0</v>
      </c>
      <c r="Q35" s="11"/>
      <c r="R35" s="23" t="str">
        <f>日程表_文化講座!R35</f>
        <v>要確認</v>
      </c>
      <c r="S35" s="60" t="str">
        <f>日程表_文化講座!S35</f>
        <v>要確認</v>
      </c>
      <c r="T35" s="60" t="str">
        <f>日程表_文化講座!T35</f>
        <v>休館</v>
      </c>
      <c r="U35" s="60" t="str">
        <f>日程表_文化講座!U35</f>
        <v>要確認</v>
      </c>
      <c r="V35" s="60" t="str">
        <f>日程表_文化講座!V35</f>
        <v>要確認</v>
      </c>
      <c r="W35" s="60" t="str">
        <f>日程表_文化講座!W35</f>
        <v>要確認</v>
      </c>
      <c r="X35" s="60" t="str">
        <f>日程表_文化講座!X35</f>
        <v>要確認</v>
      </c>
    </row>
    <row r="36" spans="1:28" ht="18" customHeight="1" x14ac:dyDescent="0.4">
      <c r="A36" s="125"/>
      <c r="B36" s="59" t="str">
        <f>日程表_文化講座!B36</f>
        <v/>
      </c>
      <c r="C36" s="26" t="str">
        <f>日程表_文化講座!C36</f>
        <v/>
      </c>
      <c r="D36" s="27" t="str">
        <f>日程表_文化講座!D36</f>
        <v>×</v>
      </c>
      <c r="E36" s="64" t="str">
        <f>日程表_文化講座!E36</f>
        <v/>
      </c>
      <c r="F36" s="64" t="str">
        <f>日程表_文化講座!F36</f>
        <v/>
      </c>
      <c r="G36" s="64" t="str">
        <f>日程表_文化講座!G36</f>
        <v/>
      </c>
      <c r="H36" s="64" t="str">
        <f>日程表_文化講座!H36</f>
        <v/>
      </c>
      <c r="I36" s="11"/>
      <c r="J36" s="26" t="str">
        <f>日程表_文化講座!J36</f>
        <v/>
      </c>
      <c r="K36" s="26" t="str">
        <f>日程表_文化講座!K36</f>
        <v/>
      </c>
      <c r="L36" s="27" t="str">
        <f>日程表_文化講座!L36</f>
        <v>×</v>
      </c>
      <c r="M36" s="64" t="str">
        <f>日程表_文化講座!M36</f>
        <v>×</v>
      </c>
      <c r="N36" s="64" t="str">
        <f>日程表_文化講座!N36</f>
        <v/>
      </c>
      <c r="O36" s="64" t="str">
        <f>日程表_文化講座!O36</f>
        <v/>
      </c>
      <c r="P36" s="64" t="str">
        <f>日程表_文化講座!P36</f>
        <v/>
      </c>
      <c r="Q36" s="11"/>
      <c r="R36" s="26" t="str">
        <f>日程表_文化講座!R36</f>
        <v/>
      </c>
      <c r="S36" s="26" t="str">
        <f>日程表_文化講座!S36</f>
        <v/>
      </c>
      <c r="T36" s="27" t="str">
        <f>日程表_文化講座!T36</f>
        <v>×</v>
      </c>
      <c r="U36" s="64" t="str">
        <f>日程表_文化講座!U36</f>
        <v/>
      </c>
      <c r="V36" s="64" t="str">
        <f>日程表_文化講座!V36</f>
        <v/>
      </c>
      <c r="W36" s="64" t="str">
        <f>日程表_文化講座!W36</f>
        <v/>
      </c>
      <c r="X36" s="64" t="str">
        <f>日程表_文化講座!X36</f>
        <v/>
      </c>
    </row>
    <row r="37" spans="1:28" s="19" customFormat="1" ht="15" customHeight="1" x14ac:dyDescent="0.4">
      <c r="A37" s="125" t="s">
        <v>47</v>
      </c>
      <c r="B37" s="14">
        <f t="shared" ref="B37" si="42">H34+1</f>
        <v>46222</v>
      </c>
      <c r="C37" s="74">
        <f t="shared" ref="C37:H37" si="43">B37+1</f>
        <v>46223</v>
      </c>
      <c r="D37" s="15">
        <f t="shared" si="43"/>
        <v>46224</v>
      </c>
      <c r="E37" s="15">
        <f t="shared" si="43"/>
        <v>46225</v>
      </c>
      <c r="F37" s="15">
        <f t="shared" si="43"/>
        <v>46226</v>
      </c>
      <c r="G37" s="15">
        <f t="shared" si="43"/>
        <v>46227</v>
      </c>
      <c r="H37" s="15">
        <f t="shared" si="43"/>
        <v>46228</v>
      </c>
      <c r="I37" s="16"/>
      <c r="J37" s="14">
        <f t="shared" ref="J37" si="44">P34+1</f>
        <v>46250</v>
      </c>
      <c r="K37" s="15">
        <f t="shared" ref="K37:P37" si="45">J37+1</f>
        <v>46251</v>
      </c>
      <c r="L37" s="15">
        <f t="shared" si="45"/>
        <v>46252</v>
      </c>
      <c r="M37" s="15">
        <f t="shared" si="45"/>
        <v>46253</v>
      </c>
      <c r="N37" s="15">
        <f t="shared" si="45"/>
        <v>46254</v>
      </c>
      <c r="O37" s="15">
        <f t="shared" si="45"/>
        <v>46255</v>
      </c>
      <c r="P37" s="15">
        <f t="shared" si="45"/>
        <v>46256</v>
      </c>
      <c r="Q37" s="16"/>
      <c r="R37" s="14">
        <f t="shared" ref="R37" si="46">X34+1</f>
        <v>46285</v>
      </c>
      <c r="S37" s="15">
        <f t="shared" ref="S37:X37" si="47">R37+1</f>
        <v>46286</v>
      </c>
      <c r="T37" s="15">
        <f t="shared" si="47"/>
        <v>46287</v>
      </c>
      <c r="U37" s="15">
        <f t="shared" si="47"/>
        <v>46288</v>
      </c>
      <c r="V37" s="15">
        <f t="shared" si="47"/>
        <v>46289</v>
      </c>
      <c r="W37" s="15">
        <f t="shared" si="47"/>
        <v>46290</v>
      </c>
      <c r="X37" s="15">
        <f t="shared" si="47"/>
        <v>46291</v>
      </c>
      <c r="AA37" s="20"/>
      <c r="AB37" s="20"/>
    </row>
    <row r="38" spans="1:28" ht="18" customHeight="1" x14ac:dyDescent="0.4">
      <c r="A38" s="125"/>
      <c r="B38" s="60" t="str">
        <f>日程表_文化講座!B38</f>
        <v>休館</v>
      </c>
      <c r="C38" s="60" t="str">
        <f>日程表_文化講座!C38</f>
        <v>休館</v>
      </c>
      <c r="D38" s="60">
        <f>日程表_文化講座!D38</f>
        <v>0</v>
      </c>
      <c r="E38" s="60">
        <f>日程表_文化講座!E38</f>
        <v>0</v>
      </c>
      <c r="F38" s="60">
        <f>日程表_文化講座!F38</f>
        <v>0</v>
      </c>
      <c r="G38" s="60">
        <f>日程表_文化講座!G38</f>
        <v>0</v>
      </c>
      <c r="H38" s="60">
        <f>日程表_文化講座!H38</f>
        <v>0</v>
      </c>
      <c r="I38" s="11"/>
      <c r="J38" s="23" t="str">
        <f>日程表_文化講座!J38</f>
        <v>休館</v>
      </c>
      <c r="K38" s="60">
        <f>日程表_文化講座!K38</f>
        <v>0</v>
      </c>
      <c r="L38" s="60">
        <f>日程表_文化講座!L38</f>
        <v>0</v>
      </c>
      <c r="M38" s="60">
        <f>日程表_文化講座!M38</f>
        <v>0</v>
      </c>
      <c r="N38" s="60">
        <f>日程表_文化講座!N38</f>
        <v>0</v>
      </c>
      <c r="O38" s="60">
        <f>日程表_文化講座!O38</f>
        <v>0</v>
      </c>
      <c r="P38" s="60">
        <f>日程表_文化講座!P38</f>
        <v>0</v>
      </c>
      <c r="Q38" s="11"/>
      <c r="R38" s="23" t="str">
        <f>日程表_文化講座!R38</f>
        <v>休館</v>
      </c>
      <c r="S38" s="60" t="str">
        <f>日程表_文化講座!S38</f>
        <v>休館</v>
      </c>
      <c r="T38" s="60" t="str">
        <f>日程表_文化講座!T38</f>
        <v>休館</v>
      </c>
      <c r="U38" s="60" t="str">
        <f>日程表_文化講座!U38</f>
        <v>休館</v>
      </c>
      <c r="V38" s="60">
        <f>日程表_文化講座!V38</f>
        <v>0</v>
      </c>
      <c r="W38" s="60">
        <f>日程表_文化講座!W38</f>
        <v>0</v>
      </c>
      <c r="X38" s="60" t="str">
        <f>日程表_文化講座!X38</f>
        <v>要確認</v>
      </c>
    </row>
    <row r="39" spans="1:28" ht="18" customHeight="1" x14ac:dyDescent="0.4">
      <c r="A39" s="125"/>
      <c r="B39" s="59" t="str">
        <f>日程表_文化講座!B39</f>
        <v>×</v>
      </c>
      <c r="C39" s="26" t="str">
        <f>日程表_文化講座!C39</f>
        <v>×</v>
      </c>
      <c r="D39" s="27" t="str">
        <f>日程表_文化講座!D39</f>
        <v/>
      </c>
      <c r="E39" s="64" t="str">
        <f>日程表_文化講座!E39</f>
        <v/>
      </c>
      <c r="F39" s="64" t="str">
        <f>日程表_文化講座!F39</f>
        <v/>
      </c>
      <c r="G39" s="64" t="str">
        <f>日程表_文化講座!G39</f>
        <v/>
      </c>
      <c r="H39" s="64" t="str">
        <f>日程表_文化講座!H39</f>
        <v/>
      </c>
      <c r="I39" s="11"/>
      <c r="J39" s="26" t="str">
        <f>日程表_文化講座!J39</f>
        <v>×</v>
      </c>
      <c r="K39" s="26" t="str">
        <f>日程表_文化講座!K39</f>
        <v/>
      </c>
      <c r="L39" s="27" t="str">
        <f>日程表_文化講座!L39</f>
        <v/>
      </c>
      <c r="M39" s="64" t="str">
        <f>日程表_文化講座!M39</f>
        <v/>
      </c>
      <c r="N39" s="64" t="str">
        <f>日程表_文化講座!N39</f>
        <v/>
      </c>
      <c r="O39" s="64" t="str">
        <f>日程表_文化講座!O39</f>
        <v/>
      </c>
      <c r="P39" s="64" t="str">
        <f>日程表_文化講座!P39</f>
        <v/>
      </c>
      <c r="Q39" s="11"/>
      <c r="R39" s="26" t="str">
        <f>日程表_文化講座!R39</f>
        <v>×</v>
      </c>
      <c r="S39" s="26" t="str">
        <f>日程表_文化講座!S39</f>
        <v>×</v>
      </c>
      <c r="T39" s="27" t="str">
        <f>日程表_文化講座!T39</f>
        <v>×</v>
      </c>
      <c r="U39" s="64" t="str">
        <f>日程表_文化講座!U39</f>
        <v>×</v>
      </c>
      <c r="V39" s="64" t="str">
        <f>日程表_文化講座!V39</f>
        <v/>
      </c>
      <c r="W39" s="64" t="str">
        <f>日程表_文化講座!W39</f>
        <v/>
      </c>
      <c r="X39" s="64" t="str">
        <f>日程表_文化講座!X39</f>
        <v/>
      </c>
    </row>
    <row r="40" spans="1:28" s="19" customFormat="1" ht="15" customHeight="1" x14ac:dyDescent="0.4">
      <c r="A40" s="125" t="s">
        <v>48</v>
      </c>
      <c r="B40" s="14">
        <f t="shared" ref="B40" si="48">H37+1</f>
        <v>46229</v>
      </c>
      <c r="C40" s="15">
        <f t="shared" ref="C40:H40" si="49">B40+1</f>
        <v>46230</v>
      </c>
      <c r="D40" s="15">
        <f t="shared" si="49"/>
        <v>46231</v>
      </c>
      <c r="E40" s="15">
        <f t="shared" si="49"/>
        <v>46232</v>
      </c>
      <c r="F40" s="15">
        <f t="shared" si="49"/>
        <v>46233</v>
      </c>
      <c r="G40" s="15">
        <f t="shared" si="49"/>
        <v>46234</v>
      </c>
      <c r="H40" s="15">
        <f t="shared" si="49"/>
        <v>46235</v>
      </c>
      <c r="I40" s="16"/>
      <c r="J40" s="14">
        <f t="shared" ref="J40" si="50">P37+1</f>
        <v>46257</v>
      </c>
      <c r="K40" s="15">
        <f t="shared" ref="K40:P40" si="51">J40+1</f>
        <v>46258</v>
      </c>
      <c r="L40" s="15">
        <f t="shared" si="51"/>
        <v>46259</v>
      </c>
      <c r="M40" s="15">
        <f t="shared" si="51"/>
        <v>46260</v>
      </c>
      <c r="N40" s="15">
        <f t="shared" si="51"/>
        <v>46261</v>
      </c>
      <c r="O40" s="15">
        <f t="shared" si="51"/>
        <v>46262</v>
      </c>
      <c r="P40" s="15">
        <f t="shared" si="51"/>
        <v>46263</v>
      </c>
      <c r="Q40" s="16"/>
      <c r="R40" s="14">
        <f t="shared" ref="R40" si="52">X37+1</f>
        <v>46292</v>
      </c>
      <c r="S40" s="15">
        <f t="shared" ref="S40:X40" si="53">R40+1</f>
        <v>46293</v>
      </c>
      <c r="T40" s="15">
        <f t="shared" si="53"/>
        <v>46294</v>
      </c>
      <c r="U40" s="15">
        <f t="shared" si="53"/>
        <v>46295</v>
      </c>
      <c r="V40" s="15">
        <f t="shared" si="53"/>
        <v>46296</v>
      </c>
      <c r="W40" s="15">
        <f t="shared" si="53"/>
        <v>46297</v>
      </c>
      <c r="X40" s="15">
        <f t="shared" si="53"/>
        <v>46298</v>
      </c>
      <c r="AA40" s="20"/>
      <c r="AB40" s="20"/>
    </row>
    <row r="41" spans="1:28" ht="18" customHeight="1" x14ac:dyDescent="0.4">
      <c r="A41" s="125"/>
      <c r="B41" s="60">
        <f>日程表_文化講座!B41</f>
        <v>0</v>
      </c>
      <c r="C41" s="60">
        <f>日程表_文化講座!C41</f>
        <v>0</v>
      </c>
      <c r="D41" s="60" t="str">
        <f>日程表_文化講座!D41</f>
        <v>休館</v>
      </c>
      <c r="E41" s="60">
        <f>日程表_文化講座!E41</f>
        <v>0</v>
      </c>
      <c r="F41" s="60">
        <f>日程表_文化講座!F41</f>
        <v>0</v>
      </c>
      <c r="G41" s="60">
        <f>日程表_文化講座!G41</f>
        <v>0</v>
      </c>
      <c r="H41" s="60">
        <f>日程表_文化講座!H41</f>
        <v>0</v>
      </c>
      <c r="I41" s="11"/>
      <c r="J41" s="23">
        <f>日程表_文化講座!J41</f>
        <v>0</v>
      </c>
      <c r="K41" s="60">
        <f>日程表_文化講座!K41</f>
        <v>0</v>
      </c>
      <c r="L41" s="60" t="str">
        <f>日程表_文化講座!L41</f>
        <v>休館</v>
      </c>
      <c r="M41" s="60">
        <f>日程表_文化講座!M41</f>
        <v>0</v>
      </c>
      <c r="N41" s="60">
        <f>日程表_文化講座!N41</f>
        <v>0</v>
      </c>
      <c r="O41" s="60">
        <f>日程表_文化講座!O41</f>
        <v>0</v>
      </c>
      <c r="P41" s="60" t="str">
        <f>日程表_文化講座!P41</f>
        <v>要確認</v>
      </c>
      <c r="Q41" s="11"/>
      <c r="R41" s="55" t="str">
        <f>日程表_文化講座!R41</f>
        <v>準備</v>
      </c>
      <c r="S41" s="60">
        <f>日程表_文化講座!S41</f>
        <v>0</v>
      </c>
      <c r="T41" s="60" t="str">
        <f>日程表_文化講座!T41</f>
        <v>休館</v>
      </c>
      <c r="U41" s="60">
        <f>日程表_文化講座!U41</f>
        <v>0</v>
      </c>
      <c r="V41" s="60">
        <f>日程表_文化講座!V41</f>
        <v>0</v>
      </c>
      <c r="W41" s="60">
        <f>日程表_文化講座!W41</f>
        <v>0</v>
      </c>
      <c r="X41" s="60">
        <f>日程表_文化講座!X41</f>
        <v>0</v>
      </c>
    </row>
    <row r="42" spans="1:28" ht="18" customHeight="1" x14ac:dyDescent="0.4">
      <c r="A42" s="125"/>
      <c r="B42" s="59" t="str">
        <f>日程表_文化講座!B42</f>
        <v/>
      </c>
      <c r="C42" s="26" t="str">
        <f>日程表_文化講座!C42</f>
        <v/>
      </c>
      <c r="D42" s="27" t="str">
        <f>日程表_文化講座!D42</f>
        <v>×</v>
      </c>
      <c r="E42" s="64" t="str">
        <f>日程表_文化講座!E42</f>
        <v/>
      </c>
      <c r="F42" s="64" t="str">
        <f>日程表_文化講座!F42</f>
        <v/>
      </c>
      <c r="G42" s="64" t="str">
        <f>日程表_文化講座!G42</f>
        <v/>
      </c>
      <c r="H42" s="64" t="str">
        <f>日程表_文化講座!H42</f>
        <v/>
      </c>
      <c r="I42" s="11"/>
      <c r="J42" s="26" t="str">
        <f>日程表_文化講座!J42</f>
        <v/>
      </c>
      <c r="K42" s="26" t="str">
        <f>日程表_文化講座!K42</f>
        <v/>
      </c>
      <c r="L42" s="27" t="str">
        <f>日程表_文化講座!L42</f>
        <v>×</v>
      </c>
      <c r="M42" s="64" t="str">
        <f>日程表_文化講座!M42</f>
        <v/>
      </c>
      <c r="N42" s="64" t="str">
        <f>日程表_文化講座!N42</f>
        <v/>
      </c>
      <c r="O42" s="64" t="str">
        <f>日程表_文化講座!O42</f>
        <v/>
      </c>
      <c r="P42" s="64" t="str">
        <f>日程表_文化講座!P42</f>
        <v/>
      </c>
      <c r="Q42" s="11"/>
      <c r="R42" s="26" t="str">
        <f>日程表_文化講座!R42</f>
        <v>×</v>
      </c>
      <c r="S42" s="26" t="str">
        <f>日程表_文化講座!S42</f>
        <v/>
      </c>
      <c r="T42" s="27" t="str">
        <f>日程表_文化講座!T42</f>
        <v>×</v>
      </c>
      <c r="U42" s="64" t="str">
        <f>日程表_文化講座!U42</f>
        <v/>
      </c>
      <c r="V42" s="64" t="str">
        <f>日程表_文化講座!V42</f>
        <v/>
      </c>
      <c r="W42" s="64" t="str">
        <f>日程表_文化講座!W42</f>
        <v/>
      </c>
      <c r="X42" s="64" t="str">
        <f>日程表_文化講座!X42</f>
        <v/>
      </c>
    </row>
    <row r="43" spans="1:28" s="19" customFormat="1" ht="15" customHeight="1" x14ac:dyDescent="0.4">
      <c r="A43" s="125" t="s">
        <v>49</v>
      </c>
      <c r="B43" s="14">
        <f t="shared" ref="B43" si="54">H40+1</f>
        <v>46236</v>
      </c>
      <c r="C43" s="15">
        <f t="shared" ref="C43:F43" si="55">B43+1</f>
        <v>46237</v>
      </c>
      <c r="D43" s="15">
        <f t="shared" si="55"/>
        <v>46238</v>
      </c>
      <c r="E43" s="15">
        <f t="shared" si="55"/>
        <v>46239</v>
      </c>
      <c r="F43" s="15">
        <f t="shared" si="55"/>
        <v>46240</v>
      </c>
      <c r="G43" s="34">
        <f>DATE($B$5,B26,1)</f>
        <v>46204</v>
      </c>
      <c r="H43" s="35">
        <f>WEEKDAY(G43,1)</f>
        <v>4</v>
      </c>
      <c r="I43" s="16"/>
      <c r="J43" s="14">
        <f t="shared" ref="J43" si="56">P40+1</f>
        <v>46264</v>
      </c>
      <c r="K43" s="15">
        <f t="shared" ref="K43" si="57">J43+1</f>
        <v>46265</v>
      </c>
      <c r="L43" s="15">
        <f t="shared" ref="L43" si="58">K43+1</f>
        <v>46266</v>
      </c>
      <c r="M43" s="15">
        <f t="shared" ref="M43" si="59">L43+1</f>
        <v>46267</v>
      </c>
      <c r="N43" s="15">
        <f t="shared" ref="N43" si="60">M43+1</f>
        <v>46268</v>
      </c>
      <c r="O43" s="34">
        <f>DATE($B$5,J26,1)</f>
        <v>46235</v>
      </c>
      <c r="P43" s="35">
        <f>WEEKDAY(O43,1)</f>
        <v>7</v>
      </c>
      <c r="Q43" s="16"/>
      <c r="R43" s="14">
        <f t="shared" ref="R43" si="61">X40+1</f>
        <v>46299</v>
      </c>
      <c r="S43" s="15">
        <f t="shared" ref="S43:V43" si="62">R43+1</f>
        <v>46300</v>
      </c>
      <c r="T43" s="15">
        <f t="shared" si="62"/>
        <v>46301</v>
      </c>
      <c r="U43" s="15">
        <f t="shared" si="62"/>
        <v>46302</v>
      </c>
      <c r="V43" s="15">
        <f t="shared" si="62"/>
        <v>46303</v>
      </c>
      <c r="W43" s="34">
        <f>DATE($B$5,R26,1)</f>
        <v>46266</v>
      </c>
      <c r="X43" s="35">
        <f>WEEKDAY(W43,1)</f>
        <v>3</v>
      </c>
      <c r="AA43" s="20"/>
      <c r="AB43" s="20"/>
    </row>
    <row r="44" spans="1:28" s="19" customFormat="1" ht="18" customHeight="1" x14ac:dyDescent="0.4">
      <c r="A44" s="125"/>
      <c r="B44" s="60">
        <f>日程表_文化講座!B44</f>
        <v>0</v>
      </c>
      <c r="C44" s="60">
        <f>日程表_文化講座!C44</f>
        <v>0</v>
      </c>
      <c r="D44" s="60">
        <f>日程表_文化講座!D44</f>
        <v>0</v>
      </c>
      <c r="E44" s="60">
        <f>日程表_文化講座!E44</f>
        <v>0</v>
      </c>
      <c r="F44" s="60">
        <f>日程表_文化講座!F44</f>
        <v>0</v>
      </c>
      <c r="G44" s="60">
        <f>日程表_文化講座!G44</f>
        <v>0</v>
      </c>
      <c r="H44" s="60">
        <f>日程表_文化講座!H44</f>
        <v>0</v>
      </c>
      <c r="I44" s="16"/>
      <c r="J44" s="23">
        <f>日程表_文化講座!J44</f>
        <v>0</v>
      </c>
      <c r="K44" s="60">
        <f>日程表_文化講座!K44</f>
        <v>0</v>
      </c>
      <c r="L44" s="60">
        <f>日程表_文化講座!L44</f>
        <v>0</v>
      </c>
      <c r="M44" s="60">
        <f>日程表_文化講座!M44</f>
        <v>0</v>
      </c>
      <c r="N44" s="60">
        <f>日程表_文化講座!N44</f>
        <v>0</v>
      </c>
      <c r="O44" s="60">
        <f>日程表_文化講座!O44</f>
        <v>0</v>
      </c>
      <c r="P44" s="60">
        <f>日程表_文化講座!P44</f>
        <v>0</v>
      </c>
      <c r="Q44" s="16"/>
      <c r="R44" s="23">
        <f>日程表_文化講座!R44</f>
        <v>0</v>
      </c>
      <c r="S44" s="60">
        <f>日程表_文化講座!S44</f>
        <v>0</v>
      </c>
      <c r="T44" s="60">
        <f>日程表_文化講座!T44</f>
        <v>0</v>
      </c>
      <c r="U44" s="60">
        <f>日程表_文化講座!U44</f>
        <v>0</v>
      </c>
      <c r="V44" s="60">
        <f>日程表_文化講座!V44</f>
        <v>0</v>
      </c>
      <c r="W44" s="60">
        <f>日程表_文化講座!W44</f>
        <v>0</v>
      </c>
      <c r="X44" s="60">
        <f>日程表_文化講座!X44</f>
        <v>0</v>
      </c>
      <c r="AA44" s="20"/>
      <c r="AB44" s="20"/>
    </row>
    <row r="45" spans="1:28" ht="18" customHeight="1" x14ac:dyDescent="0.4">
      <c r="A45" s="125"/>
      <c r="B45" s="59" t="str">
        <f>日程表_文化講座!B45</f>
        <v/>
      </c>
      <c r="C45" s="26" t="str">
        <f>日程表_文化講座!C45</f>
        <v/>
      </c>
      <c r="D45" s="27" t="str">
        <f>日程表_文化講座!D45</f>
        <v/>
      </c>
      <c r="E45" s="64" t="str">
        <f>日程表_文化講座!E45</f>
        <v/>
      </c>
      <c r="F45" s="64" t="str">
        <f>日程表_文化講座!F45</f>
        <v/>
      </c>
      <c r="G45" s="64" t="str">
        <f>日程表_文化講座!G45</f>
        <v/>
      </c>
      <c r="H45" s="64" t="str">
        <f>日程表_文化講座!H45</f>
        <v/>
      </c>
      <c r="I45" s="11"/>
      <c r="J45" s="26" t="str">
        <f>日程表_文化講座!J45</f>
        <v/>
      </c>
      <c r="K45" s="26" t="str">
        <f>日程表_文化講座!K45</f>
        <v/>
      </c>
      <c r="L45" s="27" t="str">
        <f>日程表_文化講座!L45</f>
        <v/>
      </c>
      <c r="M45" s="64" t="str">
        <f>日程表_文化講座!M45</f>
        <v/>
      </c>
      <c r="N45" s="64" t="str">
        <f>日程表_文化講座!N45</f>
        <v/>
      </c>
      <c r="O45" s="64" t="str">
        <f>日程表_文化講座!O45</f>
        <v/>
      </c>
      <c r="P45" s="64" t="str">
        <f>日程表_文化講座!P45</f>
        <v/>
      </c>
      <c r="Q45" s="11"/>
      <c r="R45" s="26" t="str">
        <f>日程表_文化講座!R45</f>
        <v/>
      </c>
      <c r="S45" s="26" t="str">
        <f>日程表_文化講座!S45</f>
        <v/>
      </c>
      <c r="T45" s="27" t="str">
        <f>日程表_文化講座!T45</f>
        <v/>
      </c>
      <c r="U45" s="64" t="str">
        <f>日程表_文化講座!U45</f>
        <v/>
      </c>
      <c r="V45" s="64" t="str">
        <f>日程表_文化講座!V45</f>
        <v/>
      </c>
      <c r="W45" s="64" t="str">
        <f>日程表_文化講座!W45</f>
        <v/>
      </c>
      <c r="X45" s="64" t="str">
        <f>日程表_文化講座!X45</f>
        <v/>
      </c>
    </row>
    <row r="46" spans="1:28" ht="30" customHeight="1" x14ac:dyDescent="0.4">
      <c r="B46" s="46">
        <f>R26+1</f>
        <v>10</v>
      </c>
      <c r="C46" s="11" t="s">
        <v>8</v>
      </c>
      <c r="F46" s="11" t="s">
        <v>9</v>
      </c>
      <c r="G46" s="46" t="str">
        <f>IF(COUNTIF(B48:H65,"○")&gt;0,COUNTIF(B48:H65,"○"),"　　")</f>
        <v>　　</v>
      </c>
      <c r="H46" s="11" t="s">
        <v>10</v>
      </c>
      <c r="J46" s="2">
        <f>B46+1</f>
        <v>11</v>
      </c>
      <c r="K46" s="11" t="s">
        <v>8</v>
      </c>
      <c r="N46" s="11" t="s">
        <v>9</v>
      </c>
      <c r="O46" s="46" t="str">
        <f>IF(COUNTIF(J48:P65,"○")&gt;0,COUNTIF(J48:P65,"○"),"　　")</f>
        <v>　　</v>
      </c>
      <c r="P46" s="11" t="s">
        <v>10</v>
      </c>
      <c r="R46" s="46">
        <f>J46+1</f>
        <v>12</v>
      </c>
      <c r="S46" s="11" t="s">
        <v>8</v>
      </c>
      <c r="T46" s="47"/>
      <c r="V46" s="11" t="s">
        <v>9</v>
      </c>
      <c r="W46" s="46" t="str">
        <f>IF(COUNTIF(R48:X65,"○")&gt;0,COUNTIF(R48:X65,"○"),"　　")</f>
        <v>　　</v>
      </c>
      <c r="X46" s="11" t="s">
        <v>10</v>
      </c>
    </row>
    <row r="47" spans="1:28" ht="20.100000000000001" customHeight="1" x14ac:dyDescent="0.4">
      <c r="B47" s="9" t="s">
        <v>12</v>
      </c>
      <c r="C47" s="10" t="s">
        <v>13</v>
      </c>
      <c r="D47" s="10" t="s">
        <v>14</v>
      </c>
      <c r="E47" s="10" t="s">
        <v>15</v>
      </c>
      <c r="F47" s="10" t="s">
        <v>16</v>
      </c>
      <c r="G47" s="10" t="s">
        <v>17</v>
      </c>
      <c r="H47" s="10" t="s">
        <v>18</v>
      </c>
      <c r="I47" s="11"/>
      <c r="J47" s="9" t="s">
        <v>12</v>
      </c>
      <c r="K47" s="10" t="s">
        <v>13</v>
      </c>
      <c r="L47" s="10" t="s">
        <v>14</v>
      </c>
      <c r="M47" s="10" t="s">
        <v>15</v>
      </c>
      <c r="N47" s="10" t="s">
        <v>16</v>
      </c>
      <c r="O47" s="10" t="s">
        <v>17</v>
      </c>
      <c r="P47" s="10" t="s">
        <v>18</v>
      </c>
      <c r="Q47" s="11"/>
      <c r="R47" s="9" t="s">
        <v>12</v>
      </c>
      <c r="S47" s="10" t="s">
        <v>13</v>
      </c>
      <c r="T47" s="10" t="s">
        <v>14</v>
      </c>
      <c r="U47" s="10" t="s">
        <v>15</v>
      </c>
      <c r="V47" s="10" t="s">
        <v>16</v>
      </c>
      <c r="W47" s="10" t="s">
        <v>17</v>
      </c>
      <c r="X47" s="10" t="s">
        <v>18</v>
      </c>
    </row>
    <row r="48" spans="1:28" s="19" customFormat="1" ht="15" customHeight="1" x14ac:dyDescent="0.4">
      <c r="A48" s="125" t="s">
        <v>44</v>
      </c>
      <c r="B48" s="14">
        <f>G63-(H63-1)</f>
        <v>46292</v>
      </c>
      <c r="C48" s="15">
        <f>B48+1</f>
        <v>46293</v>
      </c>
      <c r="D48" s="15">
        <f t="shared" ref="D48:H48" si="63">C48+1</f>
        <v>46294</v>
      </c>
      <c r="E48" s="15">
        <f t="shared" si="63"/>
        <v>46295</v>
      </c>
      <c r="F48" s="15">
        <f t="shared" si="63"/>
        <v>46296</v>
      </c>
      <c r="G48" s="15">
        <f t="shared" si="63"/>
        <v>46297</v>
      </c>
      <c r="H48" s="15">
        <f t="shared" si="63"/>
        <v>46298</v>
      </c>
      <c r="I48" s="16"/>
      <c r="J48" s="14">
        <f>O63-(P63-1)</f>
        <v>46327</v>
      </c>
      <c r="K48" s="15">
        <f>J48+1</f>
        <v>46328</v>
      </c>
      <c r="L48" s="15">
        <f t="shared" ref="L48:P48" si="64">K48+1</f>
        <v>46329</v>
      </c>
      <c r="M48" s="15">
        <f t="shared" si="64"/>
        <v>46330</v>
      </c>
      <c r="N48" s="15">
        <f t="shared" si="64"/>
        <v>46331</v>
      </c>
      <c r="O48" s="15">
        <f t="shared" si="64"/>
        <v>46332</v>
      </c>
      <c r="P48" s="15">
        <f t="shared" si="64"/>
        <v>46333</v>
      </c>
      <c r="Q48" s="16"/>
      <c r="R48" s="14">
        <f>W63-(X63-1)</f>
        <v>46355</v>
      </c>
      <c r="S48" s="15">
        <f>R48+1</f>
        <v>46356</v>
      </c>
      <c r="T48" s="15">
        <f t="shared" ref="T48:X48" si="65">S48+1</f>
        <v>46357</v>
      </c>
      <c r="U48" s="15">
        <f t="shared" si="65"/>
        <v>46358</v>
      </c>
      <c r="V48" s="15">
        <f t="shared" si="65"/>
        <v>46359</v>
      </c>
      <c r="W48" s="15">
        <f t="shared" si="65"/>
        <v>46360</v>
      </c>
      <c r="X48" s="15">
        <f t="shared" si="65"/>
        <v>46361</v>
      </c>
      <c r="AA48" s="20"/>
      <c r="AB48" s="20"/>
    </row>
    <row r="49" spans="1:28" ht="18" customHeight="1" x14ac:dyDescent="0.4">
      <c r="A49" s="125"/>
      <c r="B49" s="23">
        <f>日程表_文化講座!B49</f>
        <v>0</v>
      </c>
      <c r="C49" s="60">
        <f>日程表_文化講座!C49</f>
        <v>0</v>
      </c>
      <c r="D49" s="60">
        <f>日程表_文化講座!D49</f>
        <v>0</v>
      </c>
      <c r="E49" s="60">
        <f>日程表_文化講座!E49</f>
        <v>0</v>
      </c>
      <c r="F49" s="53">
        <f>日程表_文化講座!F49</f>
        <v>0</v>
      </c>
      <c r="G49" s="53" t="str">
        <f>日程表_文化講座!G49</f>
        <v>準備</v>
      </c>
      <c r="H49" s="53" t="str">
        <f>日程表_文化講座!H49</f>
        <v>まつり</v>
      </c>
      <c r="I49" s="11"/>
      <c r="J49" s="23" t="str">
        <f>日程表_文化講座!J49</f>
        <v>休館</v>
      </c>
      <c r="K49" s="60">
        <f>日程表_文化講座!K49</f>
        <v>0</v>
      </c>
      <c r="L49" s="60" t="str">
        <f>日程表_文化講座!L49</f>
        <v>休館</v>
      </c>
      <c r="M49" s="60">
        <f>日程表_文化講座!M49</f>
        <v>0</v>
      </c>
      <c r="N49" s="60">
        <f>日程表_文化講座!N49</f>
        <v>0</v>
      </c>
      <c r="O49" s="60">
        <f>日程表_文化講座!O49</f>
        <v>0</v>
      </c>
      <c r="P49" s="60">
        <f>日程表_文化講座!P49</f>
        <v>0</v>
      </c>
      <c r="Q49" s="11"/>
      <c r="R49" s="23">
        <f>日程表_文化講座!R49</f>
        <v>0</v>
      </c>
      <c r="S49" s="60">
        <f>日程表_文化講座!S49</f>
        <v>0</v>
      </c>
      <c r="T49" s="60" t="str">
        <f>日程表_文化講座!T49</f>
        <v>休館</v>
      </c>
      <c r="U49" s="60">
        <f>日程表_文化講座!U49</f>
        <v>0</v>
      </c>
      <c r="V49" s="60">
        <f>日程表_文化講座!V49</f>
        <v>0</v>
      </c>
      <c r="W49" s="60">
        <f>日程表_文化講座!W49</f>
        <v>0</v>
      </c>
      <c r="X49" s="60">
        <f>日程表_文化講座!X49</f>
        <v>0</v>
      </c>
    </row>
    <row r="50" spans="1:28" ht="18" customHeight="1" x14ac:dyDescent="0.4">
      <c r="A50" s="125"/>
      <c r="B50" s="59" t="str">
        <f>日程表_文化講座!B50</f>
        <v/>
      </c>
      <c r="C50" s="26" t="str">
        <f>日程表_文化講座!C50</f>
        <v/>
      </c>
      <c r="D50" s="27" t="str">
        <f>日程表_文化講座!D50</f>
        <v/>
      </c>
      <c r="E50" s="64" t="str">
        <f>日程表_文化講座!E50</f>
        <v/>
      </c>
      <c r="F50" s="64" t="str">
        <f>日程表_文化講座!F50</f>
        <v/>
      </c>
      <c r="G50" s="64" t="str">
        <f>日程表_文化講座!G50</f>
        <v>×</v>
      </c>
      <c r="H50" s="64" t="str">
        <f>日程表_文化講座!H50</f>
        <v>×</v>
      </c>
      <c r="I50" s="11"/>
      <c r="J50" s="26" t="str">
        <f>日程表_文化講座!J50</f>
        <v>×</v>
      </c>
      <c r="K50" s="26" t="str">
        <f>日程表_文化講座!K50</f>
        <v/>
      </c>
      <c r="L50" s="27" t="str">
        <f>日程表_文化講座!L50</f>
        <v>×</v>
      </c>
      <c r="M50" s="64" t="str">
        <f>日程表_文化講座!M50</f>
        <v/>
      </c>
      <c r="N50" s="64" t="str">
        <f>日程表_文化講座!N50</f>
        <v/>
      </c>
      <c r="O50" s="64" t="str">
        <f>日程表_文化講座!O50</f>
        <v/>
      </c>
      <c r="P50" s="64" t="str">
        <f>日程表_文化講座!P50</f>
        <v/>
      </c>
      <c r="Q50" s="11"/>
      <c r="R50" s="26" t="str">
        <f>日程表_文化講座!R50</f>
        <v/>
      </c>
      <c r="S50" s="26" t="str">
        <f>日程表_文化講座!S50</f>
        <v/>
      </c>
      <c r="T50" s="27" t="str">
        <f>日程表_文化講座!T50</f>
        <v>×</v>
      </c>
      <c r="U50" s="64" t="str">
        <f>日程表_文化講座!U50</f>
        <v/>
      </c>
      <c r="V50" s="64" t="str">
        <f>日程表_文化講座!V50</f>
        <v/>
      </c>
      <c r="W50" s="64" t="str">
        <f>日程表_文化講座!W50</f>
        <v/>
      </c>
      <c r="X50" s="64" t="str">
        <f>日程表_文化講座!X50</f>
        <v/>
      </c>
    </row>
    <row r="51" spans="1:28" s="19" customFormat="1" ht="15" customHeight="1" x14ac:dyDescent="0.4">
      <c r="A51" s="125" t="s">
        <v>45</v>
      </c>
      <c r="B51" s="14">
        <f>H48+1</f>
        <v>46299</v>
      </c>
      <c r="C51" s="15">
        <f>B51+1</f>
        <v>46300</v>
      </c>
      <c r="D51" s="15">
        <f t="shared" ref="D51:H51" si="66">C51+1</f>
        <v>46301</v>
      </c>
      <c r="E51" s="15">
        <f t="shared" si="66"/>
        <v>46302</v>
      </c>
      <c r="F51" s="15">
        <f t="shared" si="66"/>
        <v>46303</v>
      </c>
      <c r="G51" s="15">
        <f t="shared" si="66"/>
        <v>46304</v>
      </c>
      <c r="H51" s="15">
        <f t="shared" si="66"/>
        <v>46305</v>
      </c>
      <c r="I51" s="16"/>
      <c r="J51" s="14">
        <f>P48+1</f>
        <v>46334</v>
      </c>
      <c r="K51" s="15">
        <f>J51+1</f>
        <v>46335</v>
      </c>
      <c r="L51" s="15">
        <f t="shared" ref="L51:P51" si="67">K51+1</f>
        <v>46336</v>
      </c>
      <c r="M51" s="15">
        <f t="shared" si="67"/>
        <v>46337</v>
      </c>
      <c r="N51" s="15">
        <f t="shared" si="67"/>
        <v>46338</v>
      </c>
      <c r="O51" s="15">
        <f t="shared" si="67"/>
        <v>46339</v>
      </c>
      <c r="P51" s="15">
        <f t="shared" si="67"/>
        <v>46340</v>
      </c>
      <c r="Q51" s="16"/>
      <c r="R51" s="14">
        <f>X48+1</f>
        <v>46362</v>
      </c>
      <c r="S51" s="15">
        <f>R51+1</f>
        <v>46363</v>
      </c>
      <c r="T51" s="15">
        <f t="shared" ref="T51:X51" si="68">S51+1</f>
        <v>46364</v>
      </c>
      <c r="U51" s="15">
        <f t="shared" si="68"/>
        <v>46365</v>
      </c>
      <c r="V51" s="15">
        <f t="shared" si="68"/>
        <v>46366</v>
      </c>
      <c r="W51" s="15">
        <f t="shared" si="68"/>
        <v>46367</v>
      </c>
      <c r="X51" s="15">
        <f t="shared" si="68"/>
        <v>46368</v>
      </c>
      <c r="AA51" s="20"/>
      <c r="AB51" s="20"/>
    </row>
    <row r="52" spans="1:28" ht="18" customHeight="1" x14ac:dyDescent="0.4">
      <c r="A52" s="125"/>
      <c r="B52" s="55" t="str">
        <f>日程表_文化講座!B52</f>
        <v>まつり</v>
      </c>
      <c r="C52" s="60">
        <f>日程表_文化講座!C52</f>
        <v>0</v>
      </c>
      <c r="D52" s="60" t="str">
        <f>日程表_文化講座!D52</f>
        <v>休館</v>
      </c>
      <c r="E52" s="60">
        <f>日程表_文化講座!E52</f>
        <v>0</v>
      </c>
      <c r="F52" s="60">
        <f>日程表_文化講座!F52</f>
        <v>0</v>
      </c>
      <c r="G52" s="60">
        <f>日程表_文化講座!G52</f>
        <v>0</v>
      </c>
      <c r="H52" s="60">
        <f>日程表_文化講座!H52</f>
        <v>0</v>
      </c>
      <c r="I52" s="11"/>
      <c r="J52" s="23">
        <f>日程表_文化講座!J52</f>
        <v>0</v>
      </c>
      <c r="K52" s="60">
        <f>日程表_文化講座!K52</f>
        <v>0</v>
      </c>
      <c r="L52" s="60" t="str">
        <f>日程表_文化講座!L52</f>
        <v>休館</v>
      </c>
      <c r="M52" s="60">
        <f>日程表_文化講座!M52</f>
        <v>0</v>
      </c>
      <c r="N52" s="60">
        <f>日程表_文化講座!N52</f>
        <v>0</v>
      </c>
      <c r="O52" s="60">
        <f>日程表_文化講座!O52</f>
        <v>0</v>
      </c>
      <c r="P52" s="60">
        <f>日程表_文化講座!P52</f>
        <v>0</v>
      </c>
      <c r="Q52" s="11"/>
      <c r="R52" s="23" t="str">
        <f>日程表_文化講座!R52</f>
        <v>休館</v>
      </c>
      <c r="S52" s="60">
        <f>日程表_文化講座!S52</f>
        <v>0</v>
      </c>
      <c r="T52" s="60">
        <f>日程表_文化講座!T52</f>
        <v>0</v>
      </c>
      <c r="U52" s="60">
        <f>日程表_文化講座!U52</f>
        <v>0</v>
      </c>
      <c r="V52" s="60">
        <f>日程表_文化講座!V52</f>
        <v>0</v>
      </c>
      <c r="W52" s="60">
        <f>日程表_文化講座!W52</f>
        <v>0</v>
      </c>
      <c r="X52" s="60">
        <f>日程表_文化講座!X52</f>
        <v>0</v>
      </c>
    </row>
    <row r="53" spans="1:28" ht="18" customHeight="1" x14ac:dyDescent="0.4">
      <c r="A53" s="125"/>
      <c r="B53" s="59" t="str">
        <f>日程表_文化講座!B53</f>
        <v>×</v>
      </c>
      <c r="C53" s="26" t="str">
        <f>日程表_文化講座!C53</f>
        <v/>
      </c>
      <c r="D53" s="27" t="str">
        <f>日程表_文化講座!D53</f>
        <v>×</v>
      </c>
      <c r="E53" s="64" t="str">
        <f>日程表_文化講座!E53</f>
        <v/>
      </c>
      <c r="F53" s="64" t="str">
        <f>日程表_文化講座!F53</f>
        <v/>
      </c>
      <c r="G53" s="64" t="str">
        <f>日程表_文化講座!G53</f>
        <v/>
      </c>
      <c r="H53" s="64" t="str">
        <f>日程表_文化講座!H53</f>
        <v/>
      </c>
      <c r="I53" s="11"/>
      <c r="J53" s="26" t="str">
        <f>日程表_文化講座!J53</f>
        <v/>
      </c>
      <c r="K53" s="26" t="str">
        <f>日程表_文化講座!K53</f>
        <v/>
      </c>
      <c r="L53" s="27" t="str">
        <f>日程表_文化講座!L53</f>
        <v>×</v>
      </c>
      <c r="M53" s="64" t="str">
        <f>日程表_文化講座!M53</f>
        <v/>
      </c>
      <c r="N53" s="64" t="str">
        <f>日程表_文化講座!N53</f>
        <v/>
      </c>
      <c r="O53" s="64" t="str">
        <f>日程表_文化講座!O53</f>
        <v/>
      </c>
      <c r="P53" s="64" t="str">
        <f>日程表_文化講座!P53</f>
        <v/>
      </c>
      <c r="Q53" s="11"/>
      <c r="R53" s="26" t="str">
        <f>日程表_文化講座!R53</f>
        <v>×</v>
      </c>
      <c r="S53" s="26" t="str">
        <f>日程表_文化講座!S53</f>
        <v/>
      </c>
      <c r="T53" s="27" t="str">
        <f>日程表_文化講座!T53</f>
        <v/>
      </c>
      <c r="U53" s="64" t="str">
        <f>日程表_文化講座!U53</f>
        <v/>
      </c>
      <c r="V53" s="64" t="str">
        <f>日程表_文化講座!V53</f>
        <v/>
      </c>
      <c r="W53" s="64" t="str">
        <f>日程表_文化講座!W53</f>
        <v/>
      </c>
      <c r="X53" s="64" t="str">
        <f>日程表_文化講座!X53</f>
        <v/>
      </c>
    </row>
    <row r="54" spans="1:28" s="19" customFormat="1" ht="15" customHeight="1" x14ac:dyDescent="0.4">
      <c r="A54" s="125" t="s">
        <v>46</v>
      </c>
      <c r="B54" s="14">
        <f t="shared" ref="B54" si="69">H51+1</f>
        <v>46306</v>
      </c>
      <c r="C54" s="15">
        <f t="shared" ref="C54:H54" si="70">B54+1</f>
        <v>46307</v>
      </c>
      <c r="D54" s="15">
        <f t="shared" si="70"/>
        <v>46308</v>
      </c>
      <c r="E54" s="15">
        <f t="shared" si="70"/>
        <v>46309</v>
      </c>
      <c r="F54" s="15">
        <f t="shared" si="70"/>
        <v>46310</v>
      </c>
      <c r="G54" s="15">
        <f t="shared" si="70"/>
        <v>46311</v>
      </c>
      <c r="H54" s="15">
        <f t="shared" si="70"/>
        <v>46312</v>
      </c>
      <c r="I54" s="16"/>
      <c r="J54" s="14">
        <f t="shared" ref="J54" si="71">P51+1</f>
        <v>46341</v>
      </c>
      <c r="K54" s="15">
        <f t="shared" ref="K54:P54" si="72">J54+1</f>
        <v>46342</v>
      </c>
      <c r="L54" s="15">
        <f t="shared" si="72"/>
        <v>46343</v>
      </c>
      <c r="M54" s="15">
        <f t="shared" si="72"/>
        <v>46344</v>
      </c>
      <c r="N54" s="15">
        <f t="shared" si="72"/>
        <v>46345</v>
      </c>
      <c r="O54" s="15">
        <f t="shared" si="72"/>
        <v>46346</v>
      </c>
      <c r="P54" s="15">
        <f t="shared" si="72"/>
        <v>46347</v>
      </c>
      <c r="Q54" s="16"/>
      <c r="R54" s="14">
        <f t="shared" ref="R54" si="73">X51+1</f>
        <v>46369</v>
      </c>
      <c r="S54" s="15">
        <f t="shared" ref="S54:X54" si="74">R54+1</f>
        <v>46370</v>
      </c>
      <c r="T54" s="15">
        <f t="shared" si="74"/>
        <v>46371</v>
      </c>
      <c r="U54" s="15">
        <f t="shared" si="74"/>
        <v>46372</v>
      </c>
      <c r="V54" s="15">
        <f t="shared" si="74"/>
        <v>46373</v>
      </c>
      <c r="W54" s="15">
        <f t="shared" si="74"/>
        <v>46374</v>
      </c>
      <c r="X54" s="15">
        <f t="shared" si="74"/>
        <v>46375</v>
      </c>
      <c r="AA54" s="20"/>
      <c r="AB54" s="20"/>
    </row>
    <row r="55" spans="1:28" ht="18" customHeight="1" x14ac:dyDescent="0.4">
      <c r="A55" s="125"/>
      <c r="B55" s="23">
        <f>日程表_文化講座!B55</f>
        <v>0</v>
      </c>
      <c r="C55" s="60" t="str">
        <f>日程表_文化講座!C55</f>
        <v>休館</v>
      </c>
      <c r="D55" s="60" t="str">
        <f>日程表_文化講座!D55</f>
        <v>休館</v>
      </c>
      <c r="E55" s="60">
        <f>日程表_文化講座!E55</f>
        <v>0</v>
      </c>
      <c r="F55" s="60">
        <f>日程表_文化講座!F55</f>
        <v>0</v>
      </c>
      <c r="G55" s="60">
        <f>日程表_文化講座!G55</f>
        <v>0</v>
      </c>
      <c r="H55" s="60">
        <f>日程表_文化講座!H55</f>
        <v>0</v>
      </c>
      <c r="I55" s="11"/>
      <c r="J55" s="23" t="str">
        <f>日程表_文化講座!J55</f>
        <v>休館</v>
      </c>
      <c r="K55" s="60">
        <f>日程表_文化講座!K55</f>
        <v>0</v>
      </c>
      <c r="L55" s="60">
        <f>日程表_文化講座!L55</f>
        <v>0</v>
      </c>
      <c r="M55" s="60">
        <f>日程表_文化講座!M55</f>
        <v>0</v>
      </c>
      <c r="N55" s="60">
        <f>日程表_文化講座!N55</f>
        <v>0</v>
      </c>
      <c r="O55" s="60">
        <f>日程表_文化講座!O55</f>
        <v>0</v>
      </c>
      <c r="P55" s="60" t="str">
        <f>日程表_文化講座!P55</f>
        <v>要確認</v>
      </c>
      <c r="Q55" s="11"/>
      <c r="R55" s="23" t="str">
        <f>日程表_文化講座!R55</f>
        <v>要確認</v>
      </c>
      <c r="S55" s="60">
        <f>日程表_文化講座!S55</f>
        <v>0</v>
      </c>
      <c r="T55" s="60" t="str">
        <f>日程表_文化講座!T55</f>
        <v>休館</v>
      </c>
      <c r="U55" s="60">
        <f>日程表_文化講座!U55</f>
        <v>0</v>
      </c>
      <c r="V55" s="60">
        <f>日程表_文化講座!V55</f>
        <v>0</v>
      </c>
      <c r="W55" s="60">
        <f>日程表_文化講座!W55</f>
        <v>0</v>
      </c>
      <c r="X55" s="60">
        <f>日程表_文化講座!X55</f>
        <v>0</v>
      </c>
    </row>
    <row r="56" spans="1:28" ht="18" customHeight="1" x14ac:dyDescent="0.4">
      <c r="A56" s="125"/>
      <c r="B56" s="59" t="str">
        <f>日程表_文化講座!B56</f>
        <v/>
      </c>
      <c r="C56" s="26" t="str">
        <f>日程表_文化講座!C56</f>
        <v>×</v>
      </c>
      <c r="D56" s="27" t="str">
        <f>日程表_文化講座!D56</f>
        <v>×</v>
      </c>
      <c r="E56" s="64" t="str">
        <f>日程表_文化講座!E56</f>
        <v/>
      </c>
      <c r="F56" s="64" t="str">
        <f>日程表_文化講座!F56</f>
        <v/>
      </c>
      <c r="G56" s="64" t="str">
        <f>日程表_文化講座!G56</f>
        <v/>
      </c>
      <c r="H56" s="64" t="str">
        <f>日程表_文化講座!H56</f>
        <v/>
      </c>
      <c r="I56" s="11"/>
      <c r="J56" s="26" t="str">
        <f>日程表_文化講座!J56</f>
        <v>×</v>
      </c>
      <c r="K56" s="26" t="str">
        <f>日程表_文化講座!K56</f>
        <v/>
      </c>
      <c r="L56" s="27" t="str">
        <f>日程表_文化講座!L56</f>
        <v/>
      </c>
      <c r="M56" s="64" t="str">
        <f>日程表_文化講座!M56</f>
        <v/>
      </c>
      <c r="N56" s="64" t="str">
        <f>日程表_文化講座!N56</f>
        <v/>
      </c>
      <c r="O56" s="64" t="str">
        <f>日程表_文化講座!O56</f>
        <v/>
      </c>
      <c r="P56" s="64" t="str">
        <f>日程表_文化講座!P56</f>
        <v/>
      </c>
      <c r="Q56" s="11"/>
      <c r="R56" s="26" t="str">
        <f>日程表_文化講座!R56</f>
        <v/>
      </c>
      <c r="S56" s="26" t="str">
        <f>日程表_文化講座!S56</f>
        <v/>
      </c>
      <c r="T56" s="27" t="str">
        <f>日程表_文化講座!T56</f>
        <v>×</v>
      </c>
      <c r="U56" s="64" t="str">
        <f>日程表_文化講座!U56</f>
        <v/>
      </c>
      <c r="V56" s="64" t="str">
        <f>日程表_文化講座!V56</f>
        <v/>
      </c>
      <c r="W56" s="64" t="str">
        <f>日程表_文化講座!W56</f>
        <v/>
      </c>
      <c r="X56" s="64" t="str">
        <f>日程表_文化講座!X56</f>
        <v/>
      </c>
    </row>
    <row r="57" spans="1:28" s="19" customFormat="1" ht="15" customHeight="1" x14ac:dyDescent="0.4">
      <c r="A57" s="125" t="s">
        <v>47</v>
      </c>
      <c r="B57" s="14">
        <f t="shared" ref="B57" si="75">H54+1</f>
        <v>46313</v>
      </c>
      <c r="C57" s="15">
        <f t="shared" ref="C57:H57" si="76">B57+1</f>
        <v>46314</v>
      </c>
      <c r="D57" s="15">
        <f t="shared" si="76"/>
        <v>46315</v>
      </c>
      <c r="E57" s="15">
        <f t="shared" si="76"/>
        <v>46316</v>
      </c>
      <c r="F57" s="15">
        <f t="shared" si="76"/>
        <v>46317</v>
      </c>
      <c r="G57" s="15">
        <f t="shared" si="76"/>
        <v>46318</v>
      </c>
      <c r="H57" s="15">
        <f t="shared" si="76"/>
        <v>46319</v>
      </c>
      <c r="I57" s="16"/>
      <c r="J57" s="14">
        <f t="shared" ref="J57" si="77">P54+1</f>
        <v>46348</v>
      </c>
      <c r="K57" s="15">
        <f t="shared" ref="K57:P57" si="78">J57+1</f>
        <v>46349</v>
      </c>
      <c r="L57" s="15">
        <f t="shared" si="78"/>
        <v>46350</v>
      </c>
      <c r="M57" s="15">
        <f t="shared" si="78"/>
        <v>46351</v>
      </c>
      <c r="N57" s="15">
        <f t="shared" si="78"/>
        <v>46352</v>
      </c>
      <c r="O57" s="15">
        <f t="shared" si="78"/>
        <v>46353</v>
      </c>
      <c r="P57" s="15">
        <f t="shared" si="78"/>
        <v>46354</v>
      </c>
      <c r="Q57" s="16"/>
      <c r="R57" s="14">
        <f t="shared" ref="R57" si="79">X54+1</f>
        <v>46376</v>
      </c>
      <c r="S57" s="15">
        <f t="shared" ref="S57:X57" si="80">R57+1</f>
        <v>46377</v>
      </c>
      <c r="T57" s="15">
        <f t="shared" si="80"/>
        <v>46378</v>
      </c>
      <c r="U57" s="15">
        <f t="shared" si="80"/>
        <v>46379</v>
      </c>
      <c r="V57" s="15">
        <f t="shared" si="80"/>
        <v>46380</v>
      </c>
      <c r="W57" s="15">
        <f t="shared" si="80"/>
        <v>46381</v>
      </c>
      <c r="X57" s="15">
        <f t="shared" si="80"/>
        <v>46382</v>
      </c>
      <c r="AA57" s="20"/>
      <c r="AB57" s="20"/>
    </row>
    <row r="58" spans="1:28" ht="18" customHeight="1" x14ac:dyDescent="0.4">
      <c r="A58" s="125"/>
      <c r="B58" s="23" t="str">
        <f>日程表_文化講座!B58</f>
        <v>休館</v>
      </c>
      <c r="C58" s="60">
        <f>日程表_文化講座!C58</f>
        <v>0</v>
      </c>
      <c r="D58" s="60">
        <f>日程表_文化講座!D58</f>
        <v>0</v>
      </c>
      <c r="E58" s="60">
        <f>日程表_文化講座!E58</f>
        <v>0</v>
      </c>
      <c r="F58" s="60">
        <f>日程表_文化講座!F58</f>
        <v>0</v>
      </c>
      <c r="G58" s="60">
        <f>日程表_文化講座!G58</f>
        <v>0</v>
      </c>
      <c r="H58" s="60" t="str">
        <f>日程表_文化講座!H58</f>
        <v>要確認</v>
      </c>
      <c r="I58" s="11"/>
      <c r="J58" s="23">
        <f>日程表_文化講座!J58</f>
        <v>0</v>
      </c>
      <c r="K58" s="60" t="str">
        <f>日程表_文化講座!K58</f>
        <v>休館</v>
      </c>
      <c r="L58" s="60" t="str">
        <f>日程表_文化講座!L58</f>
        <v>休館</v>
      </c>
      <c r="M58" s="60">
        <f>日程表_文化講座!M58</f>
        <v>0</v>
      </c>
      <c r="N58" s="60">
        <f>日程表_文化講座!N58</f>
        <v>0</v>
      </c>
      <c r="O58" s="60" t="str">
        <f>日程表_文化講座!O58</f>
        <v>要確認</v>
      </c>
      <c r="P58" s="60">
        <f>日程表_文化講座!P58</f>
        <v>0</v>
      </c>
      <c r="Q58" s="11"/>
      <c r="R58" s="23" t="str">
        <f>日程表_文化講座!R58</f>
        <v>休館</v>
      </c>
      <c r="S58" s="60">
        <f>日程表_文化講座!S58</f>
        <v>0</v>
      </c>
      <c r="T58" s="60">
        <f>日程表_文化講座!T58</f>
        <v>0</v>
      </c>
      <c r="U58" s="60">
        <f>日程表_文化講座!U58</f>
        <v>0</v>
      </c>
      <c r="V58" s="60">
        <f>日程表_文化講座!V58</f>
        <v>0</v>
      </c>
      <c r="W58" s="60">
        <f>日程表_文化講座!W58</f>
        <v>0</v>
      </c>
      <c r="X58" s="60">
        <f>日程表_文化講座!X58</f>
        <v>0</v>
      </c>
    </row>
    <row r="59" spans="1:28" ht="18" customHeight="1" x14ac:dyDescent="0.4">
      <c r="A59" s="125"/>
      <c r="B59" s="59" t="str">
        <f>日程表_文化講座!B59</f>
        <v>×</v>
      </c>
      <c r="C59" s="26" t="str">
        <f>日程表_文化講座!C59</f>
        <v/>
      </c>
      <c r="D59" s="27" t="str">
        <f>日程表_文化講座!D59</f>
        <v/>
      </c>
      <c r="E59" s="64" t="str">
        <f>日程表_文化講座!E59</f>
        <v/>
      </c>
      <c r="F59" s="64" t="str">
        <f>日程表_文化講座!F59</f>
        <v/>
      </c>
      <c r="G59" s="64" t="str">
        <f>日程表_文化講座!G59</f>
        <v/>
      </c>
      <c r="H59" s="64" t="str">
        <f>日程表_文化講座!H59</f>
        <v/>
      </c>
      <c r="I59" s="11"/>
      <c r="J59" s="26" t="str">
        <f>日程表_文化講座!J59</f>
        <v/>
      </c>
      <c r="K59" s="26" t="str">
        <f>日程表_文化講座!K59</f>
        <v>×</v>
      </c>
      <c r="L59" s="27" t="str">
        <f>日程表_文化講座!L59</f>
        <v>×</v>
      </c>
      <c r="M59" s="64" t="str">
        <f>日程表_文化講座!M59</f>
        <v/>
      </c>
      <c r="N59" s="64" t="str">
        <f>日程表_文化講座!N59</f>
        <v/>
      </c>
      <c r="O59" s="64" t="str">
        <f>日程表_文化講座!O59</f>
        <v/>
      </c>
      <c r="P59" s="64" t="str">
        <f>日程表_文化講座!P59</f>
        <v/>
      </c>
      <c r="Q59" s="11"/>
      <c r="R59" s="26" t="str">
        <f>日程表_文化講座!R59</f>
        <v>×</v>
      </c>
      <c r="S59" s="26" t="str">
        <f>日程表_文化講座!S59</f>
        <v/>
      </c>
      <c r="T59" s="27" t="str">
        <f>日程表_文化講座!T59</f>
        <v/>
      </c>
      <c r="U59" s="64" t="str">
        <f>日程表_文化講座!U59</f>
        <v/>
      </c>
      <c r="V59" s="64" t="str">
        <f>日程表_文化講座!V59</f>
        <v/>
      </c>
      <c r="W59" s="64" t="str">
        <f>日程表_文化講座!W59</f>
        <v/>
      </c>
      <c r="X59" s="64" t="str">
        <f>日程表_文化講座!X59</f>
        <v/>
      </c>
    </row>
    <row r="60" spans="1:28" s="19" customFormat="1" ht="15" customHeight="1" x14ac:dyDescent="0.4">
      <c r="A60" s="125" t="s">
        <v>48</v>
      </c>
      <c r="B60" s="14">
        <f t="shared" ref="B60" si="81">H57+1</f>
        <v>46320</v>
      </c>
      <c r="C60" s="15">
        <f t="shared" ref="C60:H60" si="82">B60+1</f>
        <v>46321</v>
      </c>
      <c r="D60" s="15">
        <f t="shared" si="82"/>
        <v>46322</v>
      </c>
      <c r="E60" s="15">
        <f t="shared" si="82"/>
        <v>46323</v>
      </c>
      <c r="F60" s="15">
        <f t="shared" si="82"/>
        <v>46324</v>
      </c>
      <c r="G60" s="15">
        <f t="shared" si="82"/>
        <v>46325</v>
      </c>
      <c r="H60" s="15">
        <f t="shared" si="82"/>
        <v>46326</v>
      </c>
      <c r="I60" s="16"/>
      <c r="J60" s="14">
        <f t="shared" ref="J60" si="83">P57+1</f>
        <v>46355</v>
      </c>
      <c r="K60" s="15">
        <f t="shared" ref="K60:P60" si="84">J60+1</f>
        <v>46356</v>
      </c>
      <c r="L60" s="15">
        <f t="shared" si="84"/>
        <v>46357</v>
      </c>
      <c r="M60" s="15">
        <f t="shared" si="84"/>
        <v>46358</v>
      </c>
      <c r="N60" s="15">
        <f t="shared" si="84"/>
        <v>46359</v>
      </c>
      <c r="O60" s="15">
        <f t="shared" si="84"/>
        <v>46360</v>
      </c>
      <c r="P60" s="15">
        <f t="shared" si="84"/>
        <v>46361</v>
      </c>
      <c r="Q60" s="16"/>
      <c r="R60" s="14">
        <f t="shared" ref="R60" si="85">X57+1</f>
        <v>46383</v>
      </c>
      <c r="S60" s="15">
        <f t="shared" ref="S60:X60" si="86">R60+1</f>
        <v>46384</v>
      </c>
      <c r="T60" s="15">
        <f t="shared" si="86"/>
        <v>46385</v>
      </c>
      <c r="U60" s="15">
        <f t="shared" si="86"/>
        <v>46386</v>
      </c>
      <c r="V60" s="15">
        <f t="shared" si="86"/>
        <v>46387</v>
      </c>
      <c r="W60" s="15">
        <f t="shared" si="86"/>
        <v>46388</v>
      </c>
      <c r="X60" s="15">
        <f t="shared" si="86"/>
        <v>46389</v>
      </c>
      <c r="AA60" s="20"/>
      <c r="AB60" s="20"/>
    </row>
    <row r="61" spans="1:28" ht="18" customHeight="1" x14ac:dyDescent="0.4">
      <c r="A61" s="125"/>
      <c r="B61" s="23" t="str">
        <f>日程表_文化講座!B61</f>
        <v>要確認</v>
      </c>
      <c r="C61" s="60">
        <f>日程表_文化講座!C61</f>
        <v>0</v>
      </c>
      <c r="D61" s="60" t="str">
        <f>日程表_文化講座!D61</f>
        <v>休館</v>
      </c>
      <c r="E61" s="60">
        <f>日程表_文化講座!E61</f>
        <v>0</v>
      </c>
      <c r="F61" s="60">
        <f>日程表_文化講座!F61</f>
        <v>0</v>
      </c>
      <c r="G61" s="60">
        <f>日程表_文化講座!G61</f>
        <v>0</v>
      </c>
      <c r="H61" s="60">
        <f>日程表_文化講座!H61</f>
        <v>0</v>
      </c>
      <c r="I61" s="11"/>
      <c r="J61" s="23">
        <f>日程表_文化講座!J61</f>
        <v>0</v>
      </c>
      <c r="K61" s="60">
        <f>日程表_文化講座!K61</f>
        <v>0</v>
      </c>
      <c r="L61" s="60">
        <f>日程表_文化講座!L61</f>
        <v>0</v>
      </c>
      <c r="M61" s="60">
        <f>日程表_文化講座!M61</f>
        <v>0</v>
      </c>
      <c r="N61" s="60">
        <f>日程表_文化講座!N61</f>
        <v>0</v>
      </c>
      <c r="O61" s="60">
        <f>日程表_文化講座!O61</f>
        <v>0</v>
      </c>
      <c r="P61" s="60">
        <f>日程表_文化講座!P61</f>
        <v>0</v>
      </c>
      <c r="Q61" s="11"/>
      <c r="R61" s="23">
        <f>日程表_文化講座!R61</f>
        <v>0</v>
      </c>
      <c r="S61" s="60">
        <f>日程表_文化講座!S61</f>
        <v>0</v>
      </c>
      <c r="T61" s="60" t="str">
        <f>日程表_文化講座!T61</f>
        <v>休館</v>
      </c>
      <c r="U61" s="60" t="str">
        <f>日程表_文化講座!U61</f>
        <v>休館</v>
      </c>
      <c r="V61" s="60" t="str">
        <f>日程表_文化講座!V61</f>
        <v>休館</v>
      </c>
      <c r="W61" s="60">
        <f>日程表_文化講座!W61</f>
        <v>0</v>
      </c>
      <c r="X61" s="60">
        <f>日程表_文化講座!X61</f>
        <v>0</v>
      </c>
    </row>
    <row r="62" spans="1:28" ht="18" customHeight="1" x14ac:dyDescent="0.4">
      <c r="A62" s="125"/>
      <c r="B62" s="59" t="str">
        <f>日程表_文化講座!B62</f>
        <v/>
      </c>
      <c r="C62" s="26" t="str">
        <f>日程表_文化講座!C62</f>
        <v/>
      </c>
      <c r="D62" s="27" t="str">
        <f>日程表_文化講座!D62</f>
        <v>×</v>
      </c>
      <c r="E62" s="64" t="str">
        <f>日程表_文化講座!E62</f>
        <v/>
      </c>
      <c r="F62" s="64" t="str">
        <f>日程表_文化講座!F62</f>
        <v/>
      </c>
      <c r="G62" s="64" t="str">
        <f>日程表_文化講座!G62</f>
        <v/>
      </c>
      <c r="H62" s="64" t="str">
        <f>日程表_文化講座!H62</f>
        <v/>
      </c>
      <c r="I62" s="11"/>
      <c r="J62" s="26" t="str">
        <f>日程表_文化講座!J62</f>
        <v/>
      </c>
      <c r="K62" s="26" t="str">
        <f>日程表_文化講座!K62</f>
        <v/>
      </c>
      <c r="L62" s="27" t="str">
        <f>日程表_文化講座!L62</f>
        <v/>
      </c>
      <c r="M62" s="64" t="str">
        <f>日程表_文化講座!M62</f>
        <v/>
      </c>
      <c r="N62" s="64" t="str">
        <f>日程表_文化講座!N62</f>
        <v/>
      </c>
      <c r="O62" s="64" t="str">
        <f>日程表_文化講座!O62</f>
        <v/>
      </c>
      <c r="P62" s="64" t="str">
        <f>日程表_文化講座!P62</f>
        <v/>
      </c>
      <c r="Q62" s="11"/>
      <c r="R62" s="26" t="str">
        <f>日程表_文化講座!R62</f>
        <v/>
      </c>
      <c r="S62" s="26" t="str">
        <f>日程表_文化講座!S62</f>
        <v/>
      </c>
      <c r="T62" s="27" t="str">
        <f>日程表_文化講座!T62</f>
        <v>×</v>
      </c>
      <c r="U62" s="64" t="str">
        <f>日程表_文化講座!U62</f>
        <v>×</v>
      </c>
      <c r="V62" s="64" t="str">
        <f>日程表_文化講座!V62</f>
        <v>×</v>
      </c>
      <c r="W62" s="64" t="str">
        <f>日程表_文化講座!W62</f>
        <v/>
      </c>
      <c r="X62" s="64" t="str">
        <f>日程表_文化講座!X62</f>
        <v/>
      </c>
    </row>
    <row r="63" spans="1:28" s="19" customFormat="1" ht="15" customHeight="1" x14ac:dyDescent="0.4">
      <c r="A63" s="125" t="s">
        <v>49</v>
      </c>
      <c r="B63" s="14">
        <f t="shared" ref="B63" si="87">H60+1</f>
        <v>46327</v>
      </c>
      <c r="C63" s="15">
        <f t="shared" ref="C63:F63" si="88">B63+1</f>
        <v>46328</v>
      </c>
      <c r="D63" s="15">
        <f t="shared" si="88"/>
        <v>46329</v>
      </c>
      <c r="E63" s="15">
        <f t="shared" si="88"/>
        <v>46330</v>
      </c>
      <c r="F63" s="15">
        <f t="shared" si="88"/>
        <v>46331</v>
      </c>
      <c r="G63" s="34">
        <f>DATE($B$5,B46,1)</f>
        <v>46296</v>
      </c>
      <c r="H63" s="35">
        <f>WEEKDAY(G63,1)</f>
        <v>5</v>
      </c>
      <c r="I63" s="16"/>
      <c r="J63" s="14">
        <f t="shared" ref="J63" si="89">P60+1</f>
        <v>46362</v>
      </c>
      <c r="K63" s="15">
        <f t="shared" ref="K63:N63" si="90">J63+1</f>
        <v>46363</v>
      </c>
      <c r="L63" s="15">
        <f t="shared" si="90"/>
        <v>46364</v>
      </c>
      <c r="M63" s="15">
        <f t="shared" si="90"/>
        <v>46365</v>
      </c>
      <c r="N63" s="15">
        <f t="shared" si="90"/>
        <v>46366</v>
      </c>
      <c r="O63" s="34">
        <f>DATE($B$5,J46,1)</f>
        <v>46327</v>
      </c>
      <c r="P63" s="35">
        <f>WEEKDAY(O63,1)</f>
        <v>1</v>
      </c>
      <c r="Q63" s="16"/>
      <c r="R63" s="14">
        <f t="shared" ref="R63" si="91">X60+1</f>
        <v>46390</v>
      </c>
      <c r="S63" s="15">
        <f t="shared" ref="S63:V63" si="92">R63+1</f>
        <v>46391</v>
      </c>
      <c r="T63" s="15">
        <f t="shared" si="92"/>
        <v>46392</v>
      </c>
      <c r="U63" s="15">
        <f t="shared" si="92"/>
        <v>46393</v>
      </c>
      <c r="V63" s="15">
        <f t="shared" si="92"/>
        <v>46394</v>
      </c>
      <c r="W63" s="34">
        <f>DATE($B$5,R46,1)</f>
        <v>46357</v>
      </c>
      <c r="X63" s="35">
        <f>WEEKDAY(W63,1)</f>
        <v>3</v>
      </c>
      <c r="AA63" s="20"/>
      <c r="AB63" s="20"/>
    </row>
    <row r="64" spans="1:28" s="19" customFormat="1" ht="18" customHeight="1" x14ac:dyDescent="0.4">
      <c r="A64" s="125"/>
      <c r="B64" s="23">
        <f>日程表_文化講座!B64</f>
        <v>0</v>
      </c>
      <c r="C64" s="60">
        <f>日程表_文化講座!C64</f>
        <v>0</v>
      </c>
      <c r="D64" s="60">
        <f>日程表_文化講座!D64</f>
        <v>0</v>
      </c>
      <c r="E64" s="60">
        <f>日程表_文化講座!E64</f>
        <v>0</v>
      </c>
      <c r="F64" s="60">
        <f>日程表_文化講座!F64</f>
        <v>0</v>
      </c>
      <c r="G64" s="60">
        <f>日程表_文化講座!G64</f>
        <v>0</v>
      </c>
      <c r="H64" s="60">
        <f>日程表_文化講座!H64</f>
        <v>0</v>
      </c>
      <c r="I64" s="16"/>
      <c r="J64" s="23">
        <f>日程表_文化講座!J64</f>
        <v>0</v>
      </c>
      <c r="K64" s="60">
        <f>日程表_文化講座!K64</f>
        <v>0</v>
      </c>
      <c r="L64" s="60">
        <f>日程表_文化講座!L64</f>
        <v>0</v>
      </c>
      <c r="M64" s="60">
        <f>日程表_文化講座!M64</f>
        <v>0</v>
      </c>
      <c r="N64" s="60">
        <f>日程表_文化講座!N64</f>
        <v>0</v>
      </c>
      <c r="O64" s="60">
        <f>日程表_文化講座!O64</f>
        <v>0</v>
      </c>
      <c r="P64" s="60">
        <f>日程表_文化講座!P64</f>
        <v>0</v>
      </c>
      <c r="Q64" s="16"/>
      <c r="R64" s="23">
        <f>日程表_文化講座!R64</f>
        <v>0</v>
      </c>
      <c r="S64" s="60">
        <f>日程表_文化講座!S64</f>
        <v>0</v>
      </c>
      <c r="T64" s="60">
        <f>日程表_文化講座!T64</f>
        <v>0</v>
      </c>
      <c r="U64" s="60">
        <f>日程表_文化講座!U64</f>
        <v>0</v>
      </c>
      <c r="V64" s="60">
        <f>日程表_文化講座!V64</f>
        <v>0</v>
      </c>
      <c r="W64" s="60">
        <f>日程表_文化講座!W64</f>
        <v>0</v>
      </c>
      <c r="X64" s="60">
        <f>日程表_文化講座!X64</f>
        <v>0</v>
      </c>
      <c r="AA64" s="20"/>
      <c r="AB64" s="20"/>
    </row>
    <row r="65" spans="1:28" ht="18" customHeight="1" x14ac:dyDescent="0.4">
      <c r="A65" s="125"/>
      <c r="B65" s="59" t="str">
        <f>日程表_文化講座!B65</f>
        <v/>
      </c>
      <c r="C65" s="26" t="str">
        <f>日程表_文化講座!C65</f>
        <v/>
      </c>
      <c r="D65" s="27" t="str">
        <f>日程表_文化講座!D65</f>
        <v/>
      </c>
      <c r="E65" s="64" t="str">
        <f>日程表_文化講座!E65</f>
        <v/>
      </c>
      <c r="F65" s="64" t="str">
        <f>日程表_文化講座!F65</f>
        <v/>
      </c>
      <c r="G65" s="64" t="str">
        <f>日程表_文化講座!G65</f>
        <v/>
      </c>
      <c r="H65" s="64" t="str">
        <f>日程表_文化講座!H65</f>
        <v/>
      </c>
      <c r="I65" s="11"/>
      <c r="J65" s="26" t="str">
        <f>日程表_文化講座!J65</f>
        <v/>
      </c>
      <c r="K65" s="26" t="str">
        <f>日程表_文化講座!K65</f>
        <v/>
      </c>
      <c r="L65" s="27" t="str">
        <f>日程表_文化講座!L65</f>
        <v/>
      </c>
      <c r="M65" s="64" t="str">
        <f>日程表_文化講座!M65</f>
        <v/>
      </c>
      <c r="N65" s="64" t="str">
        <f>日程表_文化講座!N65</f>
        <v/>
      </c>
      <c r="O65" s="64" t="str">
        <f>日程表_文化講座!O65</f>
        <v/>
      </c>
      <c r="P65" s="64" t="str">
        <f>日程表_文化講座!P65</f>
        <v/>
      </c>
      <c r="Q65" s="11"/>
      <c r="R65" s="26" t="str">
        <f>日程表_文化講座!R65</f>
        <v/>
      </c>
      <c r="S65" s="26" t="str">
        <f>日程表_文化講座!S65</f>
        <v/>
      </c>
      <c r="T65" s="27" t="str">
        <f>日程表_文化講座!T65</f>
        <v/>
      </c>
      <c r="U65" s="64" t="str">
        <f>日程表_文化講座!U65</f>
        <v/>
      </c>
      <c r="V65" s="64" t="str">
        <f>日程表_文化講座!V65</f>
        <v/>
      </c>
      <c r="W65" s="64" t="str">
        <f>日程表_文化講座!W65</f>
        <v/>
      </c>
      <c r="X65" s="64" t="str">
        <f>日程表_文化講座!X65</f>
        <v/>
      </c>
    </row>
    <row r="66" spans="1:28" ht="30" customHeight="1" x14ac:dyDescent="0.4">
      <c r="B66" s="46">
        <v>1</v>
      </c>
      <c r="C66" s="11" t="s">
        <v>8</v>
      </c>
      <c r="D66" s="47"/>
      <c r="E66" s="11"/>
      <c r="F66" s="11" t="s">
        <v>9</v>
      </c>
      <c r="G66" s="2" t="str">
        <f>IF(COUNTIF(B68:H85,"○")&gt;0,COUNTIF(B68:H85,"○"),"　　")</f>
        <v>　　</v>
      </c>
      <c r="H66" s="11" t="s">
        <v>10</v>
      </c>
      <c r="J66" s="46">
        <f>B66+1</f>
        <v>2</v>
      </c>
      <c r="K66" s="11" t="s">
        <v>8</v>
      </c>
      <c r="L66" s="47"/>
      <c r="M66" s="11"/>
      <c r="N66" s="11" t="s">
        <v>9</v>
      </c>
      <c r="O66" s="46" t="str">
        <f>IF(COUNTIF(J68:P85,"○")&gt;0,COUNTIF(J68:P85,"○"),"　　")</f>
        <v>　　</v>
      </c>
      <c r="P66" s="11" t="s">
        <v>10</v>
      </c>
      <c r="R66" s="46">
        <f>J66+1</f>
        <v>3</v>
      </c>
      <c r="S66" s="11" t="s">
        <v>8</v>
      </c>
      <c r="V66" s="11" t="s">
        <v>9</v>
      </c>
      <c r="W66" s="46" t="str">
        <f>IF(COUNTIF(R68:X85,"○")&gt;0,COUNTIF(R68:X85,"○"),"　　")</f>
        <v>　　</v>
      </c>
      <c r="X66" s="11" t="s">
        <v>10</v>
      </c>
    </row>
    <row r="67" spans="1:28" ht="20.100000000000001" customHeight="1" x14ac:dyDescent="0.4">
      <c r="B67" s="9" t="s">
        <v>12</v>
      </c>
      <c r="C67" s="10" t="s">
        <v>13</v>
      </c>
      <c r="D67" s="10" t="s">
        <v>14</v>
      </c>
      <c r="E67" s="10" t="s">
        <v>15</v>
      </c>
      <c r="F67" s="10" t="s">
        <v>16</v>
      </c>
      <c r="G67" s="10" t="s">
        <v>17</v>
      </c>
      <c r="H67" s="10" t="s">
        <v>18</v>
      </c>
      <c r="I67" s="11"/>
      <c r="J67" s="9" t="s">
        <v>12</v>
      </c>
      <c r="K67" s="10" t="s">
        <v>13</v>
      </c>
      <c r="L67" s="10" t="s">
        <v>14</v>
      </c>
      <c r="M67" s="10" t="s">
        <v>15</v>
      </c>
      <c r="N67" s="10" t="s">
        <v>16</v>
      </c>
      <c r="O67" s="10" t="s">
        <v>17</v>
      </c>
      <c r="P67" s="10" t="s">
        <v>18</v>
      </c>
      <c r="Q67" s="11"/>
      <c r="R67" s="9" t="s">
        <v>12</v>
      </c>
      <c r="S67" s="10" t="s">
        <v>13</v>
      </c>
      <c r="T67" s="10" t="s">
        <v>14</v>
      </c>
      <c r="U67" s="10" t="s">
        <v>15</v>
      </c>
      <c r="V67" s="10" t="s">
        <v>16</v>
      </c>
      <c r="W67" s="10" t="s">
        <v>17</v>
      </c>
      <c r="X67" s="10" t="s">
        <v>18</v>
      </c>
    </row>
    <row r="68" spans="1:28" s="19" customFormat="1" ht="15" customHeight="1" x14ac:dyDescent="0.4">
      <c r="A68" s="125" t="s">
        <v>44</v>
      </c>
      <c r="B68" s="14">
        <f>G83-(H83-1)</f>
        <v>46383</v>
      </c>
      <c r="C68" s="15">
        <f>B68+1</f>
        <v>46384</v>
      </c>
      <c r="D68" s="15">
        <f t="shared" ref="D68:H68" si="93">C68+1</f>
        <v>46385</v>
      </c>
      <c r="E68" s="15">
        <f t="shared" si="93"/>
        <v>46386</v>
      </c>
      <c r="F68" s="15">
        <f t="shared" si="93"/>
        <v>46387</v>
      </c>
      <c r="G68" s="15">
        <f t="shared" si="93"/>
        <v>46388</v>
      </c>
      <c r="H68" s="15">
        <f t="shared" si="93"/>
        <v>46389</v>
      </c>
      <c r="I68" s="16"/>
      <c r="J68" s="14">
        <f>O83-(P83-1)</f>
        <v>46418</v>
      </c>
      <c r="K68" s="15">
        <f>J68+1</f>
        <v>46419</v>
      </c>
      <c r="L68" s="15">
        <f t="shared" ref="L68:P68" si="94">K68+1</f>
        <v>46420</v>
      </c>
      <c r="M68" s="15">
        <f t="shared" si="94"/>
        <v>46421</v>
      </c>
      <c r="N68" s="15">
        <f t="shared" si="94"/>
        <v>46422</v>
      </c>
      <c r="O68" s="15">
        <f t="shared" si="94"/>
        <v>46423</v>
      </c>
      <c r="P68" s="15">
        <f t="shared" si="94"/>
        <v>46424</v>
      </c>
      <c r="Q68" s="16"/>
      <c r="R68" s="14">
        <f>W83-(X83-1)</f>
        <v>46446</v>
      </c>
      <c r="S68" s="15">
        <f>R68+1</f>
        <v>46447</v>
      </c>
      <c r="T68" s="15">
        <f t="shared" ref="T68:X68" si="95">S68+1</f>
        <v>46448</v>
      </c>
      <c r="U68" s="15">
        <f t="shared" si="95"/>
        <v>46449</v>
      </c>
      <c r="V68" s="15">
        <f t="shared" si="95"/>
        <v>46450</v>
      </c>
      <c r="W68" s="15">
        <f t="shared" si="95"/>
        <v>46451</v>
      </c>
      <c r="X68" s="15">
        <f t="shared" si="95"/>
        <v>46452</v>
      </c>
      <c r="AA68" s="20"/>
      <c r="AB68" s="20"/>
    </row>
    <row r="69" spans="1:28" ht="18" customHeight="1" x14ac:dyDescent="0.4">
      <c r="A69" s="134"/>
      <c r="B69" s="23">
        <f>日程表_文化講座!B69</f>
        <v>0</v>
      </c>
      <c r="C69" s="60">
        <f>日程表_文化講座!C69</f>
        <v>0</v>
      </c>
      <c r="D69" s="60">
        <f>日程表_文化講座!D69</f>
        <v>0</v>
      </c>
      <c r="E69" s="60">
        <f>日程表_文化講座!E69</f>
        <v>0</v>
      </c>
      <c r="F69" s="60">
        <f>日程表_文化講座!F69</f>
        <v>0</v>
      </c>
      <c r="G69" s="60" t="str">
        <f>日程表_文化講座!G69</f>
        <v>休館</v>
      </c>
      <c r="H69" s="60" t="str">
        <f>日程表_文化講座!H69</f>
        <v>休館</v>
      </c>
      <c r="I69" s="11"/>
      <c r="J69" s="23">
        <f>日程表_文化講座!J69</f>
        <v>0</v>
      </c>
      <c r="K69" s="60">
        <f>日程表_文化講座!K69</f>
        <v>0</v>
      </c>
      <c r="L69" s="60" t="str">
        <f>日程表_文化講座!L69</f>
        <v>休館</v>
      </c>
      <c r="M69" s="60">
        <f>日程表_文化講座!M69</f>
        <v>0</v>
      </c>
      <c r="N69" s="60">
        <f>日程表_文化講座!N69</f>
        <v>0</v>
      </c>
      <c r="O69" s="60" t="str">
        <f>日程表_文化講座!O69</f>
        <v>要確認</v>
      </c>
      <c r="P69" s="60">
        <f>日程表_文化講座!P69</f>
        <v>0</v>
      </c>
      <c r="Q69" s="11"/>
      <c r="R69" s="23">
        <f>日程表_文化講座!R69</f>
        <v>0</v>
      </c>
      <c r="S69" s="60">
        <f>日程表_文化講座!S69</f>
        <v>0</v>
      </c>
      <c r="T69" s="60" t="str">
        <f>日程表_文化講座!T69</f>
        <v>休館</v>
      </c>
      <c r="U69" s="60">
        <f>日程表_文化講座!U69</f>
        <v>0</v>
      </c>
      <c r="V69" s="60">
        <f>日程表_文化講座!V69</f>
        <v>0</v>
      </c>
      <c r="W69" s="60">
        <f>日程表_文化講座!W69</f>
        <v>0</v>
      </c>
      <c r="X69" s="60">
        <f>日程表_文化講座!X69</f>
        <v>0</v>
      </c>
    </row>
    <row r="70" spans="1:28" ht="18" customHeight="1" x14ac:dyDescent="0.4">
      <c r="A70" s="134"/>
      <c r="B70" s="26" t="str">
        <f>日程表_文化講座!B70</f>
        <v/>
      </c>
      <c r="C70" s="26" t="str">
        <f>日程表_文化講座!C70</f>
        <v/>
      </c>
      <c r="D70" s="27" t="str">
        <f>日程表_文化講座!D70</f>
        <v/>
      </c>
      <c r="E70" s="64" t="str">
        <f>日程表_文化講座!E70</f>
        <v/>
      </c>
      <c r="F70" s="64" t="str">
        <f>日程表_文化講座!F70</f>
        <v/>
      </c>
      <c r="G70" s="64" t="str">
        <f>日程表_文化講座!G70</f>
        <v>×</v>
      </c>
      <c r="H70" s="64" t="str">
        <f>日程表_文化講座!H70</f>
        <v>×</v>
      </c>
      <c r="I70" s="11"/>
      <c r="J70" s="26" t="str">
        <f>日程表_文化講座!J70</f>
        <v/>
      </c>
      <c r="K70" s="26" t="str">
        <f>日程表_文化講座!K70</f>
        <v/>
      </c>
      <c r="L70" s="27" t="str">
        <f>日程表_文化講座!L70</f>
        <v>×</v>
      </c>
      <c r="M70" s="64" t="str">
        <f>日程表_文化講座!M70</f>
        <v/>
      </c>
      <c r="N70" s="64" t="str">
        <f>日程表_文化講座!N70</f>
        <v/>
      </c>
      <c r="O70" s="64" t="str">
        <f>日程表_文化講座!O70</f>
        <v/>
      </c>
      <c r="P70" s="64" t="str">
        <f>日程表_文化講座!P70</f>
        <v/>
      </c>
      <c r="Q70" s="11"/>
      <c r="R70" s="26" t="str">
        <f>日程表_文化講座!R70</f>
        <v/>
      </c>
      <c r="S70" s="26" t="str">
        <f>日程表_文化講座!S70</f>
        <v/>
      </c>
      <c r="T70" s="27" t="str">
        <f>日程表_文化講座!T70</f>
        <v>×</v>
      </c>
      <c r="U70" s="64" t="str">
        <f>日程表_文化講座!U70</f>
        <v/>
      </c>
      <c r="V70" s="64" t="str">
        <f>日程表_文化講座!V70</f>
        <v/>
      </c>
      <c r="W70" s="64" t="str">
        <f>日程表_文化講座!W70</f>
        <v/>
      </c>
      <c r="X70" s="64" t="str">
        <f>日程表_文化講座!X70</f>
        <v/>
      </c>
    </row>
    <row r="71" spans="1:28" s="19" customFormat="1" ht="15" customHeight="1" x14ac:dyDescent="0.4">
      <c r="A71" s="125" t="s">
        <v>45</v>
      </c>
      <c r="B71" s="14">
        <f>H68+1</f>
        <v>46390</v>
      </c>
      <c r="C71" s="15">
        <f>B71+1</f>
        <v>46391</v>
      </c>
      <c r="D71" s="15">
        <f t="shared" ref="D71:H71" si="96">C71+1</f>
        <v>46392</v>
      </c>
      <c r="E71" s="15">
        <f t="shared" si="96"/>
        <v>46393</v>
      </c>
      <c r="F71" s="15">
        <f t="shared" si="96"/>
        <v>46394</v>
      </c>
      <c r="G71" s="15">
        <f t="shared" si="96"/>
        <v>46395</v>
      </c>
      <c r="H71" s="15">
        <f t="shared" si="96"/>
        <v>46396</v>
      </c>
      <c r="I71" s="16"/>
      <c r="J71" s="14">
        <f>P68+1</f>
        <v>46425</v>
      </c>
      <c r="K71" s="15">
        <f>J71+1</f>
        <v>46426</v>
      </c>
      <c r="L71" s="15">
        <f t="shared" ref="L71:P71" si="97">K71+1</f>
        <v>46427</v>
      </c>
      <c r="M71" s="15">
        <f t="shared" si="97"/>
        <v>46428</v>
      </c>
      <c r="N71" s="15">
        <f t="shared" si="97"/>
        <v>46429</v>
      </c>
      <c r="O71" s="15">
        <f t="shared" si="97"/>
        <v>46430</v>
      </c>
      <c r="P71" s="15">
        <f t="shared" si="97"/>
        <v>46431</v>
      </c>
      <c r="Q71" s="16"/>
      <c r="R71" s="14">
        <f>X68+1</f>
        <v>46453</v>
      </c>
      <c r="S71" s="15">
        <f>R71+1</f>
        <v>46454</v>
      </c>
      <c r="T71" s="15">
        <f t="shared" ref="T71:X71" si="98">S71+1</f>
        <v>46455</v>
      </c>
      <c r="U71" s="15">
        <f t="shared" si="98"/>
        <v>46456</v>
      </c>
      <c r="V71" s="15">
        <f t="shared" si="98"/>
        <v>46457</v>
      </c>
      <c r="W71" s="15">
        <f t="shared" si="98"/>
        <v>46458</v>
      </c>
      <c r="X71" s="15">
        <f t="shared" si="98"/>
        <v>46459</v>
      </c>
      <c r="AA71" s="20"/>
      <c r="AB71" s="20"/>
    </row>
    <row r="72" spans="1:28" ht="18" customHeight="1" x14ac:dyDescent="0.4">
      <c r="A72" s="134"/>
      <c r="B72" s="23" t="str">
        <f>日程表_文化講座!B72</f>
        <v>休館</v>
      </c>
      <c r="C72" s="60">
        <f>日程表_文化講座!C72</f>
        <v>0</v>
      </c>
      <c r="D72" s="60">
        <f>日程表_文化講座!D72</f>
        <v>0</v>
      </c>
      <c r="E72" s="60">
        <f>日程表_文化講座!E72</f>
        <v>0</v>
      </c>
      <c r="F72" s="60">
        <f>日程表_文化講座!F72</f>
        <v>0</v>
      </c>
      <c r="G72" s="60" t="str">
        <f>日程表_文化講座!G72</f>
        <v>要確認</v>
      </c>
      <c r="H72" s="60" t="str">
        <f>日程表_文化講座!H72</f>
        <v>要確認</v>
      </c>
      <c r="I72" s="11"/>
      <c r="J72" s="23" t="str">
        <f>日程表_文化講座!J72</f>
        <v>休館</v>
      </c>
      <c r="K72" s="60">
        <f>日程表_文化講座!K72</f>
        <v>0</v>
      </c>
      <c r="L72" s="60">
        <f>日程表_文化講座!L72</f>
        <v>0</v>
      </c>
      <c r="M72" s="60">
        <f>日程表_文化講座!M72</f>
        <v>0</v>
      </c>
      <c r="N72" s="60" t="str">
        <f>日程表_文化講座!N72</f>
        <v>休館</v>
      </c>
      <c r="O72" s="60">
        <f>日程表_文化講座!O72</f>
        <v>0</v>
      </c>
      <c r="P72" s="60">
        <f>日程表_文化講座!P72</f>
        <v>0</v>
      </c>
      <c r="Q72" s="11"/>
      <c r="R72" s="23" t="str">
        <f>日程表_文化講座!R72</f>
        <v>休館</v>
      </c>
      <c r="S72" s="60">
        <f>日程表_文化講座!S72</f>
        <v>0</v>
      </c>
      <c r="T72" s="60">
        <f>日程表_文化講座!T72</f>
        <v>0</v>
      </c>
      <c r="U72" s="60">
        <f>日程表_文化講座!U72</f>
        <v>0</v>
      </c>
      <c r="V72" s="60">
        <f>日程表_文化講座!V72</f>
        <v>0</v>
      </c>
      <c r="W72" s="60">
        <f>日程表_文化講座!W72</f>
        <v>0</v>
      </c>
      <c r="X72" s="60">
        <f>日程表_文化講座!X72</f>
        <v>0</v>
      </c>
    </row>
    <row r="73" spans="1:28" ht="18" customHeight="1" x14ac:dyDescent="0.4">
      <c r="A73" s="134"/>
      <c r="B73" s="26" t="str">
        <f>日程表_文化講座!B73</f>
        <v>×</v>
      </c>
      <c r="C73" s="26" t="str">
        <f>日程表_文化講座!C73</f>
        <v/>
      </c>
      <c r="D73" s="27" t="str">
        <f>日程表_文化講座!D73</f>
        <v/>
      </c>
      <c r="E73" s="64" t="str">
        <f>日程表_文化講座!E73</f>
        <v/>
      </c>
      <c r="F73" s="64" t="str">
        <f>日程表_文化講座!F73</f>
        <v/>
      </c>
      <c r="G73" s="64" t="str">
        <f>日程表_文化講座!G73</f>
        <v/>
      </c>
      <c r="H73" s="64" t="str">
        <f>日程表_文化講座!H73</f>
        <v/>
      </c>
      <c r="I73" s="11"/>
      <c r="J73" s="26" t="str">
        <f>日程表_文化講座!J73</f>
        <v>×</v>
      </c>
      <c r="K73" s="26" t="str">
        <f>日程表_文化講座!K73</f>
        <v/>
      </c>
      <c r="L73" s="27" t="str">
        <f>日程表_文化講座!L73</f>
        <v/>
      </c>
      <c r="M73" s="64" t="str">
        <f>日程表_文化講座!M73</f>
        <v/>
      </c>
      <c r="N73" s="64" t="str">
        <f>日程表_文化講座!N73</f>
        <v>×</v>
      </c>
      <c r="O73" s="64" t="str">
        <f>日程表_文化講座!O73</f>
        <v/>
      </c>
      <c r="P73" s="64" t="str">
        <f>日程表_文化講座!P73</f>
        <v/>
      </c>
      <c r="Q73" s="11"/>
      <c r="R73" s="26" t="str">
        <f>日程表_文化講座!R73</f>
        <v>×</v>
      </c>
      <c r="S73" s="26" t="str">
        <f>日程表_文化講座!S73</f>
        <v/>
      </c>
      <c r="T73" s="27" t="str">
        <f>日程表_文化講座!T73</f>
        <v/>
      </c>
      <c r="U73" s="64" t="str">
        <f>日程表_文化講座!U73</f>
        <v/>
      </c>
      <c r="V73" s="64" t="str">
        <f>日程表_文化講座!V73</f>
        <v/>
      </c>
      <c r="W73" s="64" t="str">
        <f>日程表_文化講座!W73</f>
        <v/>
      </c>
      <c r="X73" s="64" t="str">
        <f>日程表_文化講座!X73</f>
        <v/>
      </c>
    </row>
    <row r="74" spans="1:28" s="19" customFormat="1" ht="15" customHeight="1" x14ac:dyDescent="0.4">
      <c r="A74" s="125" t="s">
        <v>46</v>
      </c>
      <c r="B74" s="14">
        <f t="shared" ref="B74" si="99">H71+1</f>
        <v>46397</v>
      </c>
      <c r="C74" s="15">
        <f t="shared" ref="C74:H74" si="100">B74+1</f>
        <v>46398</v>
      </c>
      <c r="D74" s="15">
        <f t="shared" si="100"/>
        <v>46399</v>
      </c>
      <c r="E74" s="15">
        <f t="shared" si="100"/>
        <v>46400</v>
      </c>
      <c r="F74" s="15">
        <f t="shared" si="100"/>
        <v>46401</v>
      </c>
      <c r="G74" s="15">
        <f t="shared" si="100"/>
        <v>46402</v>
      </c>
      <c r="H74" s="15">
        <f t="shared" si="100"/>
        <v>46403</v>
      </c>
      <c r="I74" s="16"/>
      <c r="J74" s="14">
        <f t="shared" ref="J74" si="101">P71+1</f>
        <v>46432</v>
      </c>
      <c r="K74" s="15">
        <f t="shared" ref="K74:P74" si="102">J74+1</f>
        <v>46433</v>
      </c>
      <c r="L74" s="15">
        <f t="shared" si="102"/>
        <v>46434</v>
      </c>
      <c r="M74" s="15">
        <f t="shared" si="102"/>
        <v>46435</v>
      </c>
      <c r="N74" s="15">
        <f t="shared" si="102"/>
        <v>46436</v>
      </c>
      <c r="O74" s="15">
        <f t="shared" si="102"/>
        <v>46437</v>
      </c>
      <c r="P74" s="15">
        <f t="shared" si="102"/>
        <v>46438</v>
      </c>
      <c r="Q74" s="16"/>
      <c r="R74" s="14">
        <f t="shared" ref="R74" si="103">X71+1</f>
        <v>46460</v>
      </c>
      <c r="S74" s="15">
        <f t="shared" ref="S74:X74" si="104">R74+1</f>
        <v>46461</v>
      </c>
      <c r="T74" s="15">
        <f t="shared" si="104"/>
        <v>46462</v>
      </c>
      <c r="U74" s="15">
        <f t="shared" si="104"/>
        <v>46463</v>
      </c>
      <c r="V74" s="15">
        <f t="shared" si="104"/>
        <v>46464</v>
      </c>
      <c r="W74" s="15">
        <f t="shared" si="104"/>
        <v>46465</v>
      </c>
      <c r="X74" s="15">
        <f t="shared" si="104"/>
        <v>46466</v>
      </c>
      <c r="AA74" s="20"/>
      <c r="AB74" s="20"/>
    </row>
    <row r="75" spans="1:28" ht="18" customHeight="1" x14ac:dyDescent="0.4">
      <c r="A75" s="134"/>
      <c r="B75" s="23" t="str">
        <f>日程表_文化講座!B75</f>
        <v>要確認</v>
      </c>
      <c r="C75" s="60" t="str">
        <f>日程表_文化講座!C75</f>
        <v>休館</v>
      </c>
      <c r="D75" s="60" t="str">
        <f>日程表_文化講座!D75</f>
        <v>休館</v>
      </c>
      <c r="E75" s="60">
        <f>日程表_文化講座!E75</f>
        <v>0</v>
      </c>
      <c r="F75" s="60">
        <f>日程表_文化講座!F75</f>
        <v>0</v>
      </c>
      <c r="G75" s="60">
        <f>日程表_文化講座!G75</f>
        <v>0</v>
      </c>
      <c r="H75" s="60">
        <f>日程表_文化講座!H75</f>
        <v>0</v>
      </c>
      <c r="I75" s="11"/>
      <c r="J75" s="23">
        <f>日程表_文化講座!J75</f>
        <v>0</v>
      </c>
      <c r="K75" s="60">
        <f>日程表_文化講座!K75</f>
        <v>0</v>
      </c>
      <c r="L75" s="60" t="str">
        <f>日程表_文化講座!L75</f>
        <v>休館</v>
      </c>
      <c r="M75" s="60">
        <f>日程表_文化講座!M75</f>
        <v>0</v>
      </c>
      <c r="N75" s="60">
        <f>日程表_文化講座!N75</f>
        <v>0</v>
      </c>
      <c r="O75" s="60">
        <f>日程表_文化講座!O75</f>
        <v>0</v>
      </c>
      <c r="P75" s="60">
        <f>日程表_文化講座!P75</f>
        <v>0</v>
      </c>
      <c r="Q75" s="11"/>
      <c r="R75" s="23">
        <f>日程表_文化講座!R75</f>
        <v>0</v>
      </c>
      <c r="S75" s="60">
        <f>日程表_文化講座!S75</f>
        <v>0</v>
      </c>
      <c r="T75" s="60" t="str">
        <f>日程表_文化講座!T75</f>
        <v>休館</v>
      </c>
      <c r="U75" s="60">
        <f>日程表_文化講座!U75</f>
        <v>0</v>
      </c>
      <c r="V75" s="60">
        <f>日程表_文化講座!V75</f>
        <v>0</v>
      </c>
      <c r="W75" s="60">
        <f>日程表_文化講座!W75</f>
        <v>0</v>
      </c>
      <c r="X75" s="60">
        <f>日程表_文化講座!X75</f>
        <v>0</v>
      </c>
    </row>
    <row r="76" spans="1:28" ht="18" customHeight="1" x14ac:dyDescent="0.4">
      <c r="A76" s="134"/>
      <c r="B76" s="26" t="str">
        <f>日程表_文化講座!B76</f>
        <v/>
      </c>
      <c r="C76" s="26" t="str">
        <f>日程表_文化講座!C76</f>
        <v>×</v>
      </c>
      <c r="D76" s="27" t="str">
        <f>日程表_文化講座!D76</f>
        <v>×</v>
      </c>
      <c r="E76" s="64" t="str">
        <f>日程表_文化講座!E76</f>
        <v/>
      </c>
      <c r="F76" s="64" t="str">
        <f>日程表_文化講座!F76</f>
        <v/>
      </c>
      <c r="G76" s="64" t="str">
        <f>日程表_文化講座!G76</f>
        <v/>
      </c>
      <c r="H76" s="64" t="str">
        <f>日程表_文化講座!H76</f>
        <v/>
      </c>
      <c r="I76" s="11"/>
      <c r="J76" s="26" t="str">
        <f>日程表_文化講座!J76</f>
        <v/>
      </c>
      <c r="K76" s="26" t="str">
        <f>日程表_文化講座!K76</f>
        <v/>
      </c>
      <c r="L76" s="27" t="str">
        <f>日程表_文化講座!L76</f>
        <v>×</v>
      </c>
      <c r="M76" s="64" t="str">
        <f>日程表_文化講座!M76</f>
        <v/>
      </c>
      <c r="N76" s="64" t="str">
        <f>日程表_文化講座!N76</f>
        <v/>
      </c>
      <c r="O76" s="64" t="str">
        <f>日程表_文化講座!O76</f>
        <v/>
      </c>
      <c r="P76" s="64" t="str">
        <f>日程表_文化講座!P76</f>
        <v/>
      </c>
      <c r="Q76" s="11"/>
      <c r="R76" s="26" t="str">
        <f>日程表_文化講座!R76</f>
        <v/>
      </c>
      <c r="S76" s="26" t="str">
        <f>日程表_文化講座!S76</f>
        <v/>
      </c>
      <c r="T76" s="27" t="str">
        <f>日程表_文化講座!T76</f>
        <v>×</v>
      </c>
      <c r="U76" s="64" t="str">
        <f>日程表_文化講座!U76</f>
        <v/>
      </c>
      <c r="V76" s="64" t="str">
        <f>日程表_文化講座!V76</f>
        <v/>
      </c>
      <c r="W76" s="64" t="str">
        <f>日程表_文化講座!W76</f>
        <v/>
      </c>
      <c r="X76" s="64" t="str">
        <f>日程表_文化講座!X76</f>
        <v/>
      </c>
    </row>
    <row r="77" spans="1:28" s="19" customFormat="1" ht="15" customHeight="1" x14ac:dyDescent="0.4">
      <c r="A77" s="125" t="s">
        <v>47</v>
      </c>
      <c r="B77" s="14">
        <f t="shared" ref="B77" si="105">H74+1</f>
        <v>46404</v>
      </c>
      <c r="C77" s="15">
        <f t="shared" ref="C77:H77" si="106">B77+1</f>
        <v>46405</v>
      </c>
      <c r="D77" s="15">
        <f t="shared" si="106"/>
        <v>46406</v>
      </c>
      <c r="E77" s="15">
        <f t="shared" si="106"/>
        <v>46407</v>
      </c>
      <c r="F77" s="15">
        <f t="shared" si="106"/>
        <v>46408</v>
      </c>
      <c r="G77" s="15">
        <f t="shared" si="106"/>
        <v>46409</v>
      </c>
      <c r="H77" s="15">
        <f t="shared" si="106"/>
        <v>46410</v>
      </c>
      <c r="I77" s="16"/>
      <c r="J77" s="14">
        <f t="shared" ref="J77" si="107">P74+1</f>
        <v>46439</v>
      </c>
      <c r="K77" s="15">
        <f t="shared" ref="K77:P77" si="108">J77+1</f>
        <v>46440</v>
      </c>
      <c r="L77" s="15">
        <f t="shared" si="108"/>
        <v>46441</v>
      </c>
      <c r="M77" s="15">
        <f t="shared" si="108"/>
        <v>46442</v>
      </c>
      <c r="N77" s="15">
        <f t="shared" si="108"/>
        <v>46443</v>
      </c>
      <c r="O77" s="15">
        <f t="shared" si="108"/>
        <v>46444</v>
      </c>
      <c r="P77" s="15">
        <f t="shared" si="108"/>
        <v>46445</v>
      </c>
      <c r="Q77" s="16"/>
      <c r="R77" s="14">
        <f t="shared" ref="R77" si="109">X74+1</f>
        <v>46467</v>
      </c>
      <c r="S77" s="15">
        <f t="shared" ref="S77:X77" si="110">R77+1</f>
        <v>46468</v>
      </c>
      <c r="T77" s="15">
        <f t="shared" si="110"/>
        <v>46469</v>
      </c>
      <c r="U77" s="15">
        <f t="shared" si="110"/>
        <v>46470</v>
      </c>
      <c r="V77" s="15">
        <f t="shared" si="110"/>
        <v>46471</v>
      </c>
      <c r="W77" s="15">
        <f t="shared" si="110"/>
        <v>46472</v>
      </c>
      <c r="X77" s="15">
        <f t="shared" si="110"/>
        <v>46473</v>
      </c>
      <c r="AA77" s="20"/>
      <c r="AB77" s="20"/>
    </row>
    <row r="78" spans="1:28" ht="18" customHeight="1" x14ac:dyDescent="0.4">
      <c r="A78" s="134"/>
      <c r="B78" s="23" t="str">
        <f>日程表_文化講座!B78</f>
        <v>休館</v>
      </c>
      <c r="C78" s="60">
        <f>日程表_文化講座!C78</f>
        <v>0</v>
      </c>
      <c r="D78" s="60">
        <f>日程表_文化講座!D78</f>
        <v>0</v>
      </c>
      <c r="E78" s="60">
        <f>日程表_文化講座!E78</f>
        <v>0</v>
      </c>
      <c r="F78" s="60">
        <f>日程表_文化講座!F78</f>
        <v>0</v>
      </c>
      <c r="G78" s="60">
        <f>日程表_文化講座!G78</f>
        <v>0</v>
      </c>
      <c r="H78" s="60">
        <f>日程表_文化講座!H78</f>
        <v>0</v>
      </c>
      <c r="I78" s="11"/>
      <c r="J78" s="23" t="str">
        <f>日程表_文化講座!J78</f>
        <v>休館</v>
      </c>
      <c r="K78" s="60">
        <f>日程表_文化講座!K78</f>
        <v>0</v>
      </c>
      <c r="L78" s="60" t="str">
        <f>日程表_文化講座!L78</f>
        <v>休館</v>
      </c>
      <c r="M78" s="60">
        <f>日程表_文化講座!M78</f>
        <v>0</v>
      </c>
      <c r="N78" s="60">
        <f>日程表_文化講座!N78</f>
        <v>0</v>
      </c>
      <c r="O78" s="60">
        <f>日程表_文化講座!O78</f>
        <v>0</v>
      </c>
      <c r="P78" s="60">
        <f>日程表_文化講座!P78</f>
        <v>0</v>
      </c>
      <c r="Q78" s="11"/>
      <c r="R78" s="23" t="str">
        <f>日程表_文化講座!R78</f>
        <v>休館</v>
      </c>
      <c r="S78" s="60" t="str">
        <f>日程表_文化講座!S78</f>
        <v>休館</v>
      </c>
      <c r="T78" s="60">
        <f>日程表_文化講座!T78</f>
        <v>0</v>
      </c>
      <c r="U78" s="60">
        <f>日程表_文化講座!U78</f>
        <v>0</v>
      </c>
      <c r="V78" s="60">
        <f>日程表_文化講座!V78</f>
        <v>0</v>
      </c>
      <c r="W78" s="60">
        <f>日程表_文化講座!W78</f>
        <v>0</v>
      </c>
      <c r="X78" s="60">
        <f>日程表_文化講座!X78</f>
        <v>0</v>
      </c>
    </row>
    <row r="79" spans="1:28" ht="18" customHeight="1" x14ac:dyDescent="0.4">
      <c r="A79" s="134"/>
      <c r="B79" s="26" t="str">
        <f>日程表_文化講座!B79</f>
        <v>×</v>
      </c>
      <c r="C79" s="26" t="str">
        <f>日程表_文化講座!C79</f>
        <v/>
      </c>
      <c r="D79" s="27" t="str">
        <f>日程表_文化講座!D79</f>
        <v/>
      </c>
      <c r="E79" s="64" t="str">
        <f>日程表_文化講座!E79</f>
        <v/>
      </c>
      <c r="F79" s="64" t="str">
        <f>日程表_文化講座!F79</f>
        <v/>
      </c>
      <c r="G79" s="64" t="str">
        <f>日程表_文化講座!G79</f>
        <v/>
      </c>
      <c r="H79" s="64" t="str">
        <f>日程表_文化講座!H79</f>
        <v/>
      </c>
      <c r="I79" s="11"/>
      <c r="J79" s="26" t="str">
        <f>日程表_文化講座!J79</f>
        <v>×</v>
      </c>
      <c r="K79" s="26" t="str">
        <f>日程表_文化講座!K79</f>
        <v/>
      </c>
      <c r="L79" s="27" t="str">
        <f>日程表_文化講座!L79</f>
        <v>×</v>
      </c>
      <c r="M79" s="64" t="str">
        <f>日程表_文化講座!M79</f>
        <v/>
      </c>
      <c r="N79" s="64" t="str">
        <f>日程表_文化講座!N79</f>
        <v/>
      </c>
      <c r="O79" s="64" t="str">
        <f>日程表_文化講座!O79</f>
        <v/>
      </c>
      <c r="P79" s="64" t="str">
        <f>日程表_文化講座!P79</f>
        <v/>
      </c>
      <c r="Q79" s="11"/>
      <c r="R79" s="26" t="str">
        <f>日程表_文化講座!R79</f>
        <v>×</v>
      </c>
      <c r="S79" s="26" t="str">
        <f>日程表_文化講座!S79</f>
        <v>×</v>
      </c>
      <c r="T79" s="27" t="str">
        <f>日程表_文化講座!T79</f>
        <v/>
      </c>
      <c r="U79" s="64" t="str">
        <f>日程表_文化講座!U79</f>
        <v/>
      </c>
      <c r="V79" s="64" t="str">
        <f>日程表_文化講座!V79</f>
        <v/>
      </c>
      <c r="W79" s="64" t="str">
        <f>日程表_文化講座!W79</f>
        <v/>
      </c>
      <c r="X79" s="64" t="str">
        <f>日程表_文化講座!X79</f>
        <v/>
      </c>
    </row>
    <row r="80" spans="1:28" s="19" customFormat="1" ht="15" customHeight="1" x14ac:dyDescent="0.4">
      <c r="A80" s="125" t="s">
        <v>48</v>
      </c>
      <c r="B80" s="14">
        <f t="shared" ref="B80" si="111">H77+1</f>
        <v>46411</v>
      </c>
      <c r="C80" s="15">
        <f t="shared" ref="C80:H80" si="112">B80+1</f>
        <v>46412</v>
      </c>
      <c r="D80" s="15">
        <f t="shared" si="112"/>
        <v>46413</v>
      </c>
      <c r="E80" s="15">
        <f t="shared" si="112"/>
        <v>46414</v>
      </c>
      <c r="F80" s="15">
        <f t="shared" si="112"/>
        <v>46415</v>
      </c>
      <c r="G80" s="15">
        <f t="shared" si="112"/>
        <v>46416</v>
      </c>
      <c r="H80" s="15">
        <f t="shared" si="112"/>
        <v>46417</v>
      </c>
      <c r="I80" s="16"/>
      <c r="J80" s="14">
        <f t="shared" ref="J80" si="113">P77+1</f>
        <v>46446</v>
      </c>
      <c r="K80" s="15">
        <f t="shared" ref="K80:P80" si="114">J80+1</f>
        <v>46447</v>
      </c>
      <c r="L80" s="15">
        <f t="shared" si="114"/>
        <v>46448</v>
      </c>
      <c r="M80" s="15">
        <f t="shared" si="114"/>
        <v>46449</v>
      </c>
      <c r="N80" s="15">
        <f t="shared" si="114"/>
        <v>46450</v>
      </c>
      <c r="O80" s="15">
        <f t="shared" si="114"/>
        <v>46451</v>
      </c>
      <c r="P80" s="15">
        <f t="shared" si="114"/>
        <v>46452</v>
      </c>
      <c r="Q80" s="16"/>
      <c r="R80" s="14">
        <f t="shared" ref="R80" si="115">X77+1</f>
        <v>46474</v>
      </c>
      <c r="S80" s="15">
        <f t="shared" ref="S80:X80" si="116">R80+1</f>
        <v>46475</v>
      </c>
      <c r="T80" s="15">
        <f t="shared" si="116"/>
        <v>46476</v>
      </c>
      <c r="U80" s="15">
        <f t="shared" si="116"/>
        <v>46477</v>
      </c>
      <c r="V80" s="15">
        <f t="shared" si="116"/>
        <v>46478</v>
      </c>
      <c r="W80" s="15">
        <f t="shared" si="116"/>
        <v>46479</v>
      </c>
      <c r="X80" s="15">
        <f t="shared" si="116"/>
        <v>46480</v>
      </c>
      <c r="AA80" s="20"/>
      <c r="AB80" s="20"/>
    </row>
    <row r="81" spans="1:28" ht="18" customHeight="1" x14ac:dyDescent="0.4">
      <c r="A81" s="134"/>
      <c r="B81" s="23" t="str">
        <f>日程表_文化講座!B81</f>
        <v>要確認</v>
      </c>
      <c r="C81" s="60">
        <f>日程表_文化講座!C81</f>
        <v>0</v>
      </c>
      <c r="D81" s="60" t="str">
        <f>日程表_文化講座!D81</f>
        <v>休館</v>
      </c>
      <c r="E81" s="60">
        <f>日程表_文化講座!E81</f>
        <v>0</v>
      </c>
      <c r="F81" s="60">
        <f>日程表_文化講座!F81</f>
        <v>0</v>
      </c>
      <c r="G81" s="60">
        <f>日程表_文化講座!G81</f>
        <v>0</v>
      </c>
      <c r="H81" s="60">
        <f>日程表_文化講座!H81</f>
        <v>0</v>
      </c>
      <c r="I81" s="11"/>
      <c r="J81" s="23">
        <f>日程表_文化講座!J81</f>
        <v>0</v>
      </c>
      <c r="K81" s="60">
        <f>日程表_文化講座!K81</f>
        <v>0</v>
      </c>
      <c r="L81" s="60">
        <f>日程表_文化講座!L81</f>
        <v>0</v>
      </c>
      <c r="M81" s="60">
        <f>日程表_文化講座!M81</f>
        <v>0</v>
      </c>
      <c r="N81" s="60">
        <f>日程表_文化講座!N81</f>
        <v>0</v>
      </c>
      <c r="O81" s="60">
        <f>日程表_文化講座!O81</f>
        <v>0</v>
      </c>
      <c r="P81" s="60">
        <f>日程表_文化講座!P81</f>
        <v>0</v>
      </c>
      <c r="Q81" s="11"/>
      <c r="R81" s="23">
        <f>日程表_文化講座!R81</f>
        <v>0</v>
      </c>
      <c r="S81" s="60">
        <f>日程表_文化講座!S81</f>
        <v>0</v>
      </c>
      <c r="T81" s="60" t="str">
        <f>日程表_文化講座!T81</f>
        <v>休館</v>
      </c>
      <c r="U81" s="60">
        <f>日程表_文化講座!U81</f>
        <v>0</v>
      </c>
      <c r="V81" s="60">
        <f>日程表_文化講座!V81</f>
        <v>0</v>
      </c>
      <c r="W81" s="60">
        <f>日程表_文化講座!W81</f>
        <v>0</v>
      </c>
      <c r="X81" s="60">
        <f>日程表_文化講座!X81</f>
        <v>0</v>
      </c>
    </row>
    <row r="82" spans="1:28" ht="18" customHeight="1" x14ac:dyDescent="0.4">
      <c r="A82" s="134"/>
      <c r="B82" s="26" t="str">
        <f>日程表_文化講座!B82</f>
        <v/>
      </c>
      <c r="C82" s="26" t="str">
        <f>日程表_文化講座!C82</f>
        <v/>
      </c>
      <c r="D82" s="27" t="str">
        <f>日程表_文化講座!D82</f>
        <v>×</v>
      </c>
      <c r="E82" s="64" t="str">
        <f>日程表_文化講座!E82</f>
        <v/>
      </c>
      <c r="F82" s="64" t="str">
        <f>日程表_文化講座!F82</f>
        <v/>
      </c>
      <c r="G82" s="64" t="str">
        <f>日程表_文化講座!G82</f>
        <v/>
      </c>
      <c r="H82" s="64" t="str">
        <f>日程表_文化講座!H82</f>
        <v/>
      </c>
      <c r="I82" s="11"/>
      <c r="J82" s="26" t="str">
        <f>日程表_文化講座!J82</f>
        <v/>
      </c>
      <c r="K82" s="26" t="str">
        <f>日程表_文化講座!K82</f>
        <v/>
      </c>
      <c r="L82" s="27" t="str">
        <f>日程表_文化講座!L82</f>
        <v/>
      </c>
      <c r="M82" s="64" t="str">
        <f>日程表_文化講座!M82</f>
        <v/>
      </c>
      <c r="N82" s="64" t="str">
        <f>日程表_文化講座!N82</f>
        <v/>
      </c>
      <c r="O82" s="64" t="str">
        <f>日程表_文化講座!O82</f>
        <v/>
      </c>
      <c r="P82" s="64" t="str">
        <f>日程表_文化講座!P82</f>
        <v/>
      </c>
      <c r="Q82" s="11"/>
      <c r="R82" s="26" t="str">
        <f>日程表_文化講座!R82</f>
        <v/>
      </c>
      <c r="S82" s="26" t="str">
        <f>日程表_文化講座!S82</f>
        <v/>
      </c>
      <c r="T82" s="27" t="str">
        <f>日程表_文化講座!T82</f>
        <v>×</v>
      </c>
      <c r="U82" s="64" t="str">
        <f>日程表_文化講座!U82</f>
        <v/>
      </c>
      <c r="V82" s="64" t="str">
        <f>日程表_文化講座!V82</f>
        <v/>
      </c>
      <c r="W82" s="64" t="str">
        <f>日程表_文化講座!W82</f>
        <v/>
      </c>
      <c r="X82" s="64" t="str">
        <f>日程表_文化講座!X82</f>
        <v/>
      </c>
    </row>
    <row r="83" spans="1:28" s="19" customFormat="1" ht="15" customHeight="1" x14ac:dyDescent="0.4">
      <c r="A83" s="125" t="s">
        <v>49</v>
      </c>
      <c r="B83" s="14">
        <f t="shared" ref="B83" si="117">H80+1</f>
        <v>46418</v>
      </c>
      <c r="C83" s="15">
        <f t="shared" ref="C83:F83" si="118">B83+1</f>
        <v>46419</v>
      </c>
      <c r="D83" s="15">
        <f t="shared" si="118"/>
        <v>46420</v>
      </c>
      <c r="E83" s="15">
        <f t="shared" si="118"/>
        <v>46421</v>
      </c>
      <c r="F83" s="15">
        <f t="shared" si="118"/>
        <v>46422</v>
      </c>
      <c r="G83" s="34">
        <f>DATE($B$5+1,B66,1)</f>
        <v>46388</v>
      </c>
      <c r="H83" s="35">
        <f>WEEKDAY(G83,1)</f>
        <v>6</v>
      </c>
      <c r="I83" s="16"/>
      <c r="J83" s="14">
        <f t="shared" ref="J83" si="119">P80+1</f>
        <v>46453</v>
      </c>
      <c r="K83" s="15">
        <f t="shared" ref="K83:N83" si="120">J83+1</f>
        <v>46454</v>
      </c>
      <c r="L83" s="15">
        <f t="shared" si="120"/>
        <v>46455</v>
      </c>
      <c r="M83" s="15">
        <f t="shared" si="120"/>
        <v>46456</v>
      </c>
      <c r="N83" s="15">
        <f t="shared" si="120"/>
        <v>46457</v>
      </c>
      <c r="O83" s="34">
        <f>DATE($B$5+1,J66,1)</f>
        <v>46419</v>
      </c>
      <c r="P83" s="35">
        <f>WEEKDAY(O83,1)</f>
        <v>2</v>
      </c>
      <c r="Q83" s="16"/>
      <c r="R83" s="14">
        <f t="shared" ref="R83" si="121">X80+1</f>
        <v>46481</v>
      </c>
      <c r="S83" s="15">
        <f t="shared" ref="S83:V83" si="122">R83+1</f>
        <v>46482</v>
      </c>
      <c r="T83" s="15">
        <f t="shared" si="122"/>
        <v>46483</v>
      </c>
      <c r="U83" s="15">
        <f t="shared" si="122"/>
        <v>46484</v>
      </c>
      <c r="V83" s="15">
        <f t="shared" si="122"/>
        <v>46485</v>
      </c>
      <c r="W83" s="34">
        <f>DATE($B$5+1,R66,1)</f>
        <v>46447</v>
      </c>
      <c r="X83" s="35">
        <f>WEEKDAY(W83,1)</f>
        <v>2</v>
      </c>
      <c r="AA83" s="20"/>
      <c r="AB83" s="20"/>
    </row>
    <row r="84" spans="1:28" s="19" customFormat="1" ht="18" customHeight="1" x14ac:dyDescent="0.4">
      <c r="A84" s="134"/>
      <c r="B84" s="23">
        <f>日程表_文化講座!B84</f>
        <v>0</v>
      </c>
      <c r="C84" s="60">
        <f>日程表_文化講座!C84</f>
        <v>0</v>
      </c>
      <c r="D84" s="60">
        <f>日程表_文化講座!D84</f>
        <v>0</v>
      </c>
      <c r="E84" s="60">
        <f>日程表_文化講座!E84</f>
        <v>0</v>
      </c>
      <c r="F84" s="60">
        <f>日程表_文化講座!F84</f>
        <v>0</v>
      </c>
      <c r="G84" s="60">
        <f>日程表_文化講座!G84</f>
        <v>0</v>
      </c>
      <c r="H84" s="60">
        <f>日程表_文化講座!H84</f>
        <v>0</v>
      </c>
      <c r="I84" s="16"/>
      <c r="J84" s="38">
        <f>日程表_文化講座!J84</f>
        <v>0</v>
      </c>
      <c r="K84" s="39">
        <f>日程表_文化講座!K84</f>
        <v>0</v>
      </c>
      <c r="L84" s="39">
        <f>日程表_文化講座!L84</f>
        <v>0</v>
      </c>
      <c r="M84" s="39">
        <f>日程表_文化講座!M84</f>
        <v>0</v>
      </c>
      <c r="N84" s="39">
        <f>日程表_文化講座!N84</f>
        <v>0</v>
      </c>
      <c r="O84" s="72">
        <f>日程表_文化講座!O84</f>
        <v>0</v>
      </c>
      <c r="P84" s="73">
        <f>日程表_文化講座!P84</f>
        <v>0</v>
      </c>
      <c r="Q84" s="16"/>
      <c r="R84" s="38">
        <f>日程表_文化講座!R84</f>
        <v>0</v>
      </c>
      <c r="S84" s="39">
        <f>日程表_文化講座!S84</f>
        <v>0</v>
      </c>
      <c r="T84" s="39">
        <f>日程表_文化講座!T84</f>
        <v>0</v>
      </c>
      <c r="U84" s="39">
        <f>日程表_文化講座!U84</f>
        <v>0</v>
      </c>
      <c r="V84" s="39">
        <f>日程表_文化講座!V84</f>
        <v>0</v>
      </c>
      <c r="W84" s="40">
        <f>日程表_文化講座!W84</f>
        <v>0</v>
      </c>
      <c r="X84" s="41">
        <f>日程表_文化講座!X84</f>
        <v>0</v>
      </c>
      <c r="AA84" s="20"/>
      <c r="AB84" s="20"/>
    </row>
    <row r="85" spans="1:28" ht="18" customHeight="1" x14ac:dyDescent="0.4">
      <c r="A85" s="134"/>
      <c r="B85" s="26" t="str">
        <f>日程表_文化講座!B85</f>
        <v/>
      </c>
      <c r="C85" s="26" t="str">
        <f>日程表_文化講座!C85</f>
        <v/>
      </c>
      <c r="D85" s="27" t="str">
        <f>日程表_文化講座!D85</f>
        <v/>
      </c>
      <c r="E85" s="64" t="str">
        <f>日程表_文化講座!E85</f>
        <v/>
      </c>
      <c r="F85" s="64" t="str">
        <f>日程表_文化講座!F85</f>
        <v/>
      </c>
      <c r="G85" s="64" t="str">
        <f>日程表_文化講座!G85</f>
        <v/>
      </c>
      <c r="H85" s="64" t="str">
        <f>日程表_文化講座!H85</f>
        <v/>
      </c>
      <c r="I85" s="11"/>
      <c r="J85" s="26" t="str">
        <f>日程表_文化講座!J85</f>
        <v/>
      </c>
      <c r="K85" s="26" t="str">
        <f>日程表_文化講座!K85</f>
        <v/>
      </c>
      <c r="L85" s="27" t="str">
        <f>日程表_文化講座!L85</f>
        <v/>
      </c>
      <c r="M85" s="64" t="str">
        <f>日程表_文化講座!M85</f>
        <v/>
      </c>
      <c r="N85" s="64" t="str">
        <f>日程表_文化講座!N85</f>
        <v/>
      </c>
      <c r="O85" s="64" t="str">
        <f>日程表_文化講座!O85</f>
        <v/>
      </c>
      <c r="P85" s="64" t="str">
        <f>日程表_文化講座!P85</f>
        <v/>
      </c>
      <c r="Q85" s="11"/>
      <c r="R85" s="26" t="str">
        <f>日程表_文化講座!R85</f>
        <v/>
      </c>
      <c r="S85" s="26" t="str">
        <f>日程表_文化講座!S85</f>
        <v/>
      </c>
      <c r="T85" s="27" t="str">
        <f>日程表_文化講座!T85</f>
        <v/>
      </c>
      <c r="U85" s="64" t="str">
        <f>日程表_文化講座!U85</f>
        <v/>
      </c>
      <c r="V85" s="64" t="str">
        <f>日程表_文化講座!V85</f>
        <v/>
      </c>
      <c r="W85" s="64" t="str">
        <f>日程表_文化講座!W85</f>
        <v/>
      </c>
      <c r="X85" s="64" t="str">
        <f>日程表_文化講座!X85</f>
        <v/>
      </c>
    </row>
    <row r="86" spans="1:28" ht="38.25" customHeight="1" x14ac:dyDescent="0.4">
      <c r="J86" s="124" t="s">
        <v>23</v>
      </c>
      <c r="K86" s="124"/>
      <c r="L86" s="121" t="str">
        <f>IF(SUM(G6,O6,W6,G26,O26,W26,G46,O46,W46,G66,O66,W66)&gt;0,SUM(G6,O6,W6,G26,O26,W26,G46,O46,W46,G66,O66,W66)," ")</f>
        <v xml:space="preserve"> </v>
      </c>
      <c r="M86" s="121"/>
      <c r="N86" s="121"/>
      <c r="O86" s="121"/>
      <c r="P86" s="56" t="s">
        <v>10</v>
      </c>
      <c r="Q86" s="11"/>
      <c r="R86" s="126"/>
      <c r="S86" s="126"/>
      <c r="T86" s="127"/>
      <c r="U86" s="127"/>
      <c r="V86" s="127"/>
      <c r="W86" s="127"/>
      <c r="X86" s="81"/>
    </row>
  </sheetData>
  <sheetProtection selectLockedCells="1"/>
  <mergeCells count="35">
    <mergeCell ref="A77:A79"/>
    <mergeCell ref="A80:A82"/>
    <mergeCell ref="A83:A85"/>
    <mergeCell ref="A74:A76"/>
    <mergeCell ref="A37:A39"/>
    <mergeCell ref="A40:A42"/>
    <mergeCell ref="A43:A45"/>
    <mergeCell ref="A48:A50"/>
    <mergeCell ref="A51:A53"/>
    <mergeCell ref="A54:A56"/>
    <mergeCell ref="A57:A59"/>
    <mergeCell ref="A60:A62"/>
    <mergeCell ref="A63:A65"/>
    <mergeCell ref="A68:A70"/>
    <mergeCell ref="A71:A73"/>
    <mergeCell ref="F1:G1"/>
    <mergeCell ref="H1:K1"/>
    <mergeCell ref="N1:O1"/>
    <mergeCell ref="P1:X1"/>
    <mergeCell ref="A34:A36"/>
    <mergeCell ref="C4:I4"/>
    <mergeCell ref="A8:A10"/>
    <mergeCell ref="A11:A13"/>
    <mergeCell ref="A14:A16"/>
    <mergeCell ref="A17:A19"/>
    <mergeCell ref="A20:A22"/>
    <mergeCell ref="A23:A25"/>
    <mergeCell ref="A28:A30"/>
    <mergeCell ref="A31:A33"/>
    <mergeCell ref="J86:K86"/>
    <mergeCell ref="L86:O86"/>
    <mergeCell ref="R86:S86"/>
    <mergeCell ref="T86:W86"/>
    <mergeCell ref="C3:R3"/>
    <mergeCell ref="J4:V4"/>
  </mergeCells>
  <phoneticPr fontId="1"/>
  <conditionalFormatting sqref="B69 B71:H71 D72:H72 B74:H74 B75:C75 E75:H75 B77:H77 C78:H78 B80:H80 B81:C81 E81:H81 B83:F84">
    <cfRule type="expression" dxfId="337" priority="71">
      <formula>MONTH(B69)&lt;&gt;$B$66</formula>
    </cfRule>
  </conditionalFormatting>
  <conditionalFormatting sqref="B8:H8 B20:H20 B23:H23">
    <cfRule type="expression" dxfId="336" priority="170">
      <formula>MONTH(B8)&lt;&gt;$B$6</formula>
    </cfRule>
  </conditionalFormatting>
  <conditionalFormatting sqref="B25:H25">
    <cfRule type="expression" dxfId="335" priority="60">
      <formula>MONTH(B25)&lt;&gt;$B$6</formula>
    </cfRule>
  </conditionalFormatting>
  <conditionalFormatting sqref="B30:H30">
    <cfRule type="expression" dxfId="334" priority="59">
      <formula>MONTH(B30)&lt;&gt;$B$6</formula>
    </cfRule>
  </conditionalFormatting>
  <conditionalFormatting sqref="B48:H48 B51:H51 B52 E52:G52 B54:H54 C55:H55 B57:H57 B58:C58 E58:H58 B60:H60 B61:C61 E61:H61 B63:F64">
    <cfRule type="expression" dxfId="333" priority="164">
      <formula>MONTH(B48)&lt;&gt;$B$46</formula>
    </cfRule>
  </conditionalFormatting>
  <conditionalFormatting sqref="B49:H49">
    <cfRule type="expression" dxfId="332" priority="36">
      <formula>MONTH(B49)&lt;&gt;$B$26</formula>
    </cfRule>
  </conditionalFormatting>
  <conditionalFormatting sqref="B50:H50">
    <cfRule type="expression" dxfId="331" priority="56">
      <formula>MONTH(B50)&lt;&gt;$B$6</formula>
    </cfRule>
  </conditionalFormatting>
  <conditionalFormatting sqref="B52:H52">
    <cfRule type="expression" dxfId="330" priority="35">
      <formula>MONTH(B52)&lt;&gt;$B$26</formula>
    </cfRule>
  </conditionalFormatting>
  <conditionalFormatting sqref="B55:H55">
    <cfRule type="expression" dxfId="329" priority="34">
      <formula>MONTH(B55)&lt;&gt;$B$26</formula>
    </cfRule>
  </conditionalFormatting>
  <conditionalFormatting sqref="B58:H58">
    <cfRule type="expression" dxfId="328" priority="33">
      <formula>MONTH(B58)&lt;&gt;$B$26</formula>
    </cfRule>
  </conditionalFormatting>
  <conditionalFormatting sqref="B61:H61">
    <cfRule type="expression" dxfId="327" priority="32">
      <formula>MONTH(B61)&lt;&gt;$B$26</formula>
    </cfRule>
  </conditionalFormatting>
  <conditionalFormatting sqref="B64:H64">
    <cfRule type="expression" dxfId="326" priority="31">
      <formula>MONTH(B64)&lt;&gt;$B$26</formula>
    </cfRule>
  </conditionalFormatting>
  <conditionalFormatting sqref="B68:H68">
    <cfRule type="expression" dxfId="325" priority="161">
      <formula>MONTH(B68)&lt;&gt;$B$66</formula>
    </cfRule>
  </conditionalFormatting>
  <conditionalFormatting sqref="B69:H69">
    <cfRule type="expression" dxfId="324" priority="8">
      <formula>MONTH(B69)&lt;&gt;$B$26</formula>
    </cfRule>
  </conditionalFormatting>
  <conditionalFormatting sqref="B72:H72">
    <cfRule type="expression" dxfId="323" priority="7">
      <formula>MONTH(B72)&lt;&gt;$B$26</formula>
    </cfRule>
  </conditionalFormatting>
  <conditionalFormatting sqref="B73:H73">
    <cfRule type="expression" dxfId="322" priority="53">
      <formula>MONTH(B73)&lt;&gt;$B$6</formula>
    </cfRule>
  </conditionalFormatting>
  <conditionalFormatting sqref="B75:H75">
    <cfRule type="expression" dxfId="321" priority="6">
      <formula>MONTH(B75)&lt;&gt;$B$26</formula>
    </cfRule>
  </conditionalFormatting>
  <conditionalFormatting sqref="B78:H78">
    <cfRule type="expression" dxfId="320" priority="5">
      <formula>MONTH(B78)&lt;&gt;$B$26</formula>
    </cfRule>
  </conditionalFormatting>
  <conditionalFormatting sqref="B81:H81">
    <cfRule type="expression" dxfId="319" priority="4">
      <formula>MONTH(B81)&lt;&gt;$B$26</formula>
    </cfRule>
  </conditionalFormatting>
  <conditionalFormatting sqref="B84:H84">
    <cfRule type="expression" dxfId="318" priority="3">
      <formula>MONTH(B84)&lt;&gt;$B$26</formula>
    </cfRule>
  </conditionalFormatting>
  <conditionalFormatting sqref="C55:E55">
    <cfRule type="expression" dxfId="314" priority="116">
      <formula>MONTH(C55)&lt;&gt;$B$6</formula>
    </cfRule>
    <cfRule type="expression" dxfId="313" priority="117">
      <formula>MONTH(C55)&lt;&gt;$J$6</formula>
    </cfRule>
  </conditionalFormatting>
  <conditionalFormatting sqref="C32:H32">
    <cfRule type="expression" dxfId="312" priority="76">
      <formula>MONTH(C32)&lt;&gt;$B$26</formula>
    </cfRule>
  </conditionalFormatting>
  <conditionalFormatting sqref="C49:H49">
    <cfRule type="expression" dxfId="311" priority="72">
      <formula>MONTH(C49)&lt;&gt;$B$46</formula>
    </cfRule>
  </conditionalFormatting>
  <conditionalFormatting sqref="D35">
    <cfRule type="expression" dxfId="310" priority="66">
      <formula>MONTH(D35)&lt;&gt;$J$6</formula>
    </cfRule>
    <cfRule type="expression" dxfId="309" priority="65">
      <formula>MONTH(D35)&lt;&gt;$B$6</formula>
    </cfRule>
  </conditionalFormatting>
  <conditionalFormatting sqref="D35:E35">
    <cfRule type="expression" dxfId="308" priority="67">
      <formula>MONTH(D35)&lt;&gt;$B$46</formula>
    </cfRule>
  </conditionalFormatting>
  <conditionalFormatting sqref="D72:E72">
    <cfRule type="expression" dxfId="307" priority="141">
      <formula>MONTH(D72)&lt;&gt;$J$26</formula>
    </cfRule>
    <cfRule type="expression" dxfId="306" priority="140">
      <formula>MONTH(D72)&lt;&gt;$R$6</formula>
    </cfRule>
  </conditionalFormatting>
  <conditionalFormatting sqref="D38:H38">
    <cfRule type="expression" dxfId="305" priority="89">
      <formula>MONTH(D38)&lt;&gt;$B$26</formula>
    </cfRule>
  </conditionalFormatting>
  <conditionalFormatting sqref="E21">
    <cfRule type="expression" dxfId="304" priority="101">
      <formula>MONTH(E21)&lt;&gt;$B$6</formula>
    </cfRule>
  </conditionalFormatting>
  <conditionalFormatting sqref="E32">
    <cfRule type="expression" dxfId="303" priority="75">
      <formula>MONTH(E32)&lt;&gt;$R$6</formula>
    </cfRule>
  </conditionalFormatting>
  <conditionalFormatting sqref="E35">
    <cfRule type="expression" dxfId="302" priority="154">
      <formula>MONTH(E35)&lt;&gt;$R$6</formula>
    </cfRule>
  </conditionalFormatting>
  <conditionalFormatting sqref="E38">
    <cfRule type="expression" dxfId="301" priority="153">
      <formula>MONTH(E38)&lt;&gt;$R$6</formula>
    </cfRule>
  </conditionalFormatting>
  <conditionalFormatting sqref="E41">
    <cfRule type="expression" dxfId="300" priority="152">
      <formula>MONTH(E41)&lt;&gt;$R$6</formula>
    </cfRule>
  </conditionalFormatting>
  <conditionalFormatting sqref="E52">
    <cfRule type="expression" dxfId="299" priority="118">
      <formula>MONTH(E52)&lt;&gt;$B$6</formula>
    </cfRule>
    <cfRule type="expression" dxfId="298" priority="119">
      <formula>MONTH(E52)&lt;&gt;$J$6</formula>
    </cfRule>
  </conditionalFormatting>
  <conditionalFormatting sqref="E58">
    <cfRule type="expression" dxfId="297" priority="115">
      <formula>MONTH(E58)&lt;&gt;$J$6</formula>
    </cfRule>
    <cfRule type="expression" dxfId="296" priority="114">
      <formula>MONTH(E58)&lt;&gt;$B$6</formula>
    </cfRule>
  </conditionalFormatting>
  <conditionalFormatting sqref="E61">
    <cfRule type="expression" dxfId="295" priority="112">
      <formula>MONTH(E61)&lt;&gt;$B$6</formula>
    </cfRule>
    <cfRule type="expression" dxfId="294" priority="113">
      <formula>MONTH(E61)&lt;&gt;$J$6</formula>
    </cfRule>
  </conditionalFormatting>
  <conditionalFormatting sqref="E75">
    <cfRule type="expression" dxfId="293" priority="139">
      <formula>MONTH(E75)&lt;&gt;$J$26</formula>
    </cfRule>
    <cfRule type="expression" dxfId="292" priority="138">
      <formula>MONTH(E75)&lt;&gt;$R$6</formula>
    </cfRule>
  </conditionalFormatting>
  <conditionalFormatting sqref="E78">
    <cfRule type="expression" dxfId="291" priority="136">
      <formula>MONTH(E78)&lt;&gt;$R$6</formula>
    </cfRule>
    <cfRule type="expression" dxfId="290" priority="137">
      <formula>MONTH(E78)&lt;&gt;$J$26</formula>
    </cfRule>
  </conditionalFormatting>
  <conditionalFormatting sqref="E81">
    <cfRule type="expression" dxfId="289" priority="135">
      <formula>MONTH(E81)&lt;&gt;$J$26</formula>
    </cfRule>
    <cfRule type="expression" dxfId="288" priority="134">
      <formula>MONTH(E81)&lt;&gt;$R$6</formula>
    </cfRule>
  </conditionalFormatting>
  <conditionalFormatting sqref="E35:H35 E41:H41 B28:H29 B31:H31 B34:H34 B35:C35 B37:H37 B40:H40 B41:C41 B43:F44">
    <cfRule type="expression" dxfId="287" priority="167">
      <formula>MONTH(B28)&lt;&gt;$B$26</formula>
    </cfRule>
  </conditionalFormatting>
  <conditionalFormatting sqref="F69:H69">
    <cfRule type="expression" dxfId="286" priority="94">
      <formula>MONTH(F69)&lt;&gt;$B$66</formula>
    </cfRule>
  </conditionalFormatting>
  <conditionalFormatting sqref="J9:K9">
    <cfRule type="expression" dxfId="285" priority="74">
      <formula>MONTH(J9)&lt;&gt;$B$6</formula>
    </cfRule>
  </conditionalFormatting>
  <conditionalFormatting sqref="J29:K29 M29:P29 J31:P31 P32 J34:P34 M35:P35 J37:P37 K38:P38 J40:P40 J41:K41 M41:P41 J43:N44">
    <cfRule type="expression" dxfId="284" priority="83">
      <formula>MONTH(J29)&lt;&gt;$J$26</formula>
    </cfRule>
  </conditionalFormatting>
  <conditionalFormatting sqref="J35:K35">
    <cfRule type="expression" dxfId="283" priority="88">
      <formula>MONTH(J35)&lt;&gt;$J$26</formula>
    </cfRule>
  </conditionalFormatting>
  <conditionalFormatting sqref="J49:L49 J51:P51 J54:P54 J55:K55 M55:P55 J57:P57 O58:P58 J60:P60 J61:K61 M61:P61 J63:N64">
    <cfRule type="expression" dxfId="282" priority="98">
      <formula>MONTH(J49)&lt;&gt;$J$46</formula>
    </cfRule>
  </conditionalFormatting>
  <conditionalFormatting sqref="J8:P8 J20:P20 J23:P23">
    <cfRule type="expression" dxfId="281" priority="169">
      <formula>MONTH(J8)&lt;&gt;$J$6</formula>
    </cfRule>
  </conditionalFormatting>
  <conditionalFormatting sqref="J10:P10">
    <cfRule type="expression" dxfId="280" priority="64">
      <formula>MONTH(J10)&lt;&gt;$B$6</formula>
    </cfRule>
  </conditionalFormatting>
  <conditionalFormatting sqref="J13:P13">
    <cfRule type="expression" dxfId="279" priority="62">
      <formula>MONTH(J13)&lt;&gt;$B$6</formula>
    </cfRule>
  </conditionalFormatting>
  <conditionalFormatting sqref="J16:P16">
    <cfRule type="expression" dxfId="278" priority="61">
      <formula>MONTH(J16)&lt;&gt;$B$6</formula>
    </cfRule>
  </conditionalFormatting>
  <conditionalFormatting sqref="J28:P28">
    <cfRule type="expression" dxfId="277" priority="166">
      <formula>MONTH(J28)&lt;&gt;$J$26</formula>
    </cfRule>
  </conditionalFormatting>
  <conditionalFormatting sqref="J30:P30">
    <cfRule type="expression" dxfId="276" priority="58">
      <formula>MONTH(J30)&lt;&gt;$B$6</formula>
    </cfRule>
  </conditionalFormatting>
  <conditionalFormatting sqref="J48:P48">
    <cfRule type="expression" dxfId="275" priority="163">
      <formula>MONTH(J48)&lt;&gt;$J$46</formula>
    </cfRule>
  </conditionalFormatting>
  <conditionalFormatting sqref="J49:P49">
    <cfRule type="expression" dxfId="274" priority="30">
      <formula>MONTH(J49)&lt;&gt;$B$26</formula>
    </cfRule>
  </conditionalFormatting>
  <conditionalFormatting sqref="J50:P50">
    <cfRule type="expression" dxfId="273" priority="55">
      <formula>MONTH(J50)&lt;&gt;$B$6</formula>
    </cfRule>
  </conditionalFormatting>
  <conditionalFormatting sqref="J52:P52">
    <cfRule type="expression" dxfId="272" priority="29">
      <formula>MONTH(J52)&lt;&gt;$B$26</formula>
    </cfRule>
  </conditionalFormatting>
  <conditionalFormatting sqref="J55:P55">
    <cfRule type="expression" dxfId="271" priority="28">
      <formula>MONTH(J55)&lt;&gt;$B$26</formula>
    </cfRule>
  </conditionalFormatting>
  <conditionalFormatting sqref="J58:P58">
    <cfRule type="expression" dxfId="270" priority="27">
      <formula>MONTH(J58)&lt;&gt;$B$26</formula>
    </cfRule>
  </conditionalFormatting>
  <conditionalFormatting sqref="J61:P61">
    <cfRule type="expression" dxfId="269" priority="26">
      <formula>MONTH(J61)&lt;&gt;$B$26</formula>
    </cfRule>
  </conditionalFormatting>
  <conditionalFormatting sqref="J64:P64">
    <cfRule type="expression" dxfId="268" priority="25">
      <formula>MONTH(J64)&lt;&gt;$B$26</formula>
    </cfRule>
  </conditionalFormatting>
  <conditionalFormatting sqref="J68:P69 J71:P71 K75 M75:P75 J77:P77 P78 J80:P80 J81:K81 M81:P81 J83:N84">
    <cfRule type="expression" dxfId="267" priority="82">
      <formula>MONTH(J68)&lt;&gt;$J$66</formula>
    </cfRule>
  </conditionalFormatting>
  <conditionalFormatting sqref="J69:P69">
    <cfRule type="expression" dxfId="266" priority="13">
      <formula>MONTH(J69)&lt;&gt;$B$26</formula>
    </cfRule>
  </conditionalFormatting>
  <conditionalFormatting sqref="J72:P72">
    <cfRule type="expression" dxfId="265" priority="12">
      <formula>MONTH(J72)&lt;&gt;$B$26</formula>
    </cfRule>
  </conditionalFormatting>
  <conditionalFormatting sqref="J73:P73">
    <cfRule type="expression" dxfId="264" priority="52">
      <formula>MONTH(J73)&lt;&gt;$B$6</formula>
    </cfRule>
  </conditionalFormatting>
  <conditionalFormatting sqref="J74:P74">
    <cfRule type="expression" dxfId="263" priority="160">
      <formula>MONTH(J74)&lt;&gt;$J$66</formula>
    </cfRule>
  </conditionalFormatting>
  <conditionalFormatting sqref="J75:P75">
    <cfRule type="expression" dxfId="262" priority="11">
      <formula>MONTH(J75)&lt;&gt;$B$26</formula>
    </cfRule>
  </conditionalFormatting>
  <conditionalFormatting sqref="J78:P78">
    <cfRule type="expression" dxfId="261" priority="10">
      <formula>MONTH(J78)&lt;&gt;$B$26</formula>
    </cfRule>
  </conditionalFormatting>
  <conditionalFormatting sqref="J81:P81">
    <cfRule type="expression" dxfId="260" priority="9">
      <formula>MONTH(J81)&lt;&gt;$B$26</formula>
    </cfRule>
  </conditionalFormatting>
  <conditionalFormatting sqref="K32:N32">
    <cfRule type="expression" dxfId="259" priority="87">
      <formula>MONTH(K32)&lt;&gt;$J$26</formula>
    </cfRule>
  </conditionalFormatting>
  <conditionalFormatting sqref="K78:N78">
    <cfRule type="expression" dxfId="258" priority="93">
      <formula>MONTH(K78)&lt;&gt;$J$66</formula>
    </cfRule>
  </conditionalFormatting>
  <conditionalFormatting sqref="K12:P12">
    <cfRule type="expression" dxfId="257" priority="90">
      <formula>MONTH(K12)&lt;&gt;$J$6</formula>
    </cfRule>
  </conditionalFormatting>
  <conditionalFormatting sqref="K52:P52">
    <cfRule type="expression" dxfId="256" priority="96">
      <formula>MONTH(K52)&lt;&gt;$J$46</formula>
    </cfRule>
  </conditionalFormatting>
  <conditionalFormatting sqref="K72:P72">
    <cfRule type="expression" dxfId="255" priority="92">
      <formula>MONTH(K72)&lt;&gt;$J$66</formula>
    </cfRule>
  </conditionalFormatting>
  <conditionalFormatting sqref="L69:M69">
    <cfRule type="expression" dxfId="254" priority="80">
      <formula>MONTH(L69)&lt;&gt;$R$6</formula>
    </cfRule>
    <cfRule type="expression" dxfId="253" priority="81">
      <formula>MONTH(L69)&lt;&gt;$J$26</formula>
    </cfRule>
  </conditionalFormatting>
  <conditionalFormatting sqref="L43:N43">
    <cfRule type="expression" dxfId="252" priority="2">
      <formula>MONTH(L43)&lt;&gt;$B$26</formula>
    </cfRule>
  </conditionalFormatting>
  <conditionalFormatting sqref="M15">
    <cfRule type="expression" dxfId="251" priority="157">
      <formula>MONTH(M15)&lt;&gt;$B$6</formula>
    </cfRule>
  </conditionalFormatting>
  <conditionalFormatting sqref="M18">
    <cfRule type="expression" dxfId="250" priority="156">
      <formula>MONTH(M18)&lt;&gt;$B$6</formula>
    </cfRule>
  </conditionalFormatting>
  <conditionalFormatting sqref="M21">
    <cfRule type="expression" dxfId="249" priority="155">
      <formula>MONTH(M21)&lt;&gt;$B$6</formula>
    </cfRule>
  </conditionalFormatting>
  <conditionalFormatting sqref="M38">
    <cfRule type="expression" dxfId="248" priority="149">
      <formula>MONTH(M38)&lt;&gt;$R$6</formula>
    </cfRule>
  </conditionalFormatting>
  <conditionalFormatting sqref="M41">
    <cfRule type="expression" dxfId="247" priority="148">
      <formula>MONTH(M41)&lt;&gt;$R$6</formula>
    </cfRule>
  </conditionalFormatting>
  <conditionalFormatting sqref="M52">
    <cfRule type="expression" dxfId="246" priority="123">
      <formula>MONTH(M52)&lt;&gt;$J$6</formula>
    </cfRule>
    <cfRule type="expression" dxfId="245" priority="122">
      <formula>MONTH(M52)&lt;&gt;$B$6</formula>
    </cfRule>
  </conditionalFormatting>
  <conditionalFormatting sqref="M55">
    <cfRule type="expression" dxfId="244" priority="120">
      <formula>MONTH(M55)&lt;&gt;$B$6</formula>
    </cfRule>
    <cfRule type="expression" dxfId="243" priority="121">
      <formula>MONTH(M55)&lt;&gt;$J$6</formula>
    </cfRule>
  </conditionalFormatting>
  <conditionalFormatting sqref="M72">
    <cfRule type="expression" dxfId="242" priority="133">
      <formula>MONTH(M72)&lt;&gt;$J$26</formula>
    </cfRule>
    <cfRule type="expression" dxfId="241" priority="132">
      <formula>MONTH(M72)&lt;&gt;$R$6</formula>
    </cfRule>
  </conditionalFormatting>
  <conditionalFormatting sqref="M75">
    <cfRule type="expression" dxfId="240" priority="131">
      <formula>MONTH(M75)&lt;&gt;$J$26</formula>
    </cfRule>
    <cfRule type="expression" dxfId="239" priority="130">
      <formula>MONTH(M75)&lt;&gt;$R$6</formula>
    </cfRule>
  </conditionalFormatting>
  <conditionalFormatting sqref="M32:N32">
    <cfRule type="expression" dxfId="238" priority="150">
      <formula>MONTH(M32)&lt;&gt;$R$6</formula>
    </cfRule>
  </conditionalFormatting>
  <conditionalFormatting sqref="O12">
    <cfRule type="expression" dxfId="237" priority="158">
      <formula>MONTH(O12)&lt;&gt;$B$6</formula>
    </cfRule>
  </conditionalFormatting>
  <conditionalFormatting sqref="P9">
    <cfRule type="expression" dxfId="236" priority="73">
      <formula>MONTH(P9)&lt;&gt;$B$6</formula>
    </cfRule>
  </conditionalFormatting>
  <conditionalFormatting sqref="P49">
    <cfRule type="expression" dxfId="235" priority="97">
      <formula>MONTH(P49)&lt;&gt;$J$46</formula>
    </cfRule>
  </conditionalFormatting>
  <conditionalFormatting sqref="R19:S19">
    <cfRule type="expression" dxfId="234" priority="45">
      <formula>MONTH(R19)&lt;&gt;$B$6</formula>
    </cfRule>
  </conditionalFormatting>
  <conditionalFormatting sqref="R22:S22">
    <cfRule type="expression" dxfId="233" priority="43">
      <formula>MONTH(R22)&lt;&gt;$B$6</formula>
    </cfRule>
  </conditionalFormatting>
  <conditionalFormatting sqref="R8:X8 R15:S15 U15:X15 R17:X17 S18:X18 R20:X20 R21:S21 U21:X21 R23:X23 R23:V24 E29">
    <cfRule type="expression" dxfId="232" priority="84">
      <formula>MONTH(E8)&lt;&gt;$R$6</formula>
    </cfRule>
  </conditionalFormatting>
  <conditionalFormatting sqref="R10:X10">
    <cfRule type="expression" dxfId="231" priority="63">
      <formula>MONTH(R10)&lt;&gt;$B$6</formula>
    </cfRule>
  </conditionalFormatting>
  <conditionalFormatting sqref="R11:X11">
    <cfRule type="expression" dxfId="230" priority="151">
      <formula>MONTH(R11)&lt;&gt;$R$6</formula>
    </cfRule>
  </conditionalFormatting>
  <conditionalFormatting sqref="R13:X13">
    <cfRule type="expression" dxfId="229" priority="47">
      <formula>MONTH(R13)&lt;&gt;$B$6</formula>
    </cfRule>
  </conditionalFormatting>
  <conditionalFormatting sqref="R14:X14">
    <cfRule type="expression" dxfId="228" priority="168">
      <formula>MONTH(R14)&lt;&gt;$R$6</formula>
    </cfRule>
  </conditionalFormatting>
  <conditionalFormatting sqref="R16:X16">
    <cfRule type="expression" dxfId="227" priority="46">
      <formula>MONTH(R16)&lt;&gt;$B$6</formula>
    </cfRule>
  </conditionalFormatting>
  <conditionalFormatting sqref="R28:X29 R31:X31 S32:X32 R34:X34 R35:S35 U35:X35 R37:X37 R40:X40 R41:S41 U41:X41 R43:V44">
    <cfRule type="expression" dxfId="226" priority="165">
      <formula>MONTH(R28)&lt;&gt;$R$26</formula>
    </cfRule>
  </conditionalFormatting>
  <conditionalFormatting sqref="R29:X29">
    <cfRule type="expression" dxfId="225" priority="42">
      <formula>MONTH(R29)&lt;&gt;$B$26</formula>
    </cfRule>
  </conditionalFormatting>
  <conditionalFormatting sqref="R30:X30">
    <cfRule type="expression" dxfId="224" priority="57">
      <formula>MONTH(R30)&lt;&gt;$B$6</formula>
    </cfRule>
  </conditionalFormatting>
  <conditionalFormatting sqref="R32:X32">
    <cfRule type="expression" dxfId="223" priority="41">
      <formula>MONTH(R32)&lt;&gt;$B$26</formula>
    </cfRule>
  </conditionalFormatting>
  <conditionalFormatting sqref="R35:X35">
    <cfRule type="expression" dxfId="222" priority="40">
      <formula>MONTH(R35)&lt;&gt;$B$26</formula>
    </cfRule>
  </conditionalFormatting>
  <conditionalFormatting sqref="R38:X38">
    <cfRule type="expression" dxfId="221" priority="39">
      <formula>MONTH(R38)&lt;&gt;$B$26</formula>
    </cfRule>
  </conditionalFormatting>
  <conditionalFormatting sqref="R41:X41">
    <cfRule type="expression" dxfId="220" priority="38">
      <formula>MONTH(R41)&lt;&gt;$B$26</formula>
    </cfRule>
  </conditionalFormatting>
  <conditionalFormatting sqref="R44:X44">
    <cfRule type="expression" dxfId="219" priority="37">
      <formula>MONTH(R44)&lt;&gt;$B$26</formula>
    </cfRule>
  </conditionalFormatting>
  <conditionalFormatting sqref="R48:X49 R51:X51 R54:X54 R55:S55 U55:X55 R57:X57 R60:X60 R61:S61 R63:V64">
    <cfRule type="expression" dxfId="218" priority="95">
      <formula>MONTH(R48)&lt;&gt;$R$46</formula>
    </cfRule>
  </conditionalFormatting>
  <conditionalFormatting sqref="R49:X49">
    <cfRule type="expression" dxfId="217" priority="24">
      <formula>MONTH(R49)&lt;&gt;$B$26</formula>
    </cfRule>
  </conditionalFormatting>
  <conditionalFormatting sqref="R50:X50">
    <cfRule type="expression" dxfId="216" priority="54">
      <formula>MONTH(R50)&lt;&gt;$B$6</formula>
    </cfRule>
  </conditionalFormatting>
  <conditionalFormatting sqref="R52:X52">
    <cfRule type="expression" dxfId="215" priority="23">
      <formula>MONTH(R52)&lt;&gt;$B$26</formula>
    </cfRule>
  </conditionalFormatting>
  <conditionalFormatting sqref="R55:X55">
    <cfRule type="expression" dxfId="214" priority="22">
      <formula>MONTH(R55)&lt;&gt;$B$26</formula>
    </cfRule>
  </conditionalFormatting>
  <conditionalFormatting sqref="R58:X58">
    <cfRule type="expression" dxfId="213" priority="21">
      <formula>MONTH(R58)&lt;&gt;$B$26</formula>
    </cfRule>
  </conditionalFormatting>
  <conditionalFormatting sqref="R61:X61">
    <cfRule type="expression" dxfId="212" priority="20">
      <formula>MONTH(R61)&lt;&gt;$B$26</formula>
    </cfRule>
  </conditionalFormatting>
  <conditionalFormatting sqref="R64:X64">
    <cfRule type="expression" dxfId="211" priority="19">
      <formula>MONTH(R64)&lt;&gt;$B$26</formula>
    </cfRule>
  </conditionalFormatting>
  <conditionalFormatting sqref="R68:X69 R71:X71 R74:X74 R75:S75 R77:X77 V78:X78 R80:X80 R81:S81 U81:X81 R83:V84">
    <cfRule type="expression" dxfId="210" priority="79">
      <formula>MONTH(R68)&lt;&gt;$R$66</formula>
    </cfRule>
  </conditionalFormatting>
  <conditionalFormatting sqref="R69:X69">
    <cfRule type="expression" dxfId="209" priority="18">
      <formula>MONTH(R69)&lt;&gt;$B$26</formula>
    </cfRule>
  </conditionalFormatting>
  <conditionalFormatting sqref="R72:X72">
    <cfRule type="expression" dxfId="208" priority="17">
      <formula>MONTH(R72)&lt;&gt;$B$26</formula>
    </cfRule>
  </conditionalFormatting>
  <conditionalFormatting sqref="R73:X73">
    <cfRule type="expression" dxfId="207" priority="51">
      <formula>MONTH(R73)&lt;&gt;$B$6</formula>
    </cfRule>
  </conditionalFormatting>
  <conditionalFormatting sqref="R75:X75">
    <cfRule type="expression" dxfId="206" priority="16">
      <formula>MONTH(R75)&lt;&gt;$B$26</formula>
    </cfRule>
  </conditionalFormatting>
  <conditionalFormatting sqref="R78:X78">
    <cfRule type="expression" dxfId="205" priority="15">
      <formula>MONTH(R78)&lt;&gt;$B$26</formula>
    </cfRule>
  </conditionalFormatting>
  <conditionalFormatting sqref="R81:X81">
    <cfRule type="expression" dxfId="204" priority="14">
      <formula>MONTH(R81)&lt;&gt;$B$26</formula>
    </cfRule>
  </conditionalFormatting>
  <conditionalFormatting sqref="S12:X12">
    <cfRule type="expression" dxfId="203" priority="100">
      <formula>MONTH(S12)&lt;&gt;$R$6</formula>
    </cfRule>
  </conditionalFormatting>
  <conditionalFormatting sqref="S52:X52">
    <cfRule type="expression" dxfId="202" priority="162">
      <formula>MONTH(S52)&lt;&gt;$R$46</formula>
    </cfRule>
  </conditionalFormatting>
  <conditionalFormatting sqref="S58:X58">
    <cfRule type="expression" dxfId="201" priority="85">
      <formula>MONTH(S58)&lt;&gt;$R$46</formula>
    </cfRule>
  </conditionalFormatting>
  <conditionalFormatting sqref="S72:X72">
    <cfRule type="expression" dxfId="200" priority="159">
      <formula>MONTH(S72)&lt;&gt;$R$66</formula>
    </cfRule>
  </conditionalFormatting>
  <conditionalFormatting sqref="T41">
    <cfRule type="expression" dxfId="199" priority="49">
      <formula>MONTH(T41)&lt;&gt;$J$6</formula>
    </cfRule>
    <cfRule type="expression" dxfId="198" priority="50">
      <formula>MONTH(T41)&lt;&gt;$B$46</formula>
    </cfRule>
    <cfRule type="expression" dxfId="197" priority="48">
      <formula>MONTH(T41)&lt;&gt;$B$6</formula>
    </cfRule>
  </conditionalFormatting>
  <conditionalFormatting sqref="T38:U38">
    <cfRule type="expression" dxfId="196" priority="99">
      <formula>MONTH(T38)&lt;&gt;$R$26</formula>
    </cfRule>
  </conditionalFormatting>
  <conditionalFormatting sqref="T69:U69">
    <cfRule type="expression" dxfId="195" priority="77">
      <formula>MONTH(T69)&lt;&gt;$B$6</formula>
    </cfRule>
    <cfRule type="expression" dxfId="194" priority="78">
      <formula>MONTH(T69)&lt;&gt;$J$6</formula>
    </cfRule>
  </conditionalFormatting>
  <conditionalFormatting sqref="U29">
    <cfRule type="expression" dxfId="193" priority="103">
      <formula>MONTH(U29)&lt;&gt;$J$6</formula>
    </cfRule>
    <cfRule type="expression" dxfId="192" priority="102">
      <formula>MONTH(U29)&lt;&gt;$B$6</formula>
    </cfRule>
  </conditionalFormatting>
  <conditionalFormatting sqref="U32">
    <cfRule type="expression" dxfId="191" priority="105">
      <formula>MONTH(U32)&lt;&gt;$J$6</formula>
    </cfRule>
    <cfRule type="expression" dxfId="190" priority="104">
      <formula>MONTH(U32)&lt;&gt;$B$6</formula>
    </cfRule>
  </conditionalFormatting>
  <conditionalFormatting sqref="U38">
    <cfRule type="expression" dxfId="189" priority="108">
      <formula>MONTH(U38)&lt;&gt;$B$6</formula>
    </cfRule>
    <cfRule type="expression" dxfId="188" priority="109">
      <formula>MONTH(U38)&lt;&gt;$J$6</formula>
    </cfRule>
  </conditionalFormatting>
  <conditionalFormatting sqref="U41">
    <cfRule type="expression" dxfId="187" priority="111">
      <formula>MONTH(U41)&lt;&gt;$J$6</formula>
    </cfRule>
    <cfRule type="expression" dxfId="186" priority="110">
      <formula>MONTH(U41)&lt;&gt;$B$6</formula>
    </cfRule>
  </conditionalFormatting>
  <conditionalFormatting sqref="U49">
    <cfRule type="expression" dxfId="185" priority="147">
      <formula>MONTH(U49)&lt;&gt;$J$26</formula>
    </cfRule>
    <cfRule type="expression" dxfId="184" priority="146">
      <formula>MONTH(U49)&lt;&gt;$R$6</formula>
    </cfRule>
  </conditionalFormatting>
  <conditionalFormatting sqref="U52">
    <cfRule type="expression" dxfId="183" priority="145">
      <formula>MONTH(U52)&lt;&gt;$J$26</formula>
    </cfRule>
    <cfRule type="expression" dxfId="182" priority="144">
      <formula>MONTH(U52)&lt;&gt;$R$6</formula>
    </cfRule>
  </conditionalFormatting>
  <conditionalFormatting sqref="U55">
    <cfRule type="expression" dxfId="181" priority="142">
      <formula>MONTH(U55)&lt;&gt;$R$6</formula>
    </cfRule>
    <cfRule type="expression" dxfId="180" priority="143">
      <formula>MONTH(U55)&lt;&gt;$J$26</formula>
    </cfRule>
  </conditionalFormatting>
  <conditionalFormatting sqref="U72">
    <cfRule type="expression" dxfId="179" priority="129">
      <formula>MONTH(U72)&lt;&gt;$J$6</formula>
    </cfRule>
    <cfRule type="expression" dxfId="178" priority="128">
      <formula>MONTH(U72)&lt;&gt;$B$6</formula>
    </cfRule>
  </conditionalFormatting>
  <conditionalFormatting sqref="U75">
    <cfRule type="expression" dxfId="177" priority="126">
      <formula>MONTH(U75)&lt;&gt;$B$6</formula>
    </cfRule>
    <cfRule type="expression" dxfId="176" priority="127">
      <formula>MONTH(U75)&lt;&gt;$J$6</formula>
    </cfRule>
  </conditionalFormatting>
  <conditionalFormatting sqref="U81">
    <cfRule type="expression" dxfId="175" priority="125">
      <formula>MONTH(U81)&lt;&gt;$J$6</formula>
    </cfRule>
    <cfRule type="expression" dxfId="174" priority="124">
      <formula>MONTH(U81)&lt;&gt;$B$6</formula>
    </cfRule>
  </conditionalFormatting>
  <conditionalFormatting sqref="U61:V61">
    <cfRule type="expression" dxfId="173" priority="86">
      <formula>MONTH(U61)&lt;&gt;$R$46</formula>
    </cfRule>
  </conditionalFormatting>
  <conditionalFormatting sqref="U35:W35">
    <cfRule type="expression" dxfId="172" priority="107">
      <formula>MONTH(U35)&lt;&gt;$J$6</formula>
    </cfRule>
    <cfRule type="expression" dxfId="171" priority="106">
      <formula>MONTH(U35)&lt;&gt;$B$6</formula>
    </cfRule>
  </conditionalFormatting>
  <conditionalFormatting sqref="U19:X19">
    <cfRule type="expression" dxfId="170" priority="44">
      <formula>MONTH(U19)&lt;&gt;$B$6</formula>
    </cfRule>
  </conditionalFormatting>
  <conditionalFormatting sqref="U75:X75">
    <cfRule type="expression" dxfId="169" priority="91">
      <formula>MONTH(U75)&lt;&gt;$R$66</formula>
    </cfRule>
  </conditionalFormatting>
  <conditionalFormatting sqref="W23:X23">
    <cfRule type="expression" dxfId="168" priority="1">
      <formula>MONTH(W23)&lt;&gt;$J$6</formula>
    </cfRule>
  </conditionalFormatting>
  <dataValidations count="3">
    <dataValidation type="list" allowBlank="1" showInputMessage="1" sqref="P1:X1" xr:uid="{D4925504-B5E6-4C48-9CC3-E19097DE571B}">
      <formula1>団体名</formula1>
    </dataValidation>
    <dataValidation type="list" allowBlank="1" showInputMessage="1" showErrorMessage="1" sqref="B25:H25 B16:H16 R19:X19 B19:H19 J22:P22 J19:P19 R65:X65 R36:X36 J45:P45 R25:X25 J33:P33 B22:H22 J30:P30 R42:X42 R30:X30 B33:H33 J36:P36 J76:P76 B50:H50 J16:P16 B70:H70 R33:X33 J10:P10 R82:X82 B53:H53 J13:P13 J70:P70 R10:X10 B36:H36 R22:X22 B45:H45 B42:H42 R39:X39 B82:H82 R45:X45 B56:H56 B65:H65 J50:P50 B13:H13 R70:X70 B30:H30 B73:H73 R13:X13 R16:X16 J73:P73 B62:H62 J79:P79 J56:P56 R73:X73 J62:P62 B59:H59 R79:X79 R56:X56 J65:P65 J53:P53 J42:P42 J59:P59 R53:X53 B39:H39 R59:X59 R50:X50 J39:P39 R76:X76 J25:P25 J85:P85 B76:H76 R85:X85 B79:H79 R62:X62 B85:H85 J82:P82 C10:H10" xr:uid="{FF2AC9B0-AD0E-497B-83D1-F95C57B7B974}">
      <formula1>使用</formula1>
    </dataValidation>
    <dataValidation type="list" allowBlank="1" showInputMessage="1" sqref="B9:H9 B18:H18 J21:P21 R38:X38 B21:H21 J24:P24 R9:X9 J9:P9 J38:P38 B10 J12:P12 R12:X12 R15:X15 J15:P15 B15:H15 B24:H24 J18:P18 R18:X18 R21:X21 B41:H41 J44:P44 R29:X29 B44:H44 R24:X24 B29:H29 J29:P29 B52:H52 R35:X35 J32:P32 B32:H32 B35:H35 J35:P35 R32:X32 R41:X41 J41:P41 B38:H38 R44:X44 B64:H64 J64:P64 R49:X49 J49:P49 B81:H81 B49:H49 J52:P52 R52:X52 R55:X55 J55:P55 B55:H55 B58:H58 J58:P58 R58:X58 R61:X61 J61:P61 B61:H61 J81:P81 R81:X81 R64:X64 R69:X69 J69:P69 B69:H69 B72:H72 J72:P72 R72:X72 R75:X75 J75:P75 B75:H75 B78:H78 J78:P78 R78:X78 R84:X84 J84:P84 B84:H84 B12:H12" xr:uid="{DBDD6167-2343-48FF-AC98-4EE6DD620D64}">
      <formula1>内容</formula1>
    </dataValidation>
  </dataValidations>
  <printOptions horizontalCentered="1"/>
  <pageMargins left="0.19685039370078741" right="0.19685039370078741" top="0.39370078740157483" bottom="0" header="0" footer="0"/>
  <pageSetup paperSize="9" scale="67" fitToHeight="0" orientation="landscape" r:id="rId1"/>
  <headerFooter>
    <oddHeader>&amp;C&amp;16活動日程表</oddHeader>
  </headerFooter>
  <rowBreaks count="1" manualBreakCount="1">
    <brk id="45" max="23" man="1"/>
  </rowBreaks>
  <ignoredErrors>
    <ignoredError sqref="E76" unlockedFormula="1"/>
    <ignoredError xmlns:x16r3="http://schemas.microsoft.com/office/spreadsheetml/2018/08/main" sqref="N77 H75 F75:G75" x16r3:misleadingFormat="1"/>
    <ignoredError xmlns:x16r3="http://schemas.microsoft.com/office/spreadsheetml/2018/08/main" sqref="F76:H76" unlockedFormula="1" x16r3:misleadingFormat="1"/>
  </ignoredErrors>
  <extLst>
    <ext xmlns:x14="http://schemas.microsoft.com/office/spreadsheetml/2009/9/main" uri="{78C0D931-6437-407d-A8EE-F0AAD7539E65}">
      <x14:conditionalFormattings>
        <x14:conditionalFormatting xmlns:xm="http://schemas.microsoft.com/office/excel/2006/main">
          <x14:cfRule type="containsText" priority="68" operator="containsText" id="{442E9280-DEF9-463A-AB29-AB0EA29F9099}">
            <xm:f>NOT(ISERROR(SEARCH($AA$13,B7)))</xm:f>
            <xm:f>$AA$13</xm:f>
            <x14:dxf>
              <font>
                <b/>
                <i val="0"/>
                <strike val="0"/>
                <color rgb="FF0070C0"/>
              </font>
              <fill>
                <patternFill patternType="solid">
                  <bgColor theme="0"/>
                </patternFill>
              </fill>
            </x14:dxf>
          </x14:cfRule>
          <x14:cfRule type="containsText" priority="69" operator="containsText" id="{AC10D4D3-1E39-4896-8894-3DAA4B6B0BB2}">
            <xm:f>NOT(ISERROR(SEARCH($AA$12,B7)))</xm:f>
            <xm:f>$AA$12</xm:f>
            <x14:dxf>
              <font>
                <b/>
                <i val="0"/>
                <color rgb="FF00B050"/>
              </font>
              <fill>
                <patternFill>
                  <bgColor theme="0"/>
                </patternFill>
              </fill>
            </x14:dxf>
          </x14:cfRule>
          <x14:cfRule type="containsText" priority="70" operator="containsText" id="{F7D1432E-9EFC-472B-8D75-08AE6C73588E}">
            <xm:f>NOT(ISERROR(SEARCH($AA$11,B7)))</xm:f>
            <xm:f>$AA$11</xm:f>
            <x14:dxf>
              <font>
                <b/>
                <i val="0"/>
                <strike val="0"/>
                <color rgb="FFFF0000"/>
              </font>
              <fill>
                <patternFill>
                  <bgColor theme="0"/>
                </patternFill>
              </fill>
            </x14:dxf>
          </x14:cfRule>
          <xm:sqref>B7:X85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17DF-E5A8-4F86-9385-7F5F8FB30583}">
  <sheetPr>
    <pageSetUpPr fitToPage="1"/>
  </sheetPr>
  <dimension ref="A1:AC85"/>
  <sheetViews>
    <sheetView showZeros="0" view="pageLayout" zoomScaleNormal="85" zoomScaleSheetLayoutView="100" workbookViewId="0">
      <selection activeCell="F6" sqref="F6"/>
    </sheetView>
  </sheetViews>
  <sheetFormatPr defaultRowHeight="24.95" customHeight="1" outlineLevelCol="1" x14ac:dyDescent="0.4"/>
  <cols>
    <col min="1" max="1" width="9" style="2"/>
    <col min="2" max="8" width="8.625" style="2" customWidth="1"/>
    <col min="9" max="9" width="3.625" style="2" customWidth="1"/>
    <col min="10" max="16" width="8.625" style="2" customWidth="1"/>
    <col min="17" max="17" width="3.625" style="2" customWidth="1"/>
    <col min="18" max="24" width="8.625" style="2" customWidth="1"/>
    <col min="25" max="26" width="9" style="2"/>
    <col min="27" max="27" width="10.25" style="3" hidden="1" customWidth="1" outlineLevel="1"/>
    <col min="28" max="28" width="10.5" style="3" hidden="1" customWidth="1" outlineLevel="1"/>
    <col min="29" max="29" width="9" style="2" collapsed="1"/>
    <col min="30" max="16384" width="9" style="2"/>
  </cols>
  <sheetData>
    <row r="1" spans="1:28" ht="29.25" customHeight="1" x14ac:dyDescent="0.4">
      <c r="B1" s="4"/>
      <c r="C1" s="4"/>
      <c r="D1" s="4"/>
      <c r="E1" s="4"/>
      <c r="F1" s="131" t="s">
        <v>0</v>
      </c>
      <c r="G1" s="131"/>
      <c r="H1" s="132" t="s">
        <v>1</v>
      </c>
      <c r="I1" s="132"/>
      <c r="J1" s="132"/>
      <c r="K1" s="132"/>
      <c r="L1" s="4"/>
      <c r="M1" s="4"/>
      <c r="N1" s="131" t="s">
        <v>62</v>
      </c>
      <c r="O1" s="131"/>
      <c r="P1" s="138" t="s">
        <v>65</v>
      </c>
      <c r="Q1" s="138"/>
      <c r="R1" s="138"/>
      <c r="S1" s="138"/>
      <c r="T1" s="138"/>
      <c r="U1" s="138"/>
      <c r="V1" s="138"/>
      <c r="W1" s="138"/>
      <c r="X1" s="138"/>
      <c r="AA1" s="3" t="s">
        <v>3</v>
      </c>
    </row>
    <row r="2" spans="1:28" ht="5.25" customHeight="1" x14ac:dyDescent="0.4">
      <c r="B2" s="4"/>
      <c r="C2" s="4"/>
      <c r="D2" s="4"/>
      <c r="E2" s="4"/>
      <c r="F2" s="4"/>
      <c r="G2" s="4"/>
      <c r="H2" s="4"/>
      <c r="I2" s="4"/>
      <c r="J2" s="4"/>
      <c r="K2" s="4"/>
      <c r="L2" s="4"/>
      <c r="M2" s="4"/>
      <c r="N2" s="4"/>
      <c r="O2" s="4"/>
      <c r="P2" s="4"/>
      <c r="Q2" s="4"/>
      <c r="R2" s="4"/>
      <c r="S2" s="4"/>
      <c r="T2" s="4"/>
      <c r="U2" s="4"/>
      <c r="V2" s="4"/>
      <c r="W2" s="4"/>
      <c r="X2" s="4"/>
      <c r="AA2" s="2" t="s">
        <v>4</v>
      </c>
      <c r="AB2" s="2" t="s">
        <v>4</v>
      </c>
    </row>
    <row r="3" spans="1:28" ht="24.95" customHeight="1" x14ac:dyDescent="0.4">
      <c r="B3" s="4"/>
      <c r="D3" s="113"/>
      <c r="E3" s="113"/>
      <c r="F3" s="114" t="s">
        <v>66</v>
      </c>
      <c r="G3" s="114"/>
      <c r="H3" s="114"/>
      <c r="I3" s="114"/>
      <c r="J3" s="114"/>
      <c r="K3" s="114"/>
      <c r="L3" s="114"/>
      <c r="M3" s="114"/>
      <c r="N3" s="114"/>
      <c r="O3" s="114"/>
      <c r="P3" s="114"/>
      <c r="Q3" s="114"/>
      <c r="R3" s="114"/>
      <c r="S3" s="114"/>
      <c r="T3" s="114"/>
      <c r="U3" s="113"/>
      <c r="V3" s="82"/>
      <c r="W3" s="82"/>
      <c r="X3" s="4"/>
      <c r="AA3" s="5" t="s">
        <v>5</v>
      </c>
      <c r="AB3" s="5" t="s">
        <v>6</v>
      </c>
    </row>
    <row r="4" spans="1:28" ht="24.95" customHeight="1" x14ac:dyDescent="0.4">
      <c r="B4" s="76">
        <f>日程表_文化講座!B5</f>
        <v>2026</v>
      </c>
      <c r="C4" s="75" t="s">
        <v>7</v>
      </c>
      <c r="D4" s="7"/>
      <c r="E4" s="4"/>
      <c r="F4" s="4"/>
      <c r="G4" s="4"/>
      <c r="H4" s="4"/>
      <c r="I4" s="4"/>
      <c r="J4" s="4"/>
      <c r="K4" s="4"/>
      <c r="L4" s="4"/>
      <c r="M4" s="4"/>
      <c r="N4" s="4"/>
      <c r="O4" s="4"/>
      <c r="P4" s="4"/>
      <c r="Q4" s="4"/>
      <c r="R4" s="4"/>
      <c r="S4" s="4"/>
      <c r="T4" s="4"/>
      <c r="U4" s="4"/>
      <c r="V4" s="4"/>
      <c r="W4" s="4"/>
      <c r="X4" s="4"/>
      <c r="AA4" s="6"/>
      <c r="AB4" s="6"/>
    </row>
    <row r="5" spans="1:28" ht="39.950000000000003" customHeight="1" x14ac:dyDescent="0.5">
      <c r="B5" s="108">
        <v>4</v>
      </c>
      <c r="C5" s="109" t="s">
        <v>8</v>
      </c>
      <c r="D5" s="109"/>
      <c r="E5" s="109"/>
      <c r="F5" s="109" t="s">
        <v>9</v>
      </c>
      <c r="G5" s="108">
        <f>IF(COUNTIF(B7:H24,"○")&gt;0,COUNTIF(B7:H24,"○"),"　　")</f>
        <v>4</v>
      </c>
      <c r="H5" s="109" t="s">
        <v>10</v>
      </c>
      <c r="I5" s="110"/>
      <c r="J5" s="108">
        <v>5</v>
      </c>
      <c r="K5" s="109" t="s">
        <v>8</v>
      </c>
      <c r="L5" s="109"/>
      <c r="M5" s="109"/>
      <c r="N5" s="109" t="s">
        <v>9</v>
      </c>
      <c r="O5" s="108">
        <f>IF(COUNTIF(J7:P24,"○")&gt;0,COUNTIF(J7:P24,"○"),"　　")</f>
        <v>3</v>
      </c>
      <c r="P5" s="109" t="s">
        <v>10</v>
      </c>
      <c r="Q5" s="110"/>
      <c r="R5" s="111">
        <v>6</v>
      </c>
      <c r="S5" s="112" t="s">
        <v>8</v>
      </c>
      <c r="T5" s="112"/>
      <c r="U5" s="112"/>
      <c r="V5" s="112" t="s">
        <v>9</v>
      </c>
      <c r="W5" s="111">
        <f>IF(COUNTIF(R7:X24,"○")&gt;0,COUNTIF(R7:X24,"○"),"　　")</f>
        <v>3</v>
      </c>
      <c r="X5" s="112" t="s">
        <v>10</v>
      </c>
    </row>
    <row r="6" spans="1:28" ht="30" customHeight="1" thickBot="1" x14ac:dyDescent="0.45">
      <c r="B6" s="9" t="s">
        <v>12</v>
      </c>
      <c r="C6" s="10" t="s">
        <v>13</v>
      </c>
      <c r="D6" s="10" t="s">
        <v>14</v>
      </c>
      <c r="E6" s="10" t="s">
        <v>15</v>
      </c>
      <c r="F6" s="10" t="s">
        <v>16</v>
      </c>
      <c r="G6" s="10" t="s">
        <v>17</v>
      </c>
      <c r="H6" s="10" t="s">
        <v>18</v>
      </c>
      <c r="I6" s="11"/>
      <c r="J6" s="9" t="s">
        <v>12</v>
      </c>
      <c r="K6" s="10" t="s">
        <v>13</v>
      </c>
      <c r="L6" s="10" t="s">
        <v>14</v>
      </c>
      <c r="M6" s="10" t="s">
        <v>15</v>
      </c>
      <c r="N6" s="10" t="s">
        <v>16</v>
      </c>
      <c r="O6" s="10" t="s">
        <v>17</v>
      </c>
      <c r="P6" s="10" t="s">
        <v>18</v>
      </c>
      <c r="Q6" s="11"/>
      <c r="R6" s="87" t="s">
        <v>12</v>
      </c>
      <c r="S6" s="88" t="s">
        <v>13</v>
      </c>
      <c r="T6" s="88" t="s">
        <v>14</v>
      </c>
      <c r="U6" s="88" t="s">
        <v>15</v>
      </c>
      <c r="V6" s="88" t="s">
        <v>16</v>
      </c>
      <c r="W6" s="88" t="s">
        <v>17</v>
      </c>
      <c r="X6" s="88" t="s">
        <v>18</v>
      </c>
    </row>
    <row r="7" spans="1:28" ht="20.100000000000001" customHeight="1" thickTop="1" x14ac:dyDescent="0.4">
      <c r="A7" s="139" t="s">
        <v>44</v>
      </c>
      <c r="B7" s="57">
        <f>G22-(H22-1)</f>
        <v>46110</v>
      </c>
      <c r="C7" s="15">
        <f>B7+1</f>
        <v>46111</v>
      </c>
      <c r="D7" s="15">
        <f t="shared" ref="D7:H7" si="0">C7+1</f>
        <v>46112</v>
      </c>
      <c r="E7" s="15">
        <f t="shared" si="0"/>
        <v>46113</v>
      </c>
      <c r="F7" s="15">
        <f t="shared" si="0"/>
        <v>46114</v>
      </c>
      <c r="G7" s="15">
        <f t="shared" si="0"/>
        <v>46115</v>
      </c>
      <c r="H7" s="15">
        <f t="shared" si="0"/>
        <v>46116</v>
      </c>
      <c r="I7" s="16"/>
      <c r="J7" s="14">
        <f>O22-(P22-1)</f>
        <v>46138</v>
      </c>
      <c r="K7" s="15">
        <f>J7+1</f>
        <v>46139</v>
      </c>
      <c r="L7" s="15">
        <f t="shared" ref="L7" si="1">K7+1</f>
        <v>46140</v>
      </c>
      <c r="M7" s="15">
        <f t="shared" ref="M7" si="2">L7+1</f>
        <v>46141</v>
      </c>
      <c r="N7" s="15">
        <f t="shared" ref="N7" si="3">M7+1</f>
        <v>46142</v>
      </c>
      <c r="O7" s="15">
        <f t="shared" ref="O7" si="4">N7+1</f>
        <v>46143</v>
      </c>
      <c r="P7" s="15">
        <f t="shared" ref="P7" si="5">O7+1</f>
        <v>46144</v>
      </c>
      <c r="Q7" s="16"/>
      <c r="R7" s="89">
        <f>W22-(X22-1)</f>
        <v>46173</v>
      </c>
      <c r="S7" s="90">
        <f>R7+1</f>
        <v>46174</v>
      </c>
      <c r="T7" s="90">
        <f t="shared" ref="T7" si="6">S7+1</f>
        <v>46175</v>
      </c>
      <c r="U7" s="90">
        <f t="shared" ref="U7" si="7">T7+1</f>
        <v>46176</v>
      </c>
      <c r="V7" s="90">
        <f t="shared" ref="V7" si="8">U7+1</f>
        <v>46177</v>
      </c>
      <c r="W7" s="90">
        <f t="shared" ref="W7" si="9">V7+1</f>
        <v>46178</v>
      </c>
      <c r="X7" s="90">
        <f t="shared" ref="X7" si="10">W7+1</f>
        <v>46179</v>
      </c>
    </row>
    <row r="8" spans="1:28" s="19" customFormat="1" ht="15" customHeight="1" x14ac:dyDescent="0.4">
      <c r="A8" s="136"/>
      <c r="B8" s="60">
        <f>日程表_文化講座!B9</f>
        <v>0</v>
      </c>
      <c r="C8" s="60">
        <f>日程表_文化講座!C9</f>
        <v>0</v>
      </c>
      <c r="D8" s="60">
        <f>日程表_文化講座!D9</f>
        <v>0</v>
      </c>
      <c r="E8" s="60">
        <f>日程表_文化講座!E9</f>
        <v>0</v>
      </c>
      <c r="F8" s="60">
        <f>日程表_文化講座!F9</f>
        <v>0</v>
      </c>
      <c r="G8" s="60">
        <f>日程表_文化講座!G9</f>
        <v>0</v>
      </c>
      <c r="H8" s="60">
        <f>日程表_文化講座!H9</f>
        <v>0</v>
      </c>
      <c r="I8" s="11"/>
      <c r="J8" s="23">
        <f>日程表_文化講座!J9</f>
        <v>0</v>
      </c>
      <c r="K8" s="60">
        <f>日程表_文化講座!K9</f>
        <v>0</v>
      </c>
      <c r="L8" s="60">
        <f>日程表_文化講座!L9</f>
        <v>0</v>
      </c>
      <c r="M8" s="60">
        <f>日程表_文化講座!M9</f>
        <v>0</v>
      </c>
      <c r="N8" s="60">
        <f>日程表_文化講座!N9</f>
        <v>0</v>
      </c>
      <c r="O8" s="60">
        <f>日程表_文化講座!O9</f>
        <v>0</v>
      </c>
      <c r="P8" s="60">
        <f>日程表_文化講座!P9</f>
        <v>0</v>
      </c>
      <c r="Q8" s="11"/>
      <c r="R8" s="98">
        <f>日程表_文化講座!R9</f>
        <v>0</v>
      </c>
      <c r="S8" s="91" t="str">
        <f>日程表_文化講座!S9</f>
        <v>要確認</v>
      </c>
      <c r="T8" s="91" t="str">
        <f>日程表_文化講座!T9</f>
        <v>休館</v>
      </c>
      <c r="U8" s="91" t="str">
        <f>日程表_文化講座!U9</f>
        <v>要確認</v>
      </c>
      <c r="V8" s="91" t="str">
        <f>日程表_文化講座!V9</f>
        <v>要確認</v>
      </c>
      <c r="W8" s="91" t="str">
        <f>日程表_文化講座!W9</f>
        <v>要確認</v>
      </c>
      <c r="X8" s="91" t="str">
        <f>日程表_文化講座!X9</f>
        <v>要確認</v>
      </c>
      <c r="AA8" s="20"/>
      <c r="AB8" s="20"/>
    </row>
    <row r="9" spans="1:28" ht="18" customHeight="1" x14ac:dyDescent="0.4">
      <c r="A9" s="136"/>
      <c r="B9" s="59" t="str">
        <f>日程表_文化講座!B10</f>
        <v/>
      </c>
      <c r="C9" s="26" t="str">
        <f>日程表_文化講座!C10</f>
        <v/>
      </c>
      <c r="D9" s="27" t="str">
        <f>日程表_文化講座!D10</f>
        <v/>
      </c>
      <c r="E9" s="64" t="s">
        <v>50</v>
      </c>
      <c r="F9" s="64" t="str">
        <f>日程表_文化講座!F10</f>
        <v/>
      </c>
      <c r="G9" s="64" t="str">
        <f>日程表_文化講座!G10</f>
        <v/>
      </c>
      <c r="H9" s="64" t="str">
        <f>日程表_文化講座!H10</f>
        <v/>
      </c>
      <c r="I9" s="11"/>
      <c r="J9" s="26" t="str">
        <f>日程表_文化講座!J10</f>
        <v/>
      </c>
      <c r="K9" s="26" t="str">
        <f>日程表_文化講座!K10</f>
        <v/>
      </c>
      <c r="L9" s="27" t="str">
        <f>日程表_文化講座!L10</f>
        <v/>
      </c>
      <c r="M9" s="64" t="s">
        <v>50</v>
      </c>
      <c r="N9" s="64" t="str">
        <f>日程表_文化講座!N10</f>
        <v/>
      </c>
      <c r="O9" s="64" t="str">
        <f>日程表_文化講座!O10</f>
        <v/>
      </c>
      <c r="P9" s="64" t="str">
        <f>日程表_文化講座!P10</f>
        <v/>
      </c>
      <c r="Q9" s="11"/>
      <c r="R9" s="92" t="str">
        <f>日程表_文化講座!R10</f>
        <v/>
      </c>
      <c r="S9" s="92" t="str">
        <f>日程表_文化講座!S10</f>
        <v/>
      </c>
      <c r="T9" s="93" t="str">
        <f>日程表_文化講座!T10</f>
        <v>×</v>
      </c>
      <c r="U9" s="95" t="str">
        <f>日程表_文化講座!U10</f>
        <v/>
      </c>
      <c r="V9" s="95" t="str">
        <f>日程表_文化講座!V10</f>
        <v/>
      </c>
      <c r="W9" s="95" t="str">
        <f>日程表_文化講座!W10</f>
        <v/>
      </c>
      <c r="X9" s="95" t="str">
        <f>日程表_文化講座!X10</f>
        <v/>
      </c>
    </row>
    <row r="10" spans="1:28" ht="18" customHeight="1" x14ac:dyDescent="0.4">
      <c r="A10" s="136" t="s">
        <v>45</v>
      </c>
      <c r="B10" s="57">
        <f>H7+1</f>
        <v>46117</v>
      </c>
      <c r="C10" s="15">
        <f>B10+1</f>
        <v>46118</v>
      </c>
      <c r="D10" s="15">
        <f t="shared" ref="D10:H10" si="11">C10+1</f>
        <v>46119</v>
      </c>
      <c r="E10" s="15">
        <f t="shared" si="11"/>
        <v>46120</v>
      </c>
      <c r="F10" s="15">
        <f t="shared" si="11"/>
        <v>46121</v>
      </c>
      <c r="G10" s="15">
        <f t="shared" si="11"/>
        <v>46122</v>
      </c>
      <c r="H10" s="15">
        <f t="shared" si="11"/>
        <v>46123</v>
      </c>
      <c r="I10" s="16"/>
      <c r="J10" s="14">
        <f>P7+1</f>
        <v>46145</v>
      </c>
      <c r="K10" s="15">
        <f>J10+1</f>
        <v>46146</v>
      </c>
      <c r="L10" s="15">
        <f t="shared" ref="L10" si="12">K10+1</f>
        <v>46147</v>
      </c>
      <c r="M10" s="15">
        <f t="shared" ref="M10" si="13">L10+1</f>
        <v>46148</v>
      </c>
      <c r="N10" s="15">
        <f t="shared" ref="N10" si="14">M10+1</f>
        <v>46149</v>
      </c>
      <c r="O10" s="15">
        <f t="shared" ref="O10" si="15">N10+1</f>
        <v>46150</v>
      </c>
      <c r="P10" s="15">
        <f t="shared" ref="P10" si="16">O10+1</f>
        <v>46151</v>
      </c>
      <c r="Q10" s="16"/>
      <c r="R10" s="89">
        <f>X7+1</f>
        <v>46180</v>
      </c>
      <c r="S10" s="90">
        <f>R10+1</f>
        <v>46181</v>
      </c>
      <c r="T10" s="90">
        <f t="shared" ref="T10" si="17">S10+1</f>
        <v>46182</v>
      </c>
      <c r="U10" s="90">
        <f t="shared" ref="U10" si="18">T10+1</f>
        <v>46183</v>
      </c>
      <c r="V10" s="90">
        <f t="shared" ref="V10" si="19">U10+1</f>
        <v>46184</v>
      </c>
      <c r="W10" s="90">
        <f t="shared" ref="W10" si="20">V10+1</f>
        <v>46185</v>
      </c>
      <c r="X10" s="90">
        <f t="shared" ref="X10" si="21">W10+1</f>
        <v>46186</v>
      </c>
    </row>
    <row r="11" spans="1:28" s="19" customFormat="1" ht="15" customHeight="1" x14ac:dyDescent="0.4">
      <c r="A11" s="136"/>
      <c r="B11" s="60" t="str">
        <f>日程表_文化講座!B12</f>
        <v>休館</v>
      </c>
      <c r="C11" s="60">
        <f>日程表_文化講座!C12</f>
        <v>0</v>
      </c>
      <c r="D11" s="60">
        <f>日程表_文化講座!D12</f>
        <v>0</v>
      </c>
      <c r="E11" s="60">
        <f>日程表_文化講座!E12</f>
        <v>0</v>
      </c>
      <c r="F11" s="60">
        <f>日程表_文化講座!F12</f>
        <v>0</v>
      </c>
      <c r="G11" s="60" t="str">
        <f>日程表_文化講座!G12</f>
        <v>要確認</v>
      </c>
      <c r="H11" s="60" t="str">
        <f>日程表_文化講座!H12</f>
        <v>要確認</v>
      </c>
      <c r="I11" s="11"/>
      <c r="J11" s="23" t="str">
        <f>日程表_文化講座!J12</f>
        <v>休館</v>
      </c>
      <c r="K11" s="60" t="str">
        <f>日程表_文化講座!K12</f>
        <v>休館</v>
      </c>
      <c r="L11" s="60" t="str">
        <f>日程表_文化講座!L12</f>
        <v>休館</v>
      </c>
      <c r="M11" s="60" t="str">
        <f>日程表_文化講座!M12</f>
        <v>休館</v>
      </c>
      <c r="N11" s="60">
        <f>日程表_文化講座!N12</f>
        <v>0</v>
      </c>
      <c r="O11" s="60">
        <f>日程表_文化講座!O12</f>
        <v>0</v>
      </c>
      <c r="P11" s="60">
        <f>日程表_文化講座!P12</f>
        <v>0</v>
      </c>
      <c r="Q11" s="11"/>
      <c r="R11" s="98" t="str">
        <f>日程表_文化講座!R12</f>
        <v>要確認</v>
      </c>
      <c r="S11" s="91">
        <f>日程表_文化講座!S12</f>
        <v>0</v>
      </c>
      <c r="T11" s="91" t="str">
        <f>日程表_文化講座!T12</f>
        <v>休館</v>
      </c>
      <c r="U11" s="91">
        <f>日程表_文化講座!U12</f>
        <v>0</v>
      </c>
      <c r="V11" s="91">
        <f>日程表_文化講座!V12</f>
        <v>0</v>
      </c>
      <c r="W11" s="91">
        <f>日程表_文化講座!W12</f>
        <v>0</v>
      </c>
      <c r="X11" s="91">
        <f>日程表_文化講座!X12</f>
        <v>0</v>
      </c>
      <c r="AA11" s="20" t="s">
        <v>5</v>
      </c>
    </row>
    <row r="12" spans="1:28" ht="18" customHeight="1" x14ac:dyDescent="0.4">
      <c r="A12" s="136"/>
      <c r="B12" s="59" t="str">
        <f>日程表_文化講座!B13</f>
        <v>×</v>
      </c>
      <c r="C12" s="26" t="str">
        <f>日程表_文化講座!C13</f>
        <v/>
      </c>
      <c r="D12" s="27" t="str">
        <f>日程表_文化講座!D13</f>
        <v/>
      </c>
      <c r="E12" s="64" t="s">
        <v>50</v>
      </c>
      <c r="F12" s="64" t="str">
        <f>日程表_文化講座!F13</f>
        <v/>
      </c>
      <c r="G12" s="64" t="str">
        <f>日程表_文化講座!G13</f>
        <v/>
      </c>
      <c r="H12" s="64" t="str">
        <f>日程表_文化講座!H13</f>
        <v/>
      </c>
      <c r="I12" s="11"/>
      <c r="J12" s="26" t="str">
        <f>日程表_文化講座!J13</f>
        <v>×</v>
      </c>
      <c r="K12" s="26" t="str">
        <f>日程表_文化講座!K13</f>
        <v>×</v>
      </c>
      <c r="L12" s="27" t="str">
        <f>日程表_文化講座!L13</f>
        <v>×</v>
      </c>
      <c r="M12" s="64" t="s">
        <v>19</v>
      </c>
      <c r="N12" s="64" t="str">
        <f>日程表_文化講座!N13</f>
        <v/>
      </c>
      <c r="O12" s="64" t="str">
        <f>日程表_文化講座!O13</f>
        <v/>
      </c>
      <c r="P12" s="64" t="str">
        <f>日程表_文化講座!P13</f>
        <v/>
      </c>
      <c r="Q12" s="11"/>
      <c r="R12" s="92" t="str">
        <f>日程表_文化講座!R13</f>
        <v/>
      </c>
      <c r="S12" s="92" t="str">
        <f>日程表_文化講座!S13</f>
        <v/>
      </c>
      <c r="T12" s="93" t="str">
        <f>日程表_文化講座!T13</f>
        <v>×</v>
      </c>
      <c r="U12" s="95" t="s">
        <v>50</v>
      </c>
      <c r="V12" s="95" t="str">
        <f>日程表_文化講座!V13</f>
        <v/>
      </c>
      <c r="W12" s="95" t="str">
        <f>日程表_文化講座!W13</f>
        <v/>
      </c>
      <c r="X12" s="95" t="str">
        <f>日程表_文化講座!X13</f>
        <v/>
      </c>
      <c r="AA12" s="3" t="s">
        <v>42</v>
      </c>
    </row>
    <row r="13" spans="1:28" ht="18" customHeight="1" x14ac:dyDescent="0.4">
      <c r="A13" s="136" t="s">
        <v>46</v>
      </c>
      <c r="B13" s="57">
        <f t="shared" ref="B13" si="22">H10+1</f>
        <v>46124</v>
      </c>
      <c r="C13" s="15">
        <f t="shared" ref="C13:H13" si="23">B13+1</f>
        <v>46125</v>
      </c>
      <c r="D13" s="15">
        <f t="shared" si="23"/>
        <v>46126</v>
      </c>
      <c r="E13" s="15">
        <f t="shared" si="23"/>
        <v>46127</v>
      </c>
      <c r="F13" s="15">
        <f t="shared" si="23"/>
        <v>46128</v>
      </c>
      <c r="G13" s="15">
        <f t="shared" si="23"/>
        <v>46129</v>
      </c>
      <c r="H13" s="15">
        <f t="shared" si="23"/>
        <v>46130</v>
      </c>
      <c r="I13" s="16"/>
      <c r="J13" s="14">
        <f t="shared" ref="J13" si="24">P10+1</f>
        <v>46152</v>
      </c>
      <c r="K13" s="15">
        <f t="shared" ref="K13" si="25">J13+1</f>
        <v>46153</v>
      </c>
      <c r="L13" s="15">
        <f t="shared" ref="L13" si="26">K13+1</f>
        <v>46154</v>
      </c>
      <c r="M13" s="15">
        <f t="shared" ref="M13" si="27">L13+1</f>
        <v>46155</v>
      </c>
      <c r="N13" s="15">
        <f t="shared" ref="N13" si="28">M13+1</f>
        <v>46156</v>
      </c>
      <c r="O13" s="15">
        <f t="shared" ref="O13" si="29">N13+1</f>
        <v>46157</v>
      </c>
      <c r="P13" s="15">
        <f t="shared" ref="P13" si="30">O13+1</f>
        <v>46158</v>
      </c>
      <c r="Q13" s="16"/>
      <c r="R13" s="89">
        <f t="shared" ref="R13" si="31">X10+1</f>
        <v>46187</v>
      </c>
      <c r="S13" s="90">
        <f t="shared" ref="S13" si="32">R13+1</f>
        <v>46188</v>
      </c>
      <c r="T13" s="90">
        <f t="shared" ref="T13" si="33">S13+1</f>
        <v>46189</v>
      </c>
      <c r="U13" s="90">
        <f t="shared" ref="U13" si="34">T13+1</f>
        <v>46190</v>
      </c>
      <c r="V13" s="90">
        <f t="shared" ref="V13" si="35">U13+1</f>
        <v>46191</v>
      </c>
      <c r="W13" s="90">
        <f t="shared" ref="W13" si="36">V13+1</f>
        <v>46192</v>
      </c>
      <c r="X13" s="90">
        <f t="shared" ref="X13" si="37">W13+1</f>
        <v>46193</v>
      </c>
      <c r="AA13" s="3" t="s">
        <v>20</v>
      </c>
    </row>
    <row r="14" spans="1:28" s="19" customFormat="1" ht="15" customHeight="1" x14ac:dyDescent="0.4">
      <c r="A14" s="136"/>
      <c r="B14" s="60" t="str">
        <f>日程表_文化講座!B15</f>
        <v>要確認</v>
      </c>
      <c r="C14" s="60">
        <f>日程表_文化講座!C15</f>
        <v>0</v>
      </c>
      <c r="D14" s="60" t="str">
        <f>日程表_文化講座!D15</f>
        <v>休館</v>
      </c>
      <c r="E14" s="60">
        <f>日程表_文化講座!E15</f>
        <v>0</v>
      </c>
      <c r="F14" s="60">
        <f>日程表_文化講座!F15</f>
        <v>0</v>
      </c>
      <c r="G14" s="60">
        <f>日程表_文化講座!G15</f>
        <v>0</v>
      </c>
      <c r="H14" s="60" t="str">
        <f>日程表_文化講座!H15</f>
        <v>要確認</v>
      </c>
      <c r="I14" s="11"/>
      <c r="J14" s="23">
        <f>日程表_文化講座!J15</f>
        <v>0</v>
      </c>
      <c r="K14" s="60">
        <f>日程表_文化講座!K15</f>
        <v>0</v>
      </c>
      <c r="L14" s="60" t="str">
        <f>日程表_文化講座!L15</f>
        <v>休館</v>
      </c>
      <c r="M14" s="60">
        <f>日程表_文化講座!M15</f>
        <v>0</v>
      </c>
      <c r="N14" s="60">
        <f>日程表_文化講座!N15</f>
        <v>0</v>
      </c>
      <c r="O14" s="60">
        <f>日程表_文化講座!O15</f>
        <v>0</v>
      </c>
      <c r="P14" s="60">
        <f>日程表_文化講座!P15</f>
        <v>0</v>
      </c>
      <c r="Q14" s="11"/>
      <c r="R14" s="98" t="str">
        <f>日程表_文化講座!R15</f>
        <v>要確認</v>
      </c>
      <c r="S14" s="91">
        <f>日程表_文化講座!S15</f>
        <v>0</v>
      </c>
      <c r="T14" s="91" t="str">
        <f>日程表_文化講座!T15</f>
        <v>休館</v>
      </c>
      <c r="U14" s="91">
        <f>日程表_文化講座!U15</f>
        <v>0</v>
      </c>
      <c r="V14" s="91">
        <f>日程表_文化講座!V15</f>
        <v>0</v>
      </c>
      <c r="W14" s="91">
        <f>日程表_文化講座!W15</f>
        <v>0</v>
      </c>
      <c r="X14" s="91">
        <f>日程表_文化講座!X15</f>
        <v>0</v>
      </c>
      <c r="AA14" s="20" t="s">
        <v>21</v>
      </c>
    </row>
    <row r="15" spans="1:28" ht="18" customHeight="1" x14ac:dyDescent="0.4">
      <c r="A15" s="136"/>
      <c r="B15" s="59" t="str">
        <f>日程表_文化講座!B16</f>
        <v/>
      </c>
      <c r="C15" s="26" t="str">
        <f>日程表_文化講座!C16</f>
        <v/>
      </c>
      <c r="D15" s="27" t="str">
        <f>日程表_文化講座!D16</f>
        <v>×</v>
      </c>
      <c r="E15" s="64" t="s">
        <v>50</v>
      </c>
      <c r="F15" s="64" t="str">
        <f>日程表_文化講座!F16</f>
        <v/>
      </c>
      <c r="G15" s="64" t="str">
        <f>日程表_文化講座!G16</f>
        <v/>
      </c>
      <c r="H15" s="64" t="str">
        <f>日程表_文化講座!H16</f>
        <v/>
      </c>
      <c r="I15" s="11"/>
      <c r="J15" s="65" t="str">
        <f>日程表_文化講座!J16</f>
        <v/>
      </c>
      <c r="K15" s="65" t="str">
        <f>日程表_文化講座!K16</f>
        <v/>
      </c>
      <c r="L15" s="27" t="str">
        <f>日程表_文化講座!L16</f>
        <v>×</v>
      </c>
      <c r="M15" s="64" t="str">
        <f>日程表_文化講座!M16</f>
        <v/>
      </c>
      <c r="N15" s="64" t="str">
        <f>日程表_文化講座!N16</f>
        <v/>
      </c>
      <c r="O15" s="64" t="str">
        <f>日程表_文化講座!O16</f>
        <v/>
      </c>
      <c r="P15" s="64" t="str">
        <f>日程表_文化講座!P16</f>
        <v/>
      </c>
      <c r="Q15" s="11"/>
      <c r="R15" s="92" t="str">
        <f>日程表_文化講座!R16</f>
        <v/>
      </c>
      <c r="S15" s="92" t="str">
        <f>日程表_文化講座!S16</f>
        <v/>
      </c>
      <c r="T15" s="93" t="str">
        <f>日程表_文化講座!T16</f>
        <v>×</v>
      </c>
      <c r="U15" s="95" t="s">
        <v>50</v>
      </c>
      <c r="V15" s="95" t="str">
        <f>日程表_文化講座!V16</f>
        <v/>
      </c>
      <c r="W15" s="95" t="str">
        <f>日程表_文化講座!W16</f>
        <v/>
      </c>
      <c r="X15" s="95" t="str">
        <f>日程表_文化講座!X16</f>
        <v/>
      </c>
      <c r="AA15" s="3" t="s">
        <v>22</v>
      </c>
    </row>
    <row r="16" spans="1:28" ht="18" customHeight="1" x14ac:dyDescent="0.4">
      <c r="A16" s="136" t="s">
        <v>47</v>
      </c>
      <c r="B16" s="57">
        <f t="shared" ref="B16" si="38">H13+1</f>
        <v>46131</v>
      </c>
      <c r="C16" s="15">
        <f t="shared" ref="C16:H16" si="39">B16+1</f>
        <v>46132</v>
      </c>
      <c r="D16" s="15">
        <f t="shared" si="39"/>
        <v>46133</v>
      </c>
      <c r="E16" s="15">
        <f t="shared" si="39"/>
        <v>46134</v>
      </c>
      <c r="F16" s="15">
        <f t="shared" si="39"/>
        <v>46135</v>
      </c>
      <c r="G16" s="15">
        <f t="shared" si="39"/>
        <v>46136</v>
      </c>
      <c r="H16" s="15">
        <f t="shared" si="39"/>
        <v>46137</v>
      </c>
      <c r="I16" s="16"/>
      <c r="J16" s="14">
        <f t="shared" ref="J16" si="40">P13+1</f>
        <v>46159</v>
      </c>
      <c r="K16" s="15">
        <f t="shared" ref="K16" si="41">J16+1</f>
        <v>46160</v>
      </c>
      <c r="L16" s="15">
        <f t="shared" ref="L16" si="42">K16+1</f>
        <v>46161</v>
      </c>
      <c r="M16" s="15">
        <f t="shared" ref="M16" si="43">L16+1</f>
        <v>46162</v>
      </c>
      <c r="N16" s="15">
        <f t="shared" ref="N16" si="44">M16+1</f>
        <v>46163</v>
      </c>
      <c r="O16" s="15">
        <f t="shared" ref="O16" si="45">N16+1</f>
        <v>46164</v>
      </c>
      <c r="P16" s="15">
        <f t="shared" ref="P16" si="46">O16+1</f>
        <v>46165</v>
      </c>
      <c r="Q16" s="16"/>
      <c r="R16" s="89">
        <f t="shared" ref="R16" si="47">X13+1</f>
        <v>46194</v>
      </c>
      <c r="S16" s="90">
        <f t="shared" ref="S16" si="48">R16+1</f>
        <v>46195</v>
      </c>
      <c r="T16" s="90">
        <f t="shared" ref="T16" si="49">S16+1</f>
        <v>46196</v>
      </c>
      <c r="U16" s="90">
        <f t="shared" ref="U16" si="50">T16+1</f>
        <v>46197</v>
      </c>
      <c r="V16" s="90">
        <f t="shared" ref="V16" si="51">U16+1</f>
        <v>46198</v>
      </c>
      <c r="W16" s="90">
        <f t="shared" ref="W16" si="52">V16+1</f>
        <v>46199</v>
      </c>
      <c r="X16" s="90">
        <f t="shared" ref="X16" si="53">W16+1</f>
        <v>46200</v>
      </c>
    </row>
    <row r="17" spans="1:28" s="19" customFormat="1" ht="15" customHeight="1" x14ac:dyDescent="0.4">
      <c r="A17" s="136"/>
      <c r="B17" s="60" t="str">
        <f>日程表_文化講座!B18</f>
        <v>休館</v>
      </c>
      <c r="C17" s="60">
        <f>日程表_文化講座!C18</f>
        <v>0</v>
      </c>
      <c r="D17" s="60">
        <f>日程表_文化講座!D18</f>
        <v>0</v>
      </c>
      <c r="E17" s="60">
        <f>日程表_文化講座!E18</f>
        <v>0</v>
      </c>
      <c r="F17" s="60">
        <f>日程表_文化講座!F18</f>
        <v>0</v>
      </c>
      <c r="G17" s="60">
        <f>日程表_文化講座!G18</f>
        <v>0</v>
      </c>
      <c r="H17" s="60">
        <f>日程表_文化講座!H18</f>
        <v>0</v>
      </c>
      <c r="I17" s="11"/>
      <c r="J17" s="23" t="str">
        <f>日程表_文化講座!J18</f>
        <v>休館</v>
      </c>
      <c r="K17" s="60">
        <f>日程表_文化講座!K18</f>
        <v>0</v>
      </c>
      <c r="L17" s="60">
        <f>日程表_文化講座!L18</f>
        <v>0</v>
      </c>
      <c r="M17" s="60">
        <f>日程表_文化講座!M18</f>
        <v>0</v>
      </c>
      <c r="N17" s="60">
        <f>日程表_文化講座!N18</f>
        <v>0</v>
      </c>
      <c r="O17" s="60">
        <f>日程表_文化講座!O18</f>
        <v>0</v>
      </c>
      <c r="P17" s="60">
        <f>日程表_文化講座!P18</f>
        <v>0</v>
      </c>
      <c r="Q17" s="11"/>
      <c r="R17" s="98" t="str">
        <f>日程表_文化講座!R18</f>
        <v>休館</v>
      </c>
      <c r="S17" s="91">
        <f>日程表_文化講座!S18</f>
        <v>0</v>
      </c>
      <c r="T17" s="91">
        <f>日程表_文化講座!T18</f>
        <v>0</v>
      </c>
      <c r="U17" s="91">
        <f>日程表_文化講座!U18</f>
        <v>0</v>
      </c>
      <c r="V17" s="91">
        <f>日程表_文化講座!V18</f>
        <v>0</v>
      </c>
      <c r="W17" s="91">
        <f>日程表_文化講座!W18</f>
        <v>0</v>
      </c>
      <c r="X17" s="91">
        <f>日程表_文化講座!X18</f>
        <v>0</v>
      </c>
      <c r="AA17" s="20"/>
    </row>
    <row r="18" spans="1:28" ht="18" customHeight="1" x14ac:dyDescent="0.4">
      <c r="A18" s="136"/>
      <c r="B18" s="59" t="str">
        <f>日程表_文化講座!B19</f>
        <v>×</v>
      </c>
      <c r="C18" s="26" t="str">
        <f>日程表_文化講座!C19</f>
        <v/>
      </c>
      <c r="D18" s="27" t="str">
        <f>日程表_文化講座!D19</f>
        <v/>
      </c>
      <c r="E18" s="64" t="s">
        <v>50</v>
      </c>
      <c r="F18" s="64" t="str">
        <f>日程表_文化講座!F19</f>
        <v/>
      </c>
      <c r="G18" s="64" t="str">
        <f>日程表_文化講座!G19</f>
        <v/>
      </c>
      <c r="H18" s="64" t="str">
        <f>日程表_文化講座!H19</f>
        <v/>
      </c>
      <c r="I18" s="11"/>
      <c r="J18" s="26" t="str">
        <f>日程表_文化講座!J19</f>
        <v>×</v>
      </c>
      <c r="K18" s="65" t="str">
        <f>日程表_文化講座!K19</f>
        <v/>
      </c>
      <c r="L18" s="64" t="str">
        <f>日程表_文化講座!L19</f>
        <v/>
      </c>
      <c r="M18" s="64" t="s">
        <v>50</v>
      </c>
      <c r="N18" s="64" t="str">
        <f>日程表_文化講座!N19</f>
        <v/>
      </c>
      <c r="O18" s="64" t="str">
        <f>日程表_文化講座!O19</f>
        <v/>
      </c>
      <c r="P18" s="64" t="str">
        <f>日程表_文化講座!P19</f>
        <v/>
      </c>
      <c r="Q18" s="11"/>
      <c r="R18" s="92" t="str">
        <f>日程表_文化講座!R19</f>
        <v>×</v>
      </c>
      <c r="S18" s="92" t="str">
        <f>日程表_文化講座!S19</f>
        <v/>
      </c>
      <c r="T18" s="93" t="str">
        <f>日程表_文化講座!T19</f>
        <v/>
      </c>
      <c r="U18" s="95"/>
      <c r="V18" s="95" t="s">
        <v>50</v>
      </c>
      <c r="W18" s="95" t="str">
        <f>日程表_文化講座!W19</f>
        <v/>
      </c>
      <c r="X18" s="95" t="str">
        <f>日程表_文化講座!X19</f>
        <v/>
      </c>
    </row>
    <row r="19" spans="1:28" ht="18" customHeight="1" x14ac:dyDescent="0.4">
      <c r="A19" s="136" t="s">
        <v>48</v>
      </c>
      <c r="B19" s="57">
        <f t="shared" ref="B19" si="54">H16+1</f>
        <v>46138</v>
      </c>
      <c r="C19" s="15">
        <f t="shared" ref="C19:H19" si="55">B19+1</f>
        <v>46139</v>
      </c>
      <c r="D19" s="15">
        <f t="shared" si="55"/>
        <v>46140</v>
      </c>
      <c r="E19" s="15">
        <f t="shared" si="55"/>
        <v>46141</v>
      </c>
      <c r="F19" s="15">
        <f t="shared" si="55"/>
        <v>46142</v>
      </c>
      <c r="G19" s="15">
        <f t="shared" si="55"/>
        <v>46143</v>
      </c>
      <c r="H19" s="15">
        <f t="shared" si="55"/>
        <v>46144</v>
      </c>
      <c r="I19" s="16"/>
      <c r="J19" s="14">
        <f t="shared" ref="J19" si="56">P16+1</f>
        <v>46166</v>
      </c>
      <c r="K19" s="15">
        <f t="shared" ref="K19" si="57">J19+1</f>
        <v>46167</v>
      </c>
      <c r="L19" s="15">
        <f t="shared" ref="L19" si="58">K19+1</f>
        <v>46168</v>
      </c>
      <c r="M19" s="15">
        <f t="shared" ref="M19" si="59">L19+1</f>
        <v>46169</v>
      </c>
      <c r="N19" s="15">
        <f t="shared" ref="N19" si="60">M19+1</f>
        <v>46170</v>
      </c>
      <c r="O19" s="15">
        <f t="shared" ref="O19" si="61">N19+1</f>
        <v>46171</v>
      </c>
      <c r="P19" s="15">
        <f t="shared" ref="P19" si="62">O19+1</f>
        <v>46172</v>
      </c>
      <c r="Q19" s="16"/>
      <c r="R19" s="89">
        <f t="shared" ref="R19" si="63">X16+1</f>
        <v>46201</v>
      </c>
      <c r="S19" s="90">
        <f t="shared" ref="S19" si="64">R19+1</f>
        <v>46202</v>
      </c>
      <c r="T19" s="90">
        <f t="shared" ref="T19" si="65">S19+1</f>
        <v>46203</v>
      </c>
      <c r="U19" s="90">
        <f t="shared" ref="U19" si="66">T19+1</f>
        <v>46204</v>
      </c>
      <c r="V19" s="90">
        <f t="shared" ref="V19" si="67">U19+1</f>
        <v>46205</v>
      </c>
      <c r="W19" s="90">
        <f t="shared" ref="W19" si="68">V19+1</f>
        <v>46206</v>
      </c>
      <c r="X19" s="90">
        <f t="shared" ref="X19" si="69">W19+1</f>
        <v>46207</v>
      </c>
    </row>
    <row r="20" spans="1:28" s="19" customFormat="1" ht="15" customHeight="1" x14ac:dyDescent="0.4">
      <c r="A20" s="136"/>
      <c r="B20" s="60">
        <f>日程表_文化講座!B21</f>
        <v>0</v>
      </c>
      <c r="C20" s="60">
        <f>日程表_文化講座!C21</f>
        <v>0</v>
      </c>
      <c r="D20" s="60" t="str">
        <f>日程表_文化講座!D21</f>
        <v>休館</v>
      </c>
      <c r="E20" s="60" t="str">
        <f>日程表_文化講座!E21</f>
        <v>休館</v>
      </c>
      <c r="F20" s="60">
        <f>日程表_文化講座!F21</f>
        <v>0</v>
      </c>
      <c r="G20" s="60">
        <f>日程表_文化講座!G21</f>
        <v>0</v>
      </c>
      <c r="H20" s="60">
        <f>日程表_文化講座!H21</f>
        <v>0</v>
      </c>
      <c r="I20" s="11"/>
      <c r="J20" s="23">
        <f>日程表_文化講座!J21</f>
        <v>0</v>
      </c>
      <c r="K20" s="60">
        <f>日程表_文化講座!K21</f>
        <v>0</v>
      </c>
      <c r="L20" s="60" t="str">
        <f>日程表_文化講座!L21</f>
        <v>休館</v>
      </c>
      <c r="M20" s="60">
        <f>日程表_文化講座!M21</f>
        <v>0</v>
      </c>
      <c r="N20" s="60">
        <f>日程表_文化講座!N21</f>
        <v>0</v>
      </c>
      <c r="O20" s="60">
        <f>日程表_文化講座!O21</f>
        <v>0</v>
      </c>
      <c r="P20" s="60" t="str">
        <f>日程表_文化講座!P21</f>
        <v>要確認</v>
      </c>
      <c r="Q20" s="11"/>
      <c r="R20" s="98">
        <f>日程表_文化講座!R21</f>
        <v>0</v>
      </c>
      <c r="S20" s="91">
        <f>日程表_文化講座!S21</f>
        <v>0</v>
      </c>
      <c r="T20" s="91" t="str">
        <f>日程表_文化講座!T21</f>
        <v>休館</v>
      </c>
      <c r="U20" s="91">
        <f>日程表_文化講座!U21</f>
        <v>0</v>
      </c>
      <c r="V20" s="91">
        <f>日程表_文化講座!V21</f>
        <v>0</v>
      </c>
      <c r="W20" s="91">
        <f>日程表_文化講座!W21</f>
        <v>0</v>
      </c>
      <c r="X20" s="91">
        <f>日程表_文化講座!X21</f>
        <v>0</v>
      </c>
      <c r="AA20" s="20"/>
    </row>
    <row r="21" spans="1:28" ht="18" customHeight="1" x14ac:dyDescent="0.4">
      <c r="A21" s="136"/>
      <c r="B21" s="59" t="str">
        <f>日程表_文化講座!B22</f>
        <v/>
      </c>
      <c r="C21" s="26" t="str">
        <f>日程表_文化講座!C22</f>
        <v/>
      </c>
      <c r="D21" s="27" t="str">
        <f>日程表_文化講座!D22</f>
        <v>×</v>
      </c>
      <c r="E21" s="64" t="str">
        <f>日程表_文化講座!E22</f>
        <v>×</v>
      </c>
      <c r="F21" s="64" t="str">
        <f>日程表_文化講座!F22</f>
        <v/>
      </c>
      <c r="G21" s="64" t="str">
        <f>日程表_文化講座!G22</f>
        <v/>
      </c>
      <c r="H21" s="64" t="str">
        <f>日程表_文化講座!H22</f>
        <v/>
      </c>
      <c r="I21" s="11"/>
      <c r="J21" s="65" t="str">
        <f>日程表_文化講座!J22</f>
        <v/>
      </c>
      <c r="K21" s="65" t="str">
        <f>日程表_文化講座!K22</f>
        <v/>
      </c>
      <c r="L21" s="27" t="str">
        <f>日程表_文化講座!L22</f>
        <v>×</v>
      </c>
      <c r="M21" s="64" t="s">
        <v>50</v>
      </c>
      <c r="N21" s="64" t="str">
        <f>日程表_文化講座!N22</f>
        <v/>
      </c>
      <c r="O21" s="64" t="str">
        <f>日程表_文化講座!O22</f>
        <v/>
      </c>
      <c r="P21" s="64" t="str">
        <f>日程表_文化講座!P22</f>
        <v/>
      </c>
      <c r="Q21" s="11"/>
      <c r="R21" s="95" t="str">
        <f>日程表_文化講座!R22</f>
        <v/>
      </c>
      <c r="S21" s="95" t="str">
        <f>日程表_文化講座!S22</f>
        <v/>
      </c>
      <c r="T21" s="93" t="str">
        <f>日程表_文化講座!T22</f>
        <v>×</v>
      </c>
      <c r="U21" s="93" t="str">
        <f>日程表_文化講座!U22</f>
        <v/>
      </c>
      <c r="V21" s="93" t="str">
        <f>日程表_文化講座!V22</f>
        <v/>
      </c>
      <c r="W21" s="93" t="str">
        <f>日程表_文化講座!W22</f>
        <v/>
      </c>
      <c r="X21" s="93" t="str">
        <f>日程表_文化講座!X22</f>
        <v/>
      </c>
    </row>
    <row r="22" spans="1:28" ht="18" customHeight="1" x14ac:dyDescent="0.4">
      <c r="A22" s="136" t="s">
        <v>49</v>
      </c>
      <c r="B22" s="57">
        <f t="shared" ref="B22" si="70">H19+1</f>
        <v>46145</v>
      </c>
      <c r="C22" s="15">
        <f t="shared" ref="C22:F22" si="71">B22+1</f>
        <v>46146</v>
      </c>
      <c r="D22" s="15">
        <f t="shared" si="71"/>
        <v>46147</v>
      </c>
      <c r="E22" s="15">
        <f t="shared" si="71"/>
        <v>46148</v>
      </c>
      <c r="F22" s="15">
        <f t="shared" si="71"/>
        <v>46149</v>
      </c>
      <c r="G22" s="34">
        <f>DATE($B$4,B5,1)</f>
        <v>46113</v>
      </c>
      <c r="H22" s="35">
        <f>WEEKDAY(G22,1)</f>
        <v>4</v>
      </c>
      <c r="I22" s="16"/>
      <c r="J22" s="14">
        <f t="shared" ref="J22" si="72">P19+1</f>
        <v>46173</v>
      </c>
      <c r="K22" s="15">
        <f t="shared" ref="K22" si="73">J22+1</f>
        <v>46174</v>
      </c>
      <c r="L22" s="15">
        <f t="shared" ref="L22" si="74">K22+1</f>
        <v>46175</v>
      </c>
      <c r="M22" s="15">
        <f t="shared" ref="M22" si="75">L22+1</f>
        <v>46176</v>
      </c>
      <c r="N22" s="15">
        <f t="shared" ref="N22" si="76">M22+1</f>
        <v>46177</v>
      </c>
      <c r="O22" s="34">
        <f>DATE($B$4,J5,1)</f>
        <v>46143</v>
      </c>
      <c r="P22" s="35">
        <f>WEEKDAY(O22,1)</f>
        <v>6</v>
      </c>
      <c r="Q22" s="16"/>
      <c r="R22" s="89">
        <f t="shared" ref="R22" si="77">X19+1</f>
        <v>46208</v>
      </c>
      <c r="S22" s="90">
        <f t="shared" ref="S22" si="78">R22+1</f>
        <v>46209</v>
      </c>
      <c r="T22" s="90">
        <f t="shared" ref="T22" si="79">S22+1</f>
        <v>46210</v>
      </c>
      <c r="U22" s="90">
        <f t="shared" ref="U22" si="80">T22+1</f>
        <v>46211</v>
      </c>
      <c r="V22" s="90">
        <f t="shared" ref="V22" si="81">U22+1</f>
        <v>46212</v>
      </c>
      <c r="W22" s="96">
        <f>DATE($B$4,R5,1)</f>
        <v>46174</v>
      </c>
      <c r="X22" s="97">
        <f>WEEKDAY(W22,1)</f>
        <v>2</v>
      </c>
    </row>
    <row r="23" spans="1:28" s="19" customFormat="1" ht="15" customHeight="1" x14ac:dyDescent="0.4">
      <c r="A23" s="136"/>
      <c r="B23" s="60">
        <f>日程表_文化講座!B24</f>
        <v>0</v>
      </c>
      <c r="C23" s="60">
        <f>日程表_文化講座!C24</f>
        <v>0</v>
      </c>
      <c r="D23" s="60">
        <f>日程表_文化講座!D24</f>
        <v>0</v>
      </c>
      <c r="E23" s="60">
        <f>日程表_文化講座!E24</f>
        <v>0</v>
      </c>
      <c r="F23" s="60">
        <f>日程表_文化講座!F24</f>
        <v>0</v>
      </c>
      <c r="G23" s="60">
        <f>日程表_文化講座!G24</f>
        <v>0</v>
      </c>
      <c r="H23" s="60">
        <f>日程表_文化講座!H24</f>
        <v>0</v>
      </c>
      <c r="I23" s="16"/>
      <c r="J23" s="23" t="str">
        <f>日程表_文化講座!J24</f>
        <v>要確認</v>
      </c>
      <c r="K23" s="60">
        <f>日程表_文化講座!K24</f>
        <v>0</v>
      </c>
      <c r="L23" s="60">
        <f>日程表_文化講座!L24</f>
        <v>0</v>
      </c>
      <c r="M23" s="60">
        <f>日程表_文化講座!M24</f>
        <v>0</v>
      </c>
      <c r="N23" s="60">
        <f>日程表_文化講座!N24</f>
        <v>0</v>
      </c>
      <c r="O23" s="60">
        <f>日程表_文化講座!O24</f>
        <v>0</v>
      </c>
      <c r="P23" s="60">
        <f>日程表_文化講座!P24</f>
        <v>0</v>
      </c>
      <c r="Q23" s="16"/>
      <c r="R23" s="98">
        <f>日程表_文化講座!R24</f>
        <v>0</v>
      </c>
      <c r="S23" s="91">
        <f>日程表_文化講座!S24</f>
        <v>0</v>
      </c>
      <c r="T23" s="91">
        <f>日程表_文化講座!T24</f>
        <v>0</v>
      </c>
      <c r="U23" s="91">
        <f>日程表_文化講座!U24</f>
        <v>0</v>
      </c>
      <c r="V23" s="91">
        <f>日程表_文化講座!V24</f>
        <v>0</v>
      </c>
      <c r="W23" s="91">
        <f>日程表_文化講座!W24</f>
        <v>0</v>
      </c>
      <c r="X23" s="91">
        <f>日程表_文化講座!X24</f>
        <v>0</v>
      </c>
      <c r="AA23" s="20"/>
      <c r="AB23" s="20"/>
    </row>
    <row r="24" spans="1:28" s="19" customFormat="1" ht="18" customHeight="1" thickBot="1" x14ac:dyDescent="0.45">
      <c r="A24" s="137"/>
      <c r="B24" s="59" t="str">
        <f>日程表_文化講座!B25</f>
        <v/>
      </c>
      <c r="C24" s="26" t="str">
        <f>日程表_文化講座!C25</f>
        <v/>
      </c>
      <c r="D24" s="27" t="str">
        <f>日程表_文化講座!D25</f>
        <v/>
      </c>
      <c r="E24" s="64" t="str">
        <f>日程表_文化講座!E25</f>
        <v/>
      </c>
      <c r="F24" s="64" t="str">
        <f>日程表_文化講座!F25</f>
        <v/>
      </c>
      <c r="G24" s="64" t="str">
        <f>日程表_文化講座!G25</f>
        <v/>
      </c>
      <c r="H24" s="64" t="str">
        <f>日程表_文化講座!H25</f>
        <v/>
      </c>
      <c r="I24" s="11"/>
      <c r="J24" s="26" t="str">
        <f>日程表_文化講座!J25</f>
        <v/>
      </c>
      <c r="K24" s="26" t="str">
        <f>日程表_文化講座!K25</f>
        <v/>
      </c>
      <c r="L24" s="27" t="str">
        <f>日程表_文化講座!L25</f>
        <v/>
      </c>
      <c r="M24" s="27" t="str">
        <f>日程表_文化講座!M25</f>
        <v/>
      </c>
      <c r="N24" s="27" t="str">
        <f>日程表_文化講座!N25</f>
        <v/>
      </c>
      <c r="O24" s="27" t="str">
        <f>日程表_文化講座!O25</f>
        <v/>
      </c>
      <c r="P24" s="27" t="str">
        <f>日程表_文化講座!P25</f>
        <v/>
      </c>
      <c r="Q24" s="11"/>
      <c r="R24" s="92" t="str">
        <f>日程表_文化講座!R25</f>
        <v/>
      </c>
      <c r="S24" s="92" t="str">
        <f>日程表_文化講座!S25</f>
        <v/>
      </c>
      <c r="T24" s="93" t="str">
        <f>日程表_文化講座!T25</f>
        <v/>
      </c>
      <c r="U24" s="93" t="str">
        <f>日程表_文化講座!U25</f>
        <v/>
      </c>
      <c r="V24" s="93" t="str">
        <f>日程表_文化講座!V25</f>
        <v/>
      </c>
      <c r="W24" s="93" t="str">
        <f>日程表_文化講座!W25</f>
        <v/>
      </c>
      <c r="X24" s="93" t="str">
        <f>日程表_文化講座!X25</f>
        <v/>
      </c>
      <c r="AA24" s="20"/>
      <c r="AB24" s="20"/>
    </row>
    <row r="25" spans="1:28" ht="39.950000000000003" customHeight="1" thickTop="1" x14ac:dyDescent="0.5">
      <c r="A25" s="86"/>
      <c r="B25" s="103">
        <f>R5+1</f>
        <v>7</v>
      </c>
      <c r="C25" s="104" t="s">
        <v>8</v>
      </c>
      <c r="D25" s="105"/>
      <c r="E25" s="104"/>
      <c r="F25" s="104" t="s">
        <v>9</v>
      </c>
      <c r="G25" s="103">
        <f>IF(COUNTIF(B27:H44,"○")&gt;0,COUNTIF(B27:H44,"○"),"　　")</f>
        <v>4</v>
      </c>
      <c r="H25" s="104" t="s">
        <v>10</v>
      </c>
      <c r="I25" s="85"/>
      <c r="J25" s="103">
        <f>B25+1</f>
        <v>8</v>
      </c>
      <c r="K25" s="104" t="s">
        <v>8</v>
      </c>
      <c r="L25" s="105"/>
      <c r="M25" s="104"/>
      <c r="N25" s="104" t="s">
        <v>9</v>
      </c>
      <c r="O25" s="103">
        <f>IF(COUNTIF(J27:P44,"○")&gt;0,COUNTIF(J27:P44,"○"),"　　")</f>
        <v>1</v>
      </c>
      <c r="P25" s="104" t="s">
        <v>10</v>
      </c>
      <c r="Q25" s="85"/>
      <c r="R25" s="83">
        <f>J25+1</f>
        <v>9</v>
      </c>
      <c r="S25" s="84" t="s">
        <v>8</v>
      </c>
      <c r="T25" s="84"/>
      <c r="U25" s="84"/>
      <c r="V25" s="84" t="s">
        <v>9</v>
      </c>
      <c r="W25" s="83">
        <f>IF(COUNTIF(R27:X44,"○")&gt;0,COUNTIF(R27:X44,"○"),"　　")</f>
        <v>3</v>
      </c>
      <c r="X25" s="84" t="s">
        <v>10</v>
      </c>
    </row>
    <row r="26" spans="1:28" ht="30" customHeight="1" x14ac:dyDescent="0.4">
      <c r="A26" s="86"/>
      <c r="B26" s="87" t="s">
        <v>12</v>
      </c>
      <c r="C26" s="88" t="s">
        <v>13</v>
      </c>
      <c r="D26" s="88" t="s">
        <v>14</v>
      </c>
      <c r="E26" s="88" t="s">
        <v>15</v>
      </c>
      <c r="F26" s="88" t="s">
        <v>16</v>
      </c>
      <c r="G26" s="88" t="s">
        <v>17</v>
      </c>
      <c r="H26" s="88" t="s">
        <v>18</v>
      </c>
      <c r="I26" s="11"/>
      <c r="J26" s="87" t="s">
        <v>12</v>
      </c>
      <c r="K26" s="88" t="s">
        <v>13</v>
      </c>
      <c r="L26" s="88" t="s">
        <v>14</v>
      </c>
      <c r="M26" s="88" t="s">
        <v>15</v>
      </c>
      <c r="N26" s="88" t="s">
        <v>16</v>
      </c>
      <c r="O26" s="88" t="s">
        <v>17</v>
      </c>
      <c r="P26" s="88" t="s">
        <v>18</v>
      </c>
      <c r="Q26" s="11"/>
      <c r="R26" s="9" t="s">
        <v>12</v>
      </c>
      <c r="S26" s="10" t="s">
        <v>13</v>
      </c>
      <c r="T26" s="10" t="s">
        <v>14</v>
      </c>
      <c r="U26" s="10" t="s">
        <v>15</v>
      </c>
      <c r="V26" s="10" t="s">
        <v>16</v>
      </c>
      <c r="W26" s="10" t="s">
        <v>17</v>
      </c>
      <c r="X26" s="10" t="s">
        <v>18</v>
      </c>
    </row>
    <row r="27" spans="1:28" ht="20.100000000000001" customHeight="1" x14ac:dyDescent="0.4">
      <c r="A27" s="135" t="s">
        <v>44</v>
      </c>
      <c r="B27" s="89">
        <f>G42-(H42-1)</f>
        <v>46201</v>
      </c>
      <c r="C27" s="90">
        <f>B27+1</f>
        <v>46202</v>
      </c>
      <c r="D27" s="90">
        <f t="shared" ref="D27" si="82">C27+1</f>
        <v>46203</v>
      </c>
      <c r="E27" s="90">
        <f t="shared" ref="E27" si="83">D27+1</f>
        <v>46204</v>
      </c>
      <c r="F27" s="90">
        <f t="shared" ref="F27" si="84">E27+1</f>
        <v>46205</v>
      </c>
      <c r="G27" s="90">
        <f t="shared" ref="G27" si="85">F27+1</f>
        <v>46206</v>
      </c>
      <c r="H27" s="90">
        <f t="shared" ref="H27" si="86">G27+1</f>
        <v>46207</v>
      </c>
      <c r="I27" s="16"/>
      <c r="J27" s="89">
        <f>O42-(P42-1)</f>
        <v>46229</v>
      </c>
      <c r="K27" s="90">
        <f>J27+1</f>
        <v>46230</v>
      </c>
      <c r="L27" s="90">
        <f t="shared" ref="L27" si="87">K27+1</f>
        <v>46231</v>
      </c>
      <c r="M27" s="90">
        <f t="shared" ref="M27" si="88">L27+1</f>
        <v>46232</v>
      </c>
      <c r="N27" s="90">
        <f t="shared" ref="N27" si="89">M27+1</f>
        <v>46233</v>
      </c>
      <c r="O27" s="90">
        <f t="shared" ref="O27" si="90">N27+1</f>
        <v>46234</v>
      </c>
      <c r="P27" s="90">
        <f t="shared" ref="P27" si="91">O27+1</f>
        <v>46235</v>
      </c>
      <c r="Q27" s="16"/>
      <c r="R27" s="14">
        <f>W42-(X42-1)</f>
        <v>46264</v>
      </c>
      <c r="S27" s="15">
        <f>R27+1</f>
        <v>46265</v>
      </c>
      <c r="T27" s="15">
        <f t="shared" ref="T27" si="92">S27+1</f>
        <v>46266</v>
      </c>
      <c r="U27" s="15">
        <f t="shared" ref="U27" si="93">T27+1</f>
        <v>46267</v>
      </c>
      <c r="V27" s="15">
        <f t="shared" ref="V27" si="94">U27+1</f>
        <v>46268</v>
      </c>
      <c r="W27" s="15">
        <f t="shared" ref="W27" si="95">V27+1</f>
        <v>46269</v>
      </c>
      <c r="X27" s="15">
        <f t="shared" ref="X27" si="96">W27+1</f>
        <v>46270</v>
      </c>
    </row>
    <row r="28" spans="1:28" s="19" customFormat="1" ht="15" customHeight="1" x14ac:dyDescent="0.4">
      <c r="A28" s="135"/>
      <c r="B28" s="91">
        <f>日程表_文化講座!B29</f>
        <v>0</v>
      </c>
      <c r="C28" s="91">
        <f>日程表_文化講座!C29</f>
        <v>0</v>
      </c>
      <c r="D28" s="91">
        <f>日程表_文化講座!D29</f>
        <v>0</v>
      </c>
      <c r="E28" s="91" t="str">
        <f>日程表_文化講座!E29</f>
        <v>要確認</v>
      </c>
      <c r="F28" s="91" t="str">
        <f>日程表_文化講座!F29</f>
        <v>要確認</v>
      </c>
      <c r="G28" s="91">
        <f>日程表_文化講座!G29</f>
        <v>0</v>
      </c>
      <c r="H28" s="91">
        <f>日程表_文化講座!H29</f>
        <v>0</v>
      </c>
      <c r="I28" s="11"/>
      <c r="J28" s="98">
        <f>日程表_文化講座!J29</f>
        <v>0</v>
      </c>
      <c r="K28" s="91">
        <f>日程表_文化講座!K29</f>
        <v>0</v>
      </c>
      <c r="L28" s="91">
        <f>日程表_文化講座!L29</f>
        <v>0</v>
      </c>
      <c r="M28" s="91">
        <f>日程表_文化講座!M29</f>
        <v>0</v>
      </c>
      <c r="N28" s="91">
        <f>日程表_文化講座!N29</f>
        <v>0</v>
      </c>
      <c r="O28" s="91">
        <f>日程表_文化講座!O29</f>
        <v>0</v>
      </c>
      <c r="P28" s="91">
        <f>日程表_文化講座!P29</f>
        <v>0</v>
      </c>
      <c r="Q28" s="11"/>
      <c r="R28" s="23">
        <f>日程表_文化講座!R29</f>
        <v>0</v>
      </c>
      <c r="S28" s="60">
        <f>日程表_文化講座!S29</f>
        <v>0</v>
      </c>
      <c r="T28" s="60" t="str">
        <f>日程表_文化講座!T29</f>
        <v>休館</v>
      </c>
      <c r="U28" s="60">
        <f>日程表_文化講座!U29</f>
        <v>0</v>
      </c>
      <c r="V28" s="60">
        <f>日程表_文化講座!V29</f>
        <v>0</v>
      </c>
      <c r="W28" s="60">
        <f>日程表_文化講座!W29</f>
        <v>0</v>
      </c>
      <c r="X28" s="60" t="str">
        <f>日程表_文化講座!X29</f>
        <v>要確認</v>
      </c>
      <c r="AA28" s="20"/>
      <c r="AB28" s="20"/>
    </row>
    <row r="29" spans="1:28" ht="18" customHeight="1" x14ac:dyDescent="0.4">
      <c r="A29" s="135"/>
      <c r="B29" s="92" t="str">
        <f>日程表_文化講座!B30</f>
        <v/>
      </c>
      <c r="C29" s="92" t="str">
        <f>日程表_文化講座!C30</f>
        <v/>
      </c>
      <c r="D29" s="93" t="str">
        <f>日程表_文化講座!D30</f>
        <v/>
      </c>
      <c r="E29" s="95" t="str">
        <f>日程表_文化講座!E30</f>
        <v/>
      </c>
      <c r="F29" s="95" t="str">
        <f>日程表_文化講座!F30</f>
        <v/>
      </c>
      <c r="G29" s="95" t="str">
        <f>日程表_文化講座!G30</f>
        <v/>
      </c>
      <c r="H29" s="95" t="str">
        <f>日程表_文化講座!H30</f>
        <v/>
      </c>
      <c r="I29" s="11"/>
      <c r="J29" s="92" t="str">
        <f>日程表_文化講座!J30</f>
        <v/>
      </c>
      <c r="K29" s="92" t="str">
        <f>日程表_文化講座!K30</f>
        <v/>
      </c>
      <c r="L29" s="93" t="str">
        <f>日程表_文化講座!L30</f>
        <v/>
      </c>
      <c r="M29" s="93" t="str">
        <f>日程表_文化講座!M30</f>
        <v/>
      </c>
      <c r="N29" s="93" t="str">
        <f>日程表_文化講座!N30</f>
        <v/>
      </c>
      <c r="O29" s="95" t="str">
        <f>日程表_文化講座!O30</f>
        <v/>
      </c>
      <c r="P29" s="95" t="str">
        <f>日程表_文化講座!P30</f>
        <v/>
      </c>
      <c r="Q29" s="11"/>
      <c r="R29" s="26" t="str">
        <f>日程表_文化講座!R30</f>
        <v/>
      </c>
      <c r="S29" s="65" t="str">
        <f>日程表_文化講座!S30</f>
        <v/>
      </c>
      <c r="T29" s="27" t="str">
        <f>日程表_文化講座!T30</f>
        <v>×</v>
      </c>
      <c r="U29" s="64" t="s">
        <v>50</v>
      </c>
      <c r="V29" s="64" t="str">
        <f>日程表_文化講座!V30</f>
        <v/>
      </c>
      <c r="W29" s="64" t="str">
        <f>日程表_文化講座!W30</f>
        <v/>
      </c>
      <c r="X29" s="64" t="str">
        <f>日程表_文化講座!X30</f>
        <v/>
      </c>
    </row>
    <row r="30" spans="1:28" ht="18" customHeight="1" x14ac:dyDescent="0.4">
      <c r="A30" s="135" t="s">
        <v>45</v>
      </c>
      <c r="B30" s="89">
        <f>H27+1</f>
        <v>46208</v>
      </c>
      <c r="C30" s="90">
        <f>B30+1</f>
        <v>46209</v>
      </c>
      <c r="D30" s="90">
        <f t="shared" ref="D30" si="97">C30+1</f>
        <v>46210</v>
      </c>
      <c r="E30" s="90">
        <f t="shared" ref="E30" si="98">D30+1</f>
        <v>46211</v>
      </c>
      <c r="F30" s="90">
        <f t="shared" ref="F30" si="99">E30+1</f>
        <v>46212</v>
      </c>
      <c r="G30" s="90">
        <f t="shared" ref="G30" si="100">F30+1</f>
        <v>46213</v>
      </c>
      <c r="H30" s="90">
        <f t="shared" ref="H30" si="101">G30+1</f>
        <v>46214</v>
      </c>
      <c r="I30" s="16"/>
      <c r="J30" s="89">
        <f>P27+1</f>
        <v>46236</v>
      </c>
      <c r="K30" s="90">
        <f>J30+1</f>
        <v>46237</v>
      </c>
      <c r="L30" s="90">
        <f t="shared" ref="L30" si="102">K30+1</f>
        <v>46238</v>
      </c>
      <c r="M30" s="90">
        <f t="shared" ref="M30" si="103">L30+1</f>
        <v>46239</v>
      </c>
      <c r="N30" s="90">
        <f t="shared" ref="N30" si="104">M30+1</f>
        <v>46240</v>
      </c>
      <c r="O30" s="90">
        <f t="shared" ref="O30" si="105">N30+1</f>
        <v>46241</v>
      </c>
      <c r="P30" s="90">
        <f t="shared" ref="P30" si="106">O30+1</f>
        <v>46242</v>
      </c>
      <c r="Q30" s="16"/>
      <c r="R30" s="14">
        <f>X27+1</f>
        <v>46271</v>
      </c>
      <c r="S30" s="15">
        <f>R30+1</f>
        <v>46272</v>
      </c>
      <c r="T30" s="15">
        <f t="shared" ref="T30" si="107">S30+1</f>
        <v>46273</v>
      </c>
      <c r="U30" s="15">
        <f t="shared" ref="U30" si="108">T30+1</f>
        <v>46274</v>
      </c>
      <c r="V30" s="15">
        <f t="shared" ref="V30" si="109">U30+1</f>
        <v>46275</v>
      </c>
      <c r="W30" s="15">
        <f t="shared" ref="W30" si="110">V30+1</f>
        <v>46276</v>
      </c>
      <c r="X30" s="15">
        <f t="shared" ref="X30" si="111">W30+1</f>
        <v>46277</v>
      </c>
    </row>
    <row r="31" spans="1:28" s="19" customFormat="1" ht="15" customHeight="1" x14ac:dyDescent="0.4">
      <c r="A31" s="135"/>
      <c r="B31" s="91" t="str">
        <f>日程表_文化講座!B32</f>
        <v>休館</v>
      </c>
      <c r="C31" s="91">
        <f>日程表_文化講座!C32</f>
        <v>0</v>
      </c>
      <c r="D31" s="91">
        <f>日程表_文化講座!D32</f>
        <v>0</v>
      </c>
      <c r="E31" s="91">
        <f>日程表_文化講座!E32</f>
        <v>0</v>
      </c>
      <c r="F31" s="91">
        <f>日程表_文化講座!F32</f>
        <v>0</v>
      </c>
      <c r="G31" s="91">
        <f>日程表_文化講座!G32</f>
        <v>0</v>
      </c>
      <c r="H31" s="91">
        <f>日程表_文化講座!H32</f>
        <v>0</v>
      </c>
      <c r="I31" s="11"/>
      <c r="J31" s="98" t="str">
        <f>日程表_文化講座!J32</f>
        <v>休館</v>
      </c>
      <c r="K31" s="91">
        <f>日程表_文化講座!K32</f>
        <v>0</v>
      </c>
      <c r="L31" s="91">
        <f>日程表_文化講座!L32</f>
        <v>0</v>
      </c>
      <c r="M31" s="91">
        <f>日程表_文化講座!M32</f>
        <v>0</v>
      </c>
      <c r="N31" s="91">
        <f>日程表_文化講座!N32</f>
        <v>0</v>
      </c>
      <c r="O31" s="91">
        <f>日程表_文化講座!O32</f>
        <v>0</v>
      </c>
      <c r="P31" s="91">
        <f>日程表_文化講座!P32</f>
        <v>0</v>
      </c>
      <c r="Q31" s="11"/>
      <c r="R31" s="23" t="str">
        <f>日程表_文化講座!R32</f>
        <v>休館</v>
      </c>
      <c r="S31" s="60">
        <f>日程表_文化講座!S32</f>
        <v>0</v>
      </c>
      <c r="T31" s="60">
        <f>日程表_文化講座!T32</f>
        <v>0</v>
      </c>
      <c r="U31" s="60">
        <f>日程表_文化講座!U32</f>
        <v>0</v>
      </c>
      <c r="V31" s="60">
        <f>日程表_文化講座!V32</f>
        <v>0</v>
      </c>
      <c r="W31" s="60">
        <f>日程表_文化講座!W32</f>
        <v>0</v>
      </c>
      <c r="X31" s="60">
        <f>日程表_文化講座!X32</f>
        <v>0</v>
      </c>
      <c r="AA31" s="20"/>
      <c r="AB31" s="20"/>
    </row>
    <row r="32" spans="1:28" ht="18" customHeight="1" x14ac:dyDescent="0.4">
      <c r="A32" s="135"/>
      <c r="B32" s="92" t="str">
        <f>日程表_文化講座!B33</f>
        <v>×</v>
      </c>
      <c r="C32" s="94" t="str">
        <f>日程表_文化講座!C33</f>
        <v/>
      </c>
      <c r="D32" s="95" t="str">
        <f>日程表_文化講座!D33</f>
        <v/>
      </c>
      <c r="E32" s="95" t="s">
        <v>50</v>
      </c>
      <c r="F32" s="95" t="str">
        <f>日程表_文化講座!F33</f>
        <v/>
      </c>
      <c r="G32" s="95" t="str">
        <f>日程表_文化講座!G33</f>
        <v/>
      </c>
      <c r="H32" s="95" t="str">
        <f>日程表_文化講座!H33</f>
        <v/>
      </c>
      <c r="I32" s="11"/>
      <c r="J32" s="92" t="str">
        <f>日程表_文化講座!J33</f>
        <v>×</v>
      </c>
      <c r="K32" s="94" t="str">
        <f>日程表_文化講座!K33</f>
        <v/>
      </c>
      <c r="L32" s="95" t="str">
        <f>日程表_文化講座!L33</f>
        <v/>
      </c>
      <c r="M32" s="95" t="s">
        <v>50</v>
      </c>
      <c r="N32" s="95" t="str">
        <f>日程表_文化講座!N33</f>
        <v/>
      </c>
      <c r="O32" s="95" t="str">
        <f>日程表_文化講座!O33</f>
        <v/>
      </c>
      <c r="P32" s="95" t="str">
        <f>日程表_文化講座!P33</f>
        <v/>
      </c>
      <c r="Q32" s="11"/>
      <c r="R32" s="26" t="str">
        <f>日程表_文化講座!R33</f>
        <v>×</v>
      </c>
      <c r="S32" s="65" t="str">
        <f>日程表_文化講座!S33</f>
        <v/>
      </c>
      <c r="T32" s="64" t="str">
        <f>日程表_文化講座!T33</f>
        <v/>
      </c>
      <c r="U32" s="64" t="s">
        <v>50</v>
      </c>
      <c r="V32" s="64" t="str">
        <f>日程表_文化講座!V33</f>
        <v/>
      </c>
      <c r="W32" s="64" t="str">
        <f>日程表_文化講座!W33</f>
        <v/>
      </c>
      <c r="X32" s="64" t="str">
        <f>日程表_文化講座!X33</f>
        <v/>
      </c>
    </row>
    <row r="33" spans="1:28" ht="18" customHeight="1" x14ac:dyDescent="0.4">
      <c r="A33" s="135" t="s">
        <v>46</v>
      </c>
      <c r="B33" s="89">
        <f t="shared" ref="B33" si="112">H30+1</f>
        <v>46215</v>
      </c>
      <c r="C33" s="90">
        <f t="shared" ref="C33" si="113">B33+1</f>
        <v>46216</v>
      </c>
      <c r="D33" s="90">
        <f t="shared" ref="D33" si="114">C33+1</f>
        <v>46217</v>
      </c>
      <c r="E33" s="90">
        <f t="shared" ref="E33" si="115">D33+1</f>
        <v>46218</v>
      </c>
      <c r="F33" s="90">
        <f t="shared" ref="F33" si="116">E33+1</f>
        <v>46219</v>
      </c>
      <c r="G33" s="90">
        <f t="shared" ref="G33" si="117">F33+1</f>
        <v>46220</v>
      </c>
      <c r="H33" s="90">
        <f t="shared" ref="H33" si="118">G33+1</f>
        <v>46221</v>
      </c>
      <c r="I33" s="16"/>
      <c r="J33" s="89">
        <f t="shared" ref="J33" si="119">P30+1</f>
        <v>46243</v>
      </c>
      <c r="K33" s="90">
        <f t="shared" ref="K33" si="120">J33+1</f>
        <v>46244</v>
      </c>
      <c r="L33" s="90">
        <f t="shared" ref="L33" si="121">K33+1</f>
        <v>46245</v>
      </c>
      <c r="M33" s="90">
        <f t="shared" ref="M33" si="122">L33+1</f>
        <v>46246</v>
      </c>
      <c r="N33" s="90">
        <f t="shared" ref="N33" si="123">M33+1</f>
        <v>46247</v>
      </c>
      <c r="O33" s="90">
        <f t="shared" ref="O33" si="124">N33+1</f>
        <v>46248</v>
      </c>
      <c r="P33" s="90">
        <f t="shared" ref="P33" si="125">O33+1</f>
        <v>46249</v>
      </c>
      <c r="Q33" s="16"/>
      <c r="R33" s="14">
        <f t="shared" ref="R33" si="126">X30+1</f>
        <v>46278</v>
      </c>
      <c r="S33" s="15">
        <f t="shared" ref="S33" si="127">R33+1</f>
        <v>46279</v>
      </c>
      <c r="T33" s="15">
        <f t="shared" ref="T33" si="128">S33+1</f>
        <v>46280</v>
      </c>
      <c r="U33" s="15">
        <f t="shared" ref="U33" si="129">T33+1</f>
        <v>46281</v>
      </c>
      <c r="V33" s="15">
        <f t="shared" ref="V33" si="130">U33+1</f>
        <v>46282</v>
      </c>
      <c r="W33" s="15">
        <f t="shared" ref="W33" si="131">V33+1</f>
        <v>46283</v>
      </c>
      <c r="X33" s="15">
        <f t="shared" ref="X33" si="132">W33+1</f>
        <v>46284</v>
      </c>
    </row>
    <row r="34" spans="1:28" s="19" customFormat="1" ht="15" customHeight="1" x14ac:dyDescent="0.4">
      <c r="A34" s="135"/>
      <c r="B34" s="91">
        <f>日程表_文化講座!B35</f>
        <v>0</v>
      </c>
      <c r="C34" s="91">
        <f>日程表_文化講座!C35</f>
        <v>0</v>
      </c>
      <c r="D34" s="91" t="str">
        <f>日程表_文化講座!D35</f>
        <v>休館</v>
      </c>
      <c r="E34" s="91">
        <f>日程表_文化講座!E35</f>
        <v>0</v>
      </c>
      <c r="F34" s="91">
        <f>日程表_文化講座!F35</f>
        <v>0</v>
      </c>
      <c r="G34" s="91">
        <f>日程表_文化講座!G35</f>
        <v>0</v>
      </c>
      <c r="H34" s="91">
        <f>日程表_文化講座!H35</f>
        <v>0</v>
      </c>
      <c r="I34" s="11"/>
      <c r="J34" s="98">
        <f>日程表_文化講座!J35</f>
        <v>0</v>
      </c>
      <c r="K34" s="91">
        <f>日程表_文化講座!K35</f>
        <v>0</v>
      </c>
      <c r="L34" s="91" t="str">
        <f>日程表_文化講座!L35</f>
        <v>休館</v>
      </c>
      <c r="M34" s="91" t="str">
        <f>日程表_文化講座!M35</f>
        <v>休館</v>
      </c>
      <c r="N34" s="91">
        <f>日程表_文化講座!N35</f>
        <v>0</v>
      </c>
      <c r="O34" s="91">
        <f>日程表_文化講座!O35</f>
        <v>0</v>
      </c>
      <c r="P34" s="91">
        <f>日程表_文化講座!P35</f>
        <v>0</v>
      </c>
      <c r="Q34" s="11"/>
      <c r="R34" s="23" t="str">
        <f>日程表_文化講座!R35</f>
        <v>要確認</v>
      </c>
      <c r="S34" s="60" t="str">
        <f>日程表_文化講座!S35</f>
        <v>要確認</v>
      </c>
      <c r="T34" s="60" t="str">
        <f>日程表_文化講座!T35</f>
        <v>休館</v>
      </c>
      <c r="U34" s="60" t="str">
        <f>日程表_文化講座!U35</f>
        <v>要確認</v>
      </c>
      <c r="V34" s="60" t="str">
        <f>日程表_文化講座!V35</f>
        <v>要確認</v>
      </c>
      <c r="W34" s="60" t="str">
        <f>日程表_文化講座!W35</f>
        <v>要確認</v>
      </c>
      <c r="X34" s="60" t="str">
        <f>日程表_文化講座!X35</f>
        <v>要確認</v>
      </c>
      <c r="AA34" s="20"/>
      <c r="AB34" s="20"/>
    </row>
    <row r="35" spans="1:28" ht="18" customHeight="1" x14ac:dyDescent="0.4">
      <c r="A35" s="135"/>
      <c r="B35" s="92" t="str">
        <f>日程表_文化講座!B36</f>
        <v/>
      </c>
      <c r="C35" s="94" t="str">
        <f>日程表_文化講座!C36</f>
        <v/>
      </c>
      <c r="D35" s="95" t="str">
        <f>日程表_文化講座!D36</f>
        <v>×</v>
      </c>
      <c r="E35" s="95" t="s">
        <v>50</v>
      </c>
      <c r="F35" s="95" t="str">
        <f>日程表_文化講座!F36</f>
        <v/>
      </c>
      <c r="G35" s="95" t="str">
        <f>日程表_文化講座!G36</f>
        <v/>
      </c>
      <c r="H35" s="95" t="str">
        <f>日程表_文化講座!H36</f>
        <v/>
      </c>
      <c r="I35" s="11"/>
      <c r="J35" s="94" t="str">
        <f>日程表_文化講座!J36</f>
        <v/>
      </c>
      <c r="K35" s="92" t="str">
        <f>日程表_文化講座!K36</f>
        <v/>
      </c>
      <c r="L35" s="93" t="str">
        <f>日程表_文化講座!L36</f>
        <v>×</v>
      </c>
      <c r="M35" s="95" t="str">
        <f>日程表_文化講座!M36</f>
        <v>×</v>
      </c>
      <c r="N35" s="95" t="str">
        <f>日程表_文化講座!N36</f>
        <v/>
      </c>
      <c r="O35" s="95" t="str">
        <f>日程表_文化講座!O36</f>
        <v/>
      </c>
      <c r="P35" s="95" t="str">
        <f>日程表_文化講座!P36</f>
        <v/>
      </c>
      <c r="Q35" s="11"/>
      <c r="R35" s="26" t="str">
        <f>日程表_文化講座!R36</f>
        <v/>
      </c>
      <c r="S35" s="26" t="str">
        <f>日程表_文化講座!S36</f>
        <v/>
      </c>
      <c r="T35" s="27" t="str">
        <f>日程表_文化講座!T36</f>
        <v>×</v>
      </c>
      <c r="U35" s="64" t="s">
        <v>50</v>
      </c>
      <c r="V35" s="64" t="str">
        <f>日程表_文化講座!V36</f>
        <v/>
      </c>
      <c r="W35" s="64" t="str">
        <f>日程表_文化講座!W36</f>
        <v/>
      </c>
      <c r="X35" s="64" t="str">
        <f>日程表_文化講座!X36</f>
        <v/>
      </c>
    </row>
    <row r="36" spans="1:28" ht="18" customHeight="1" x14ac:dyDescent="0.4">
      <c r="A36" s="135" t="s">
        <v>47</v>
      </c>
      <c r="B36" s="89">
        <f t="shared" ref="B36" si="133">H33+1</f>
        <v>46222</v>
      </c>
      <c r="C36" s="107">
        <f t="shared" ref="C36" si="134">B36+1</f>
        <v>46223</v>
      </c>
      <c r="D36" s="90">
        <f t="shared" ref="D36" si="135">C36+1</f>
        <v>46224</v>
      </c>
      <c r="E36" s="90">
        <f t="shared" ref="E36" si="136">D36+1</f>
        <v>46225</v>
      </c>
      <c r="F36" s="90">
        <f t="shared" ref="F36" si="137">E36+1</f>
        <v>46226</v>
      </c>
      <c r="G36" s="90">
        <f t="shared" ref="G36" si="138">F36+1</f>
        <v>46227</v>
      </c>
      <c r="H36" s="90">
        <f t="shared" ref="H36" si="139">G36+1</f>
        <v>46228</v>
      </c>
      <c r="I36" s="16"/>
      <c r="J36" s="89">
        <f t="shared" ref="J36" si="140">P33+1</f>
        <v>46250</v>
      </c>
      <c r="K36" s="90">
        <f t="shared" ref="K36" si="141">J36+1</f>
        <v>46251</v>
      </c>
      <c r="L36" s="90">
        <f t="shared" ref="L36" si="142">K36+1</f>
        <v>46252</v>
      </c>
      <c r="M36" s="90">
        <f t="shared" ref="M36" si="143">L36+1</f>
        <v>46253</v>
      </c>
      <c r="N36" s="90">
        <f t="shared" ref="N36" si="144">M36+1</f>
        <v>46254</v>
      </c>
      <c r="O36" s="90">
        <f t="shared" ref="O36" si="145">N36+1</f>
        <v>46255</v>
      </c>
      <c r="P36" s="90">
        <f t="shared" ref="P36" si="146">O36+1</f>
        <v>46256</v>
      </c>
      <c r="Q36" s="16"/>
      <c r="R36" s="14">
        <f t="shared" ref="R36" si="147">X33+1</f>
        <v>46285</v>
      </c>
      <c r="S36" s="15">
        <f t="shared" ref="S36" si="148">R36+1</f>
        <v>46286</v>
      </c>
      <c r="T36" s="15">
        <f t="shared" ref="T36" si="149">S36+1</f>
        <v>46287</v>
      </c>
      <c r="U36" s="15">
        <f t="shared" ref="U36" si="150">T36+1</f>
        <v>46288</v>
      </c>
      <c r="V36" s="15">
        <f t="shared" ref="V36" si="151">U36+1</f>
        <v>46289</v>
      </c>
      <c r="W36" s="15">
        <f t="shared" ref="W36" si="152">V36+1</f>
        <v>46290</v>
      </c>
      <c r="X36" s="15">
        <f t="shared" ref="X36" si="153">W36+1</f>
        <v>46291</v>
      </c>
    </row>
    <row r="37" spans="1:28" s="19" customFormat="1" ht="15" customHeight="1" x14ac:dyDescent="0.4">
      <c r="A37" s="135"/>
      <c r="B37" s="91" t="str">
        <f>日程表_文化講座!B38</f>
        <v>休館</v>
      </c>
      <c r="C37" s="91" t="str">
        <f>日程表_文化講座!C38</f>
        <v>休館</v>
      </c>
      <c r="D37" s="91">
        <f>日程表_文化講座!D38</f>
        <v>0</v>
      </c>
      <c r="E37" s="91">
        <f>日程表_文化講座!E38</f>
        <v>0</v>
      </c>
      <c r="F37" s="91">
        <f>日程表_文化講座!F38</f>
        <v>0</v>
      </c>
      <c r="G37" s="91">
        <f>日程表_文化講座!G38</f>
        <v>0</v>
      </c>
      <c r="H37" s="91">
        <f>日程表_文化講座!H38</f>
        <v>0</v>
      </c>
      <c r="I37" s="11"/>
      <c r="J37" s="98" t="str">
        <f>日程表_文化講座!J38</f>
        <v>休館</v>
      </c>
      <c r="K37" s="91">
        <f>日程表_文化講座!K38</f>
        <v>0</v>
      </c>
      <c r="L37" s="91">
        <f>日程表_文化講座!L38</f>
        <v>0</v>
      </c>
      <c r="M37" s="91">
        <f>日程表_文化講座!M38</f>
        <v>0</v>
      </c>
      <c r="N37" s="91">
        <f>日程表_文化講座!N38</f>
        <v>0</v>
      </c>
      <c r="O37" s="91">
        <f>日程表_文化講座!O38</f>
        <v>0</v>
      </c>
      <c r="P37" s="91">
        <f>日程表_文化講座!P38</f>
        <v>0</v>
      </c>
      <c r="Q37" s="11"/>
      <c r="R37" s="23" t="str">
        <f>日程表_文化講座!R38</f>
        <v>休館</v>
      </c>
      <c r="S37" s="60" t="str">
        <f>日程表_文化講座!S38</f>
        <v>休館</v>
      </c>
      <c r="T37" s="60" t="str">
        <f>日程表_文化講座!T38</f>
        <v>休館</v>
      </c>
      <c r="U37" s="60" t="str">
        <f>日程表_文化講座!U38</f>
        <v>休館</v>
      </c>
      <c r="V37" s="60">
        <f>日程表_文化講座!V38</f>
        <v>0</v>
      </c>
      <c r="W37" s="60">
        <f>日程表_文化講座!W38</f>
        <v>0</v>
      </c>
      <c r="X37" s="60" t="str">
        <f>日程表_文化講座!X38</f>
        <v>要確認</v>
      </c>
      <c r="AA37" s="20"/>
      <c r="AB37" s="20"/>
    </row>
    <row r="38" spans="1:28" ht="18" customHeight="1" x14ac:dyDescent="0.4">
      <c r="A38" s="135"/>
      <c r="B38" s="92" t="str">
        <f>日程表_文化講座!B39</f>
        <v>×</v>
      </c>
      <c r="C38" s="92" t="str">
        <f>日程表_文化講座!C39</f>
        <v>×</v>
      </c>
      <c r="D38" s="95" t="str">
        <f>日程表_文化講座!D39</f>
        <v/>
      </c>
      <c r="E38" s="95" t="s">
        <v>50</v>
      </c>
      <c r="F38" s="95" t="str">
        <f>日程表_文化講座!F39</f>
        <v/>
      </c>
      <c r="G38" s="95" t="str">
        <f>日程表_文化講座!G39</f>
        <v/>
      </c>
      <c r="H38" s="95" t="str">
        <f>日程表_文化講座!H39</f>
        <v/>
      </c>
      <c r="I38" s="11"/>
      <c r="J38" s="92" t="str">
        <f>日程表_文化講座!J39</f>
        <v>×</v>
      </c>
      <c r="K38" s="94" t="str">
        <f>日程表_文化講座!K39</f>
        <v/>
      </c>
      <c r="L38" s="95" t="str">
        <f>日程表_文化講座!L39</f>
        <v/>
      </c>
      <c r="M38" s="95" t="str">
        <f>日程表_文化講座!M39</f>
        <v/>
      </c>
      <c r="N38" s="95" t="str">
        <f>日程表_文化講座!N39</f>
        <v/>
      </c>
      <c r="O38" s="95" t="str">
        <f>日程表_文化講座!O39</f>
        <v/>
      </c>
      <c r="P38" s="95" t="str">
        <f>日程表_文化講座!P39</f>
        <v/>
      </c>
      <c r="Q38" s="11"/>
      <c r="R38" s="65" t="str">
        <f>日程表_文化講座!R39</f>
        <v>×</v>
      </c>
      <c r="S38" s="65" t="str">
        <f>日程表_文化講座!S39</f>
        <v>×</v>
      </c>
      <c r="T38" s="27" t="str">
        <f>日程表_文化講座!T39</f>
        <v>×</v>
      </c>
      <c r="U38" s="64" t="str">
        <f>日程表_文化講座!U39</f>
        <v>×</v>
      </c>
      <c r="V38" s="64" t="str">
        <f>日程表_文化講座!V39</f>
        <v/>
      </c>
      <c r="W38" s="64" t="str">
        <f>日程表_文化講座!W39</f>
        <v/>
      </c>
      <c r="X38" s="64" t="str">
        <f>日程表_文化講座!X39</f>
        <v/>
      </c>
    </row>
    <row r="39" spans="1:28" ht="18" customHeight="1" x14ac:dyDescent="0.4">
      <c r="A39" s="135" t="s">
        <v>48</v>
      </c>
      <c r="B39" s="89">
        <f t="shared" ref="B39" si="154">H36+1</f>
        <v>46229</v>
      </c>
      <c r="C39" s="90">
        <f t="shared" ref="C39" si="155">B39+1</f>
        <v>46230</v>
      </c>
      <c r="D39" s="90">
        <f t="shared" ref="D39" si="156">C39+1</f>
        <v>46231</v>
      </c>
      <c r="E39" s="90">
        <f t="shared" ref="E39" si="157">D39+1</f>
        <v>46232</v>
      </c>
      <c r="F39" s="90">
        <f t="shared" ref="F39" si="158">E39+1</f>
        <v>46233</v>
      </c>
      <c r="G39" s="90">
        <f t="shared" ref="G39" si="159">F39+1</f>
        <v>46234</v>
      </c>
      <c r="H39" s="90">
        <f t="shared" ref="H39" si="160">G39+1</f>
        <v>46235</v>
      </c>
      <c r="I39" s="16"/>
      <c r="J39" s="89">
        <f t="shared" ref="J39" si="161">P36+1</f>
        <v>46257</v>
      </c>
      <c r="K39" s="90">
        <f t="shared" ref="K39" si="162">J39+1</f>
        <v>46258</v>
      </c>
      <c r="L39" s="90">
        <f t="shared" ref="L39" si="163">K39+1</f>
        <v>46259</v>
      </c>
      <c r="M39" s="90">
        <f t="shared" ref="M39" si="164">L39+1</f>
        <v>46260</v>
      </c>
      <c r="N39" s="90">
        <f t="shared" ref="N39" si="165">M39+1</f>
        <v>46261</v>
      </c>
      <c r="O39" s="90">
        <f t="shared" ref="O39" si="166">N39+1</f>
        <v>46262</v>
      </c>
      <c r="P39" s="90">
        <f t="shared" ref="P39" si="167">O39+1</f>
        <v>46263</v>
      </c>
      <c r="Q39" s="16"/>
      <c r="R39" s="14">
        <f t="shared" ref="R39" si="168">X36+1</f>
        <v>46292</v>
      </c>
      <c r="S39" s="15">
        <f t="shared" ref="S39" si="169">R39+1</f>
        <v>46293</v>
      </c>
      <c r="T39" s="15">
        <f t="shared" ref="T39" si="170">S39+1</f>
        <v>46294</v>
      </c>
      <c r="U39" s="15">
        <f t="shared" ref="U39" si="171">T39+1</f>
        <v>46295</v>
      </c>
      <c r="V39" s="15">
        <f t="shared" ref="V39" si="172">U39+1</f>
        <v>46296</v>
      </c>
      <c r="W39" s="15">
        <f t="shared" ref="W39" si="173">V39+1</f>
        <v>46297</v>
      </c>
      <c r="X39" s="15">
        <f t="shared" ref="X39" si="174">W39+1</f>
        <v>46298</v>
      </c>
    </row>
    <row r="40" spans="1:28" s="19" customFormat="1" ht="15" customHeight="1" x14ac:dyDescent="0.4">
      <c r="A40" s="135"/>
      <c r="B40" s="91">
        <f>日程表_文化講座!B41</f>
        <v>0</v>
      </c>
      <c r="C40" s="91">
        <f>日程表_文化講座!C41</f>
        <v>0</v>
      </c>
      <c r="D40" s="91" t="str">
        <f>日程表_文化講座!D41</f>
        <v>休館</v>
      </c>
      <c r="E40" s="91">
        <f>日程表_文化講座!E41</f>
        <v>0</v>
      </c>
      <c r="F40" s="91">
        <f>日程表_文化講座!F41</f>
        <v>0</v>
      </c>
      <c r="G40" s="91">
        <f>日程表_文化講座!G41</f>
        <v>0</v>
      </c>
      <c r="H40" s="91">
        <f>日程表_文化講座!H41</f>
        <v>0</v>
      </c>
      <c r="I40" s="11"/>
      <c r="J40" s="98">
        <f>日程表_文化講座!J41</f>
        <v>0</v>
      </c>
      <c r="K40" s="91">
        <f>日程表_文化講座!K41</f>
        <v>0</v>
      </c>
      <c r="L40" s="91" t="str">
        <f>日程表_文化講座!L41</f>
        <v>休館</v>
      </c>
      <c r="M40" s="91">
        <f>日程表_文化講座!M41</f>
        <v>0</v>
      </c>
      <c r="N40" s="91">
        <f>日程表_文化講座!N41</f>
        <v>0</v>
      </c>
      <c r="O40" s="91">
        <f>日程表_文化講座!O41</f>
        <v>0</v>
      </c>
      <c r="P40" s="91" t="str">
        <f>日程表_文化講座!P41</f>
        <v>要確認</v>
      </c>
      <c r="Q40" s="11"/>
      <c r="R40" s="55" t="str">
        <f>日程表_文化講座!R41</f>
        <v>準備</v>
      </c>
      <c r="S40" s="60">
        <f>日程表_文化講座!S41</f>
        <v>0</v>
      </c>
      <c r="T40" s="60" t="str">
        <f>日程表_文化講座!T41</f>
        <v>休館</v>
      </c>
      <c r="U40" s="60">
        <f>日程表_文化講座!U41</f>
        <v>0</v>
      </c>
      <c r="V40" s="60">
        <f>日程表_文化講座!V41</f>
        <v>0</v>
      </c>
      <c r="W40" s="60">
        <f>日程表_文化講座!W41</f>
        <v>0</v>
      </c>
      <c r="X40" s="60">
        <f>日程表_文化講座!X41</f>
        <v>0</v>
      </c>
      <c r="AA40" s="20"/>
      <c r="AB40" s="20"/>
    </row>
    <row r="41" spans="1:28" ht="18" customHeight="1" x14ac:dyDescent="0.4">
      <c r="A41" s="135"/>
      <c r="B41" s="94" t="str">
        <f>日程表_文化講座!B42</f>
        <v/>
      </c>
      <c r="C41" s="94" t="str">
        <f>日程表_文化講座!C42</f>
        <v/>
      </c>
      <c r="D41" s="93" t="str">
        <f>日程表_文化講座!D42</f>
        <v>×</v>
      </c>
      <c r="E41" s="95" t="s">
        <v>50</v>
      </c>
      <c r="F41" s="95" t="str">
        <f>日程表_文化講座!F42</f>
        <v/>
      </c>
      <c r="G41" s="93" t="str">
        <f>日程表_文化講座!G42</f>
        <v/>
      </c>
      <c r="H41" s="93" t="str">
        <f>日程表_文化講座!H42</f>
        <v/>
      </c>
      <c r="I41" s="11"/>
      <c r="J41" s="94" t="str">
        <f>日程表_文化講座!J42</f>
        <v/>
      </c>
      <c r="K41" s="94" t="str">
        <f>日程表_文化講座!K42</f>
        <v/>
      </c>
      <c r="L41" s="93" t="str">
        <f>日程表_文化講座!L42</f>
        <v>×</v>
      </c>
      <c r="M41" s="95" t="str">
        <f>日程表_文化講座!M42</f>
        <v/>
      </c>
      <c r="N41" s="95" t="str">
        <f>日程表_文化講座!N42</f>
        <v/>
      </c>
      <c r="O41" s="95" t="str">
        <f>日程表_文化講座!O42</f>
        <v/>
      </c>
      <c r="P41" s="95" t="str">
        <f>日程表_文化講座!P42</f>
        <v/>
      </c>
      <c r="Q41" s="11"/>
      <c r="R41" s="26" t="str">
        <f>日程表_文化講座!R42</f>
        <v>×</v>
      </c>
      <c r="S41" s="26" t="str">
        <f>日程表_文化講座!S42</f>
        <v/>
      </c>
      <c r="T41" s="27" t="str">
        <f>日程表_文化講座!T42</f>
        <v>×</v>
      </c>
      <c r="U41" s="27" t="str">
        <f>日程表_文化講座!U42</f>
        <v/>
      </c>
      <c r="V41" s="27" t="str">
        <f>日程表_文化講座!V42</f>
        <v/>
      </c>
      <c r="W41" s="27" t="str">
        <f>日程表_文化講座!W42</f>
        <v/>
      </c>
      <c r="X41" s="27" t="str">
        <f>日程表_文化講座!X42</f>
        <v/>
      </c>
    </row>
    <row r="42" spans="1:28" ht="18" customHeight="1" x14ac:dyDescent="0.4">
      <c r="A42" s="135" t="s">
        <v>49</v>
      </c>
      <c r="B42" s="89">
        <f t="shared" ref="B42" si="175">H39+1</f>
        <v>46236</v>
      </c>
      <c r="C42" s="90">
        <f t="shared" ref="C42" si="176">B42+1</f>
        <v>46237</v>
      </c>
      <c r="D42" s="90">
        <f t="shared" ref="D42" si="177">C42+1</f>
        <v>46238</v>
      </c>
      <c r="E42" s="90">
        <f t="shared" ref="E42" si="178">D42+1</f>
        <v>46239</v>
      </c>
      <c r="F42" s="90">
        <f t="shared" ref="F42" si="179">E42+1</f>
        <v>46240</v>
      </c>
      <c r="G42" s="96">
        <f>DATE($B$4,B25,1)</f>
        <v>46204</v>
      </c>
      <c r="H42" s="97">
        <f>WEEKDAY(G42,1)</f>
        <v>4</v>
      </c>
      <c r="I42" s="16"/>
      <c r="J42" s="89">
        <f t="shared" ref="J42" si="180">P39+1</f>
        <v>46264</v>
      </c>
      <c r="K42" s="90">
        <f t="shared" ref="K42" si="181">J42+1</f>
        <v>46265</v>
      </c>
      <c r="L42" s="90">
        <f t="shared" ref="L42" si="182">K42+1</f>
        <v>46266</v>
      </c>
      <c r="M42" s="90">
        <f t="shared" ref="M42" si="183">L42+1</f>
        <v>46267</v>
      </c>
      <c r="N42" s="90">
        <f t="shared" ref="N42" si="184">M42+1</f>
        <v>46268</v>
      </c>
      <c r="O42" s="96">
        <f>DATE($B$4,J25,1)</f>
        <v>46235</v>
      </c>
      <c r="P42" s="97">
        <f>WEEKDAY(O42,1)</f>
        <v>7</v>
      </c>
      <c r="Q42" s="16"/>
      <c r="R42" s="14">
        <f t="shared" ref="R42" si="185">X39+1</f>
        <v>46299</v>
      </c>
      <c r="S42" s="15">
        <f t="shared" ref="S42" si="186">R42+1</f>
        <v>46300</v>
      </c>
      <c r="T42" s="15">
        <f t="shared" ref="T42" si="187">S42+1</f>
        <v>46301</v>
      </c>
      <c r="U42" s="15">
        <f t="shared" ref="U42" si="188">T42+1</f>
        <v>46302</v>
      </c>
      <c r="V42" s="15">
        <f t="shared" ref="V42" si="189">U42+1</f>
        <v>46303</v>
      </c>
      <c r="W42" s="34">
        <f>DATE($B$4,R25,1)</f>
        <v>46266</v>
      </c>
      <c r="X42" s="35">
        <f>WEEKDAY(W42,1)</f>
        <v>3</v>
      </c>
    </row>
    <row r="43" spans="1:28" s="19" customFormat="1" ht="15" customHeight="1" x14ac:dyDescent="0.4">
      <c r="A43" s="135"/>
      <c r="B43" s="91">
        <f>日程表_文化講座!B44</f>
        <v>0</v>
      </c>
      <c r="C43" s="91">
        <f>日程表_文化講座!C44</f>
        <v>0</v>
      </c>
      <c r="D43" s="91">
        <f>日程表_文化講座!D44</f>
        <v>0</v>
      </c>
      <c r="E43" s="91">
        <f>日程表_文化講座!E44</f>
        <v>0</v>
      </c>
      <c r="F43" s="91">
        <f>日程表_文化講座!F44</f>
        <v>0</v>
      </c>
      <c r="G43" s="91">
        <f>日程表_文化講座!G44</f>
        <v>0</v>
      </c>
      <c r="H43" s="91">
        <f>日程表_文化講座!H44</f>
        <v>0</v>
      </c>
      <c r="I43" s="16"/>
      <c r="J43" s="98">
        <f>日程表_文化講座!J44</f>
        <v>0</v>
      </c>
      <c r="K43" s="91">
        <f>日程表_文化講座!K44</f>
        <v>0</v>
      </c>
      <c r="L43" s="91">
        <f>日程表_文化講座!L44</f>
        <v>0</v>
      </c>
      <c r="M43" s="91">
        <f>日程表_文化講座!M44</f>
        <v>0</v>
      </c>
      <c r="N43" s="91">
        <f>日程表_文化講座!N44</f>
        <v>0</v>
      </c>
      <c r="O43" s="91">
        <f>日程表_文化講座!O44</f>
        <v>0</v>
      </c>
      <c r="P43" s="91">
        <f>日程表_文化講座!P44</f>
        <v>0</v>
      </c>
      <c r="Q43" s="16"/>
      <c r="R43" s="23">
        <f>日程表_文化講座!R44</f>
        <v>0</v>
      </c>
      <c r="S43" s="60">
        <f>日程表_文化講座!S44</f>
        <v>0</v>
      </c>
      <c r="T43" s="60">
        <f>日程表_文化講座!T44</f>
        <v>0</v>
      </c>
      <c r="U43" s="60">
        <f>日程表_文化講座!U44</f>
        <v>0</v>
      </c>
      <c r="V43" s="60">
        <f>日程表_文化講座!V44</f>
        <v>0</v>
      </c>
      <c r="W43" s="60">
        <f>日程表_文化講座!W44</f>
        <v>0</v>
      </c>
      <c r="X43" s="60">
        <f>日程表_文化講座!X44</f>
        <v>0</v>
      </c>
      <c r="AA43" s="20"/>
      <c r="AB43" s="20"/>
    </row>
    <row r="44" spans="1:28" s="19" customFormat="1" ht="18" customHeight="1" x14ac:dyDescent="0.4">
      <c r="A44" s="135"/>
      <c r="B44" s="92" t="str">
        <f>日程表_文化講座!B45</f>
        <v/>
      </c>
      <c r="C44" s="92" t="str">
        <f>日程表_文化講座!C45</f>
        <v/>
      </c>
      <c r="D44" s="93" t="str">
        <f>日程表_文化講座!D45</f>
        <v/>
      </c>
      <c r="E44" s="93" t="str">
        <f>日程表_文化講座!E45</f>
        <v/>
      </c>
      <c r="F44" s="93" t="str">
        <f>日程表_文化講座!F45</f>
        <v/>
      </c>
      <c r="G44" s="93" t="str">
        <f>日程表_文化講座!G45</f>
        <v/>
      </c>
      <c r="H44" s="93" t="str">
        <f>日程表_文化講座!H45</f>
        <v/>
      </c>
      <c r="I44" s="11"/>
      <c r="J44" s="94" t="str">
        <f>日程表_文化講座!J45</f>
        <v/>
      </c>
      <c r="K44" s="92" t="str">
        <f>日程表_文化講座!K45</f>
        <v/>
      </c>
      <c r="L44" s="93" t="str">
        <f>日程表_文化講座!L45</f>
        <v/>
      </c>
      <c r="M44" s="93" t="str">
        <f>日程表_文化講座!M45</f>
        <v/>
      </c>
      <c r="N44" s="93" t="str">
        <f>日程表_文化講座!N45</f>
        <v/>
      </c>
      <c r="O44" s="93" t="str">
        <f>日程表_文化講座!O45</f>
        <v/>
      </c>
      <c r="P44" s="93" t="str">
        <f>日程表_文化講座!P45</f>
        <v/>
      </c>
      <c r="Q44" s="11"/>
      <c r="R44" s="26" t="str">
        <f>日程表_文化講座!R45</f>
        <v/>
      </c>
      <c r="S44" s="26" t="str">
        <f>日程表_文化講座!S45</f>
        <v/>
      </c>
      <c r="T44" s="27" t="str">
        <f>日程表_文化講座!T45</f>
        <v/>
      </c>
      <c r="U44" s="27" t="str">
        <f>日程表_文化講座!U45</f>
        <v/>
      </c>
      <c r="V44" s="27" t="str">
        <f>日程表_文化講座!V45</f>
        <v/>
      </c>
      <c r="W44" s="27" t="str">
        <f>日程表_文化講座!W45</f>
        <v/>
      </c>
      <c r="X44" s="27" t="str">
        <f>日程表_文化講座!X45</f>
        <v/>
      </c>
      <c r="AA44" s="20"/>
      <c r="AB44" s="20"/>
    </row>
    <row r="45" spans="1:28" ht="39.950000000000003" customHeight="1" x14ac:dyDescent="0.5">
      <c r="B45" s="83">
        <f>R25+1</f>
        <v>10</v>
      </c>
      <c r="C45" s="84" t="s">
        <v>8</v>
      </c>
      <c r="D45" s="85"/>
      <c r="E45" s="85"/>
      <c r="F45" s="84" t="s">
        <v>9</v>
      </c>
      <c r="G45" s="83">
        <f>IF(COUNTIF(B47:H64,"○")&gt;0,COUNTIF(B47:H64,"○"),"　　")</f>
        <v>4</v>
      </c>
      <c r="H45" s="84" t="s">
        <v>10</v>
      </c>
      <c r="I45" s="85"/>
      <c r="J45" s="83">
        <f>B45+1</f>
        <v>11</v>
      </c>
      <c r="K45" s="84" t="s">
        <v>8</v>
      </c>
      <c r="L45" s="85"/>
      <c r="M45" s="85"/>
      <c r="N45" s="84" t="s">
        <v>9</v>
      </c>
      <c r="O45" s="83">
        <f>IF(COUNTIF(J47:P64,"○")&gt;0,COUNTIF(J47:P64,"○"),"　　")</f>
        <v>4</v>
      </c>
      <c r="P45" s="84" t="s">
        <v>10</v>
      </c>
      <c r="Q45" s="85"/>
      <c r="R45" s="103">
        <f>J45+1</f>
        <v>12</v>
      </c>
      <c r="S45" s="104" t="s">
        <v>8</v>
      </c>
      <c r="T45" s="105"/>
      <c r="U45" s="106"/>
      <c r="V45" s="104" t="s">
        <v>9</v>
      </c>
      <c r="W45" s="103">
        <f>IF(COUNTIF(R47:X64,"○")&gt;0,COUNTIF(R47:X64,"○"),"　　")</f>
        <v>4</v>
      </c>
      <c r="X45" s="104" t="s">
        <v>10</v>
      </c>
    </row>
    <row r="46" spans="1:28" ht="30" customHeight="1" x14ac:dyDescent="0.4">
      <c r="B46" s="9" t="s">
        <v>12</v>
      </c>
      <c r="C46" s="10" t="s">
        <v>13</v>
      </c>
      <c r="D46" s="10" t="s">
        <v>14</v>
      </c>
      <c r="E46" s="10" t="s">
        <v>15</v>
      </c>
      <c r="F46" s="10" t="s">
        <v>16</v>
      </c>
      <c r="G46" s="10" t="s">
        <v>17</v>
      </c>
      <c r="H46" s="10" t="s">
        <v>18</v>
      </c>
      <c r="I46" s="11"/>
      <c r="J46" s="9" t="s">
        <v>12</v>
      </c>
      <c r="K46" s="10" t="s">
        <v>13</v>
      </c>
      <c r="L46" s="10" t="s">
        <v>14</v>
      </c>
      <c r="M46" s="10" t="s">
        <v>15</v>
      </c>
      <c r="N46" s="10" t="s">
        <v>16</v>
      </c>
      <c r="O46" s="10" t="s">
        <v>17</v>
      </c>
      <c r="P46" s="10" t="s">
        <v>18</v>
      </c>
      <c r="Q46" s="11"/>
      <c r="R46" s="87" t="s">
        <v>12</v>
      </c>
      <c r="S46" s="88" t="s">
        <v>13</v>
      </c>
      <c r="T46" s="88" t="s">
        <v>14</v>
      </c>
      <c r="U46" s="88" t="s">
        <v>15</v>
      </c>
      <c r="V46" s="88" t="s">
        <v>16</v>
      </c>
      <c r="W46" s="88" t="s">
        <v>17</v>
      </c>
      <c r="X46" s="88" t="s">
        <v>18</v>
      </c>
    </row>
    <row r="47" spans="1:28" ht="20.100000000000001" customHeight="1" x14ac:dyDescent="0.4">
      <c r="A47" s="125" t="s">
        <v>44</v>
      </c>
      <c r="B47" s="14">
        <f>G62-(H62-1)</f>
        <v>46292</v>
      </c>
      <c r="C47" s="15">
        <f>B47+1</f>
        <v>46293</v>
      </c>
      <c r="D47" s="15">
        <f t="shared" ref="D47" si="190">C47+1</f>
        <v>46294</v>
      </c>
      <c r="E47" s="15">
        <f t="shared" ref="E47" si="191">D47+1</f>
        <v>46295</v>
      </c>
      <c r="F47" s="15">
        <f t="shared" ref="F47" si="192">E47+1</f>
        <v>46296</v>
      </c>
      <c r="G47" s="15">
        <f t="shared" ref="G47" si="193">F47+1</f>
        <v>46297</v>
      </c>
      <c r="H47" s="15">
        <f t="shared" ref="H47" si="194">G47+1</f>
        <v>46298</v>
      </c>
      <c r="I47" s="16"/>
      <c r="J47" s="14">
        <f>O62-(P62-1)</f>
        <v>46327</v>
      </c>
      <c r="K47" s="15">
        <f>J47+1</f>
        <v>46328</v>
      </c>
      <c r="L47" s="15">
        <f t="shared" ref="L47" si="195">K47+1</f>
        <v>46329</v>
      </c>
      <c r="M47" s="15">
        <f t="shared" ref="M47" si="196">L47+1</f>
        <v>46330</v>
      </c>
      <c r="N47" s="15">
        <f t="shared" ref="N47" si="197">M47+1</f>
        <v>46331</v>
      </c>
      <c r="O47" s="15">
        <f t="shared" ref="O47" si="198">N47+1</f>
        <v>46332</v>
      </c>
      <c r="P47" s="15">
        <f t="shared" ref="P47" si="199">O47+1</f>
        <v>46333</v>
      </c>
      <c r="Q47" s="16"/>
      <c r="R47" s="89">
        <f>W62-(X62-1)</f>
        <v>46355</v>
      </c>
      <c r="S47" s="90">
        <f>R47+1</f>
        <v>46356</v>
      </c>
      <c r="T47" s="90">
        <f t="shared" ref="T47" si="200">S47+1</f>
        <v>46357</v>
      </c>
      <c r="U47" s="90">
        <f t="shared" ref="U47" si="201">T47+1</f>
        <v>46358</v>
      </c>
      <c r="V47" s="90">
        <f t="shared" ref="V47" si="202">U47+1</f>
        <v>46359</v>
      </c>
      <c r="W47" s="90">
        <f t="shared" ref="W47" si="203">V47+1</f>
        <v>46360</v>
      </c>
      <c r="X47" s="90">
        <f t="shared" ref="X47" si="204">W47+1</f>
        <v>46361</v>
      </c>
    </row>
    <row r="48" spans="1:28" s="19" customFormat="1" ht="15" customHeight="1" x14ac:dyDescent="0.4">
      <c r="A48" s="125"/>
      <c r="B48" s="23">
        <f>日程表_文化講座!B49</f>
        <v>0</v>
      </c>
      <c r="C48" s="60">
        <f>日程表_文化講座!C49</f>
        <v>0</v>
      </c>
      <c r="D48" s="60">
        <f>日程表_文化講座!D49</f>
        <v>0</v>
      </c>
      <c r="E48" s="60">
        <f>日程表_文化講座!E49</f>
        <v>0</v>
      </c>
      <c r="F48" s="53">
        <f>日程表_文化講座!F49</f>
        <v>0</v>
      </c>
      <c r="G48" s="53" t="str">
        <f>日程表_文化講座!G49</f>
        <v>準備</v>
      </c>
      <c r="H48" s="53" t="str">
        <f>日程表_文化講座!H49</f>
        <v>まつり</v>
      </c>
      <c r="I48" s="11"/>
      <c r="J48" s="23" t="str">
        <f>日程表_文化講座!J49</f>
        <v>休館</v>
      </c>
      <c r="K48" s="60">
        <f>日程表_文化講座!K49</f>
        <v>0</v>
      </c>
      <c r="L48" s="60" t="str">
        <f>日程表_文化講座!L49</f>
        <v>休館</v>
      </c>
      <c r="M48" s="60">
        <f>日程表_文化講座!M49</f>
        <v>0</v>
      </c>
      <c r="N48" s="60">
        <f>日程表_文化講座!N49</f>
        <v>0</v>
      </c>
      <c r="O48" s="60">
        <f>日程表_文化講座!O49</f>
        <v>0</v>
      </c>
      <c r="P48" s="60">
        <f>日程表_文化講座!P49</f>
        <v>0</v>
      </c>
      <c r="Q48" s="11"/>
      <c r="R48" s="98">
        <f>日程表_文化講座!R49</f>
        <v>0</v>
      </c>
      <c r="S48" s="91">
        <f>日程表_文化講座!S49</f>
        <v>0</v>
      </c>
      <c r="T48" s="91" t="str">
        <f>日程表_文化講座!T49</f>
        <v>休館</v>
      </c>
      <c r="U48" s="91">
        <f>日程表_文化講座!U49</f>
        <v>0</v>
      </c>
      <c r="V48" s="91">
        <f>日程表_文化講座!V49</f>
        <v>0</v>
      </c>
      <c r="W48" s="91">
        <f>日程表_文化講座!W49</f>
        <v>0</v>
      </c>
      <c r="X48" s="91">
        <f>日程表_文化講座!X49</f>
        <v>0</v>
      </c>
      <c r="AA48" s="20"/>
      <c r="AB48" s="20"/>
    </row>
    <row r="49" spans="1:28" ht="18" customHeight="1" x14ac:dyDescent="0.4">
      <c r="A49" s="125"/>
      <c r="B49" s="26" t="str">
        <f>日程表_文化講座!B50</f>
        <v/>
      </c>
      <c r="C49" s="26" t="str">
        <f>日程表_文化講座!C50</f>
        <v/>
      </c>
      <c r="D49" s="27" t="str">
        <f>日程表_文化講座!D50</f>
        <v/>
      </c>
      <c r="E49" s="27" t="str">
        <f>日程表_文化講座!E50</f>
        <v/>
      </c>
      <c r="F49" s="27" t="str">
        <f>日程表_文化講座!F50</f>
        <v/>
      </c>
      <c r="G49" s="27" t="str">
        <f>日程表_文化講座!G50</f>
        <v>×</v>
      </c>
      <c r="H49" s="27" t="str">
        <f>日程表_文化講座!H50</f>
        <v>×</v>
      </c>
      <c r="I49" s="11"/>
      <c r="J49" s="26" t="str">
        <f>日程表_文化講座!J50</f>
        <v>×</v>
      </c>
      <c r="K49" s="26" t="str">
        <f>日程表_文化講座!K50</f>
        <v/>
      </c>
      <c r="L49" s="27" t="str">
        <f>日程表_文化講座!L50</f>
        <v>×</v>
      </c>
      <c r="M49" s="27" t="s">
        <v>50</v>
      </c>
      <c r="N49" s="27" t="str">
        <f>日程表_文化講座!N50</f>
        <v/>
      </c>
      <c r="O49" s="27" t="str">
        <f>日程表_文化講座!O50</f>
        <v/>
      </c>
      <c r="P49" s="64" t="str">
        <f>日程表_文化講座!P50</f>
        <v/>
      </c>
      <c r="Q49" s="11"/>
      <c r="R49" s="92" t="str">
        <f>日程表_文化講座!R50</f>
        <v/>
      </c>
      <c r="S49" s="94" t="str">
        <f>日程表_文化講座!S50</f>
        <v/>
      </c>
      <c r="T49" s="93" t="str">
        <f>日程表_文化講座!T50</f>
        <v>×</v>
      </c>
      <c r="U49" s="94" t="s">
        <v>50</v>
      </c>
      <c r="V49" s="95" t="str">
        <f>日程表_文化講座!V50</f>
        <v/>
      </c>
      <c r="W49" s="95" t="str">
        <f>日程表_文化講座!W50</f>
        <v/>
      </c>
      <c r="X49" s="95" t="str">
        <f>日程表_文化講座!X50</f>
        <v/>
      </c>
    </row>
    <row r="50" spans="1:28" ht="18" customHeight="1" x14ac:dyDescent="0.4">
      <c r="A50" s="125" t="s">
        <v>45</v>
      </c>
      <c r="B50" s="14">
        <f>H47+1</f>
        <v>46299</v>
      </c>
      <c r="C50" s="15">
        <f>B50+1</f>
        <v>46300</v>
      </c>
      <c r="D50" s="15">
        <f t="shared" ref="D50" si="205">C50+1</f>
        <v>46301</v>
      </c>
      <c r="E50" s="15">
        <f t="shared" ref="E50" si="206">D50+1</f>
        <v>46302</v>
      </c>
      <c r="F50" s="15">
        <f t="shared" ref="F50" si="207">E50+1</f>
        <v>46303</v>
      </c>
      <c r="G50" s="15">
        <f t="shared" ref="G50" si="208">F50+1</f>
        <v>46304</v>
      </c>
      <c r="H50" s="15">
        <f t="shared" ref="H50" si="209">G50+1</f>
        <v>46305</v>
      </c>
      <c r="I50" s="16"/>
      <c r="J50" s="14">
        <f>P47+1</f>
        <v>46334</v>
      </c>
      <c r="K50" s="15">
        <f>J50+1</f>
        <v>46335</v>
      </c>
      <c r="L50" s="15">
        <f t="shared" ref="L50" si="210">K50+1</f>
        <v>46336</v>
      </c>
      <c r="M50" s="15">
        <f t="shared" ref="M50" si="211">L50+1</f>
        <v>46337</v>
      </c>
      <c r="N50" s="15">
        <f t="shared" ref="N50" si="212">M50+1</f>
        <v>46338</v>
      </c>
      <c r="O50" s="15">
        <f t="shared" ref="O50" si="213">N50+1</f>
        <v>46339</v>
      </c>
      <c r="P50" s="15">
        <f t="shared" ref="P50" si="214">O50+1</f>
        <v>46340</v>
      </c>
      <c r="Q50" s="16"/>
      <c r="R50" s="89">
        <f>X47+1</f>
        <v>46362</v>
      </c>
      <c r="S50" s="90">
        <f>R50+1</f>
        <v>46363</v>
      </c>
      <c r="T50" s="90">
        <f t="shared" ref="T50" si="215">S50+1</f>
        <v>46364</v>
      </c>
      <c r="U50" s="90">
        <f t="shared" ref="U50" si="216">T50+1</f>
        <v>46365</v>
      </c>
      <c r="V50" s="90">
        <f t="shared" ref="V50" si="217">U50+1</f>
        <v>46366</v>
      </c>
      <c r="W50" s="90">
        <f t="shared" ref="W50" si="218">V50+1</f>
        <v>46367</v>
      </c>
      <c r="X50" s="90">
        <f t="shared" ref="X50" si="219">W50+1</f>
        <v>46368</v>
      </c>
    </row>
    <row r="51" spans="1:28" s="19" customFormat="1" ht="15" customHeight="1" x14ac:dyDescent="0.4">
      <c r="A51" s="125"/>
      <c r="B51" s="55" t="str">
        <f>日程表_文化講座!B52</f>
        <v>まつり</v>
      </c>
      <c r="C51" s="60">
        <f>日程表_文化講座!C52</f>
        <v>0</v>
      </c>
      <c r="D51" s="60" t="str">
        <f>日程表_文化講座!D52</f>
        <v>休館</v>
      </c>
      <c r="E51" s="60">
        <f>日程表_文化講座!E52</f>
        <v>0</v>
      </c>
      <c r="F51" s="60">
        <f>日程表_文化講座!F52</f>
        <v>0</v>
      </c>
      <c r="G51" s="60">
        <f>日程表_文化講座!G52</f>
        <v>0</v>
      </c>
      <c r="H51" s="60">
        <f>日程表_文化講座!H52</f>
        <v>0</v>
      </c>
      <c r="I51" s="11"/>
      <c r="J51" s="23">
        <f>日程表_文化講座!J52</f>
        <v>0</v>
      </c>
      <c r="K51" s="60">
        <f>日程表_文化講座!K52</f>
        <v>0</v>
      </c>
      <c r="L51" s="60" t="str">
        <f>日程表_文化講座!L52</f>
        <v>休館</v>
      </c>
      <c r="M51" s="60">
        <f>日程表_文化講座!M52</f>
        <v>0</v>
      </c>
      <c r="N51" s="60">
        <f>日程表_文化講座!N52</f>
        <v>0</v>
      </c>
      <c r="O51" s="60">
        <f>日程表_文化講座!O52</f>
        <v>0</v>
      </c>
      <c r="P51" s="60">
        <f>日程表_文化講座!P52</f>
        <v>0</v>
      </c>
      <c r="Q51" s="11"/>
      <c r="R51" s="98" t="str">
        <f>日程表_文化講座!R52</f>
        <v>休館</v>
      </c>
      <c r="S51" s="91">
        <f>日程表_文化講座!S52</f>
        <v>0</v>
      </c>
      <c r="T51" s="91">
        <f>日程表_文化講座!T52</f>
        <v>0</v>
      </c>
      <c r="U51" s="91">
        <f>日程表_文化講座!U52</f>
        <v>0</v>
      </c>
      <c r="V51" s="91">
        <f>日程表_文化講座!V52</f>
        <v>0</v>
      </c>
      <c r="W51" s="91">
        <f>日程表_文化講座!W52</f>
        <v>0</v>
      </c>
      <c r="X51" s="91">
        <f>日程表_文化講座!X52</f>
        <v>0</v>
      </c>
      <c r="AA51" s="20"/>
      <c r="AB51" s="20"/>
    </row>
    <row r="52" spans="1:28" ht="18" customHeight="1" x14ac:dyDescent="0.4">
      <c r="A52" s="125"/>
      <c r="B52" s="26" t="str">
        <f>日程表_文化講座!B53</f>
        <v>×</v>
      </c>
      <c r="C52" s="65" t="str">
        <f>日程表_文化講座!C53</f>
        <v/>
      </c>
      <c r="D52" s="26" t="str">
        <f>日程表_文化講座!D53</f>
        <v>×</v>
      </c>
      <c r="E52" s="65" t="s">
        <v>50</v>
      </c>
      <c r="F52" s="65" t="str">
        <f>日程表_文化講座!F53</f>
        <v/>
      </c>
      <c r="G52" s="65" t="str">
        <f>日程表_文化講座!G53</f>
        <v/>
      </c>
      <c r="H52" s="64" t="str">
        <f>日程表_文化講座!H53</f>
        <v/>
      </c>
      <c r="I52" s="11"/>
      <c r="J52" s="26" t="str">
        <f>日程表_文化講座!J53</f>
        <v/>
      </c>
      <c r="K52" s="26" t="str">
        <f>日程表_文化講座!K53</f>
        <v/>
      </c>
      <c r="L52" s="64" t="str">
        <f>日程表_文化講座!L53</f>
        <v>×</v>
      </c>
      <c r="M52" s="65" t="s">
        <v>50</v>
      </c>
      <c r="N52" s="64" t="str">
        <f>日程表_文化講座!N53</f>
        <v/>
      </c>
      <c r="O52" s="64" t="str">
        <f>日程表_文化講座!O53</f>
        <v/>
      </c>
      <c r="P52" s="64" t="str">
        <f>日程表_文化講座!P53</f>
        <v/>
      </c>
      <c r="Q52" s="11"/>
      <c r="R52" s="92" t="str">
        <f>日程表_文化講座!R53</f>
        <v>×</v>
      </c>
      <c r="S52" s="94" t="str">
        <f>日程表_文化講座!S53</f>
        <v/>
      </c>
      <c r="T52" s="95" t="str">
        <f>日程表_文化講座!T53</f>
        <v/>
      </c>
      <c r="U52" s="94" t="s">
        <v>50</v>
      </c>
      <c r="V52" s="95" t="str">
        <f>日程表_文化講座!V53</f>
        <v/>
      </c>
      <c r="W52" s="95" t="str">
        <f>日程表_文化講座!W53</f>
        <v/>
      </c>
      <c r="X52" s="95" t="str">
        <f>日程表_文化講座!X53</f>
        <v/>
      </c>
    </row>
    <row r="53" spans="1:28" ht="18" customHeight="1" x14ac:dyDescent="0.4">
      <c r="A53" s="125" t="s">
        <v>46</v>
      </c>
      <c r="B53" s="14">
        <f t="shared" ref="B53" si="220">H50+1</f>
        <v>46306</v>
      </c>
      <c r="C53" s="15">
        <f t="shared" ref="C53" si="221">B53+1</f>
        <v>46307</v>
      </c>
      <c r="D53" s="15">
        <f t="shared" ref="D53" si="222">C53+1</f>
        <v>46308</v>
      </c>
      <c r="E53" s="15">
        <f t="shared" ref="E53" si="223">D53+1</f>
        <v>46309</v>
      </c>
      <c r="F53" s="15">
        <f t="shared" ref="F53" si="224">E53+1</f>
        <v>46310</v>
      </c>
      <c r="G53" s="15">
        <f t="shared" ref="G53" si="225">F53+1</f>
        <v>46311</v>
      </c>
      <c r="H53" s="15">
        <f t="shared" ref="H53" si="226">G53+1</f>
        <v>46312</v>
      </c>
      <c r="I53" s="16"/>
      <c r="J53" s="14">
        <f t="shared" ref="J53" si="227">P50+1</f>
        <v>46341</v>
      </c>
      <c r="K53" s="15">
        <f t="shared" ref="K53" si="228">J53+1</f>
        <v>46342</v>
      </c>
      <c r="L53" s="15">
        <f t="shared" ref="L53" si="229">K53+1</f>
        <v>46343</v>
      </c>
      <c r="M53" s="15">
        <f t="shared" ref="M53" si="230">L53+1</f>
        <v>46344</v>
      </c>
      <c r="N53" s="15">
        <f t="shared" ref="N53" si="231">M53+1</f>
        <v>46345</v>
      </c>
      <c r="O53" s="15">
        <f t="shared" ref="O53" si="232">N53+1</f>
        <v>46346</v>
      </c>
      <c r="P53" s="15">
        <f t="shared" ref="P53" si="233">O53+1</f>
        <v>46347</v>
      </c>
      <c r="Q53" s="16"/>
      <c r="R53" s="89">
        <f t="shared" ref="R53" si="234">X50+1</f>
        <v>46369</v>
      </c>
      <c r="S53" s="90">
        <f t="shared" ref="S53" si="235">R53+1</f>
        <v>46370</v>
      </c>
      <c r="T53" s="90">
        <f t="shared" ref="T53" si="236">S53+1</f>
        <v>46371</v>
      </c>
      <c r="U53" s="90">
        <f t="shared" ref="U53" si="237">T53+1</f>
        <v>46372</v>
      </c>
      <c r="V53" s="90">
        <f t="shared" ref="V53" si="238">U53+1</f>
        <v>46373</v>
      </c>
      <c r="W53" s="90">
        <f t="shared" ref="W53" si="239">V53+1</f>
        <v>46374</v>
      </c>
      <c r="X53" s="90">
        <f t="shared" ref="X53" si="240">W53+1</f>
        <v>46375</v>
      </c>
    </row>
    <row r="54" spans="1:28" s="19" customFormat="1" ht="15" customHeight="1" x14ac:dyDescent="0.4">
      <c r="A54" s="125"/>
      <c r="B54" s="23">
        <f>日程表_文化講座!B55</f>
        <v>0</v>
      </c>
      <c r="C54" s="60" t="str">
        <f>日程表_文化講座!C55</f>
        <v>休館</v>
      </c>
      <c r="D54" s="60" t="str">
        <f>日程表_文化講座!D55</f>
        <v>休館</v>
      </c>
      <c r="E54" s="60">
        <f>日程表_文化講座!E55</f>
        <v>0</v>
      </c>
      <c r="F54" s="60">
        <f>日程表_文化講座!F55</f>
        <v>0</v>
      </c>
      <c r="G54" s="60">
        <f>日程表_文化講座!G55</f>
        <v>0</v>
      </c>
      <c r="H54" s="60">
        <f>日程表_文化講座!H55</f>
        <v>0</v>
      </c>
      <c r="I54" s="11"/>
      <c r="J54" s="23" t="str">
        <f>日程表_文化講座!J55</f>
        <v>休館</v>
      </c>
      <c r="K54" s="60">
        <f>日程表_文化講座!K55</f>
        <v>0</v>
      </c>
      <c r="L54" s="60">
        <f>日程表_文化講座!L55</f>
        <v>0</v>
      </c>
      <c r="M54" s="60">
        <f>日程表_文化講座!M55</f>
        <v>0</v>
      </c>
      <c r="N54" s="60">
        <f>日程表_文化講座!N55</f>
        <v>0</v>
      </c>
      <c r="O54" s="60">
        <f>日程表_文化講座!O55</f>
        <v>0</v>
      </c>
      <c r="P54" s="60" t="str">
        <f>日程表_文化講座!P55</f>
        <v>要確認</v>
      </c>
      <c r="Q54" s="11"/>
      <c r="R54" s="98" t="str">
        <f>日程表_文化講座!R55</f>
        <v>要確認</v>
      </c>
      <c r="S54" s="91">
        <f>日程表_文化講座!S55</f>
        <v>0</v>
      </c>
      <c r="T54" s="91" t="str">
        <f>日程表_文化講座!T55</f>
        <v>休館</v>
      </c>
      <c r="U54" s="91">
        <f>日程表_文化講座!U55</f>
        <v>0</v>
      </c>
      <c r="V54" s="91">
        <f>日程表_文化講座!V55</f>
        <v>0</v>
      </c>
      <c r="W54" s="91">
        <f>日程表_文化講座!W55</f>
        <v>0</v>
      </c>
      <c r="X54" s="91">
        <f>日程表_文化講座!X55</f>
        <v>0</v>
      </c>
      <c r="AA54" s="20"/>
      <c r="AB54" s="20"/>
    </row>
    <row r="55" spans="1:28" ht="18" customHeight="1" x14ac:dyDescent="0.4">
      <c r="A55" s="125"/>
      <c r="B55" s="65" t="str">
        <f>日程表_文化講座!B56</f>
        <v/>
      </c>
      <c r="C55" s="26" t="str">
        <f>日程表_文化講座!C56</f>
        <v>×</v>
      </c>
      <c r="D55" s="27" t="str">
        <f>日程表_文化講座!D56</f>
        <v>×</v>
      </c>
      <c r="E55" s="65" t="s">
        <v>50</v>
      </c>
      <c r="F55" s="64" t="str">
        <f>日程表_文化講座!F56</f>
        <v/>
      </c>
      <c r="G55" s="64" t="str">
        <f>日程表_文化講座!G56</f>
        <v/>
      </c>
      <c r="H55" s="64" t="str">
        <f>日程表_文化講座!H56</f>
        <v/>
      </c>
      <c r="I55" s="11"/>
      <c r="J55" s="65" t="str">
        <f>日程表_文化講座!J56</f>
        <v>×</v>
      </c>
      <c r="K55" s="65" t="str">
        <f>日程表_文化講座!K56</f>
        <v/>
      </c>
      <c r="L55" s="27" t="str">
        <f>日程表_文化講座!L56</f>
        <v/>
      </c>
      <c r="M55" s="65" t="s">
        <v>50</v>
      </c>
      <c r="N55" s="64" t="str">
        <f>日程表_文化講座!N56</f>
        <v/>
      </c>
      <c r="O55" s="64" t="str">
        <f>日程表_文化講座!O56</f>
        <v/>
      </c>
      <c r="P55" s="64" t="str">
        <f>日程表_文化講座!P56</f>
        <v/>
      </c>
      <c r="Q55" s="11"/>
      <c r="R55" s="94" t="str">
        <f>日程表_文化講座!R56</f>
        <v/>
      </c>
      <c r="S55" s="94" t="str">
        <f>日程表_文化講座!S56</f>
        <v/>
      </c>
      <c r="T55" s="93" t="str">
        <f>日程表_文化講座!T56</f>
        <v>×</v>
      </c>
      <c r="U55" s="94" t="s">
        <v>50</v>
      </c>
      <c r="V55" s="95" t="str">
        <f>日程表_文化講座!V56</f>
        <v/>
      </c>
      <c r="W55" s="95" t="str">
        <f>日程表_文化講座!W56</f>
        <v/>
      </c>
      <c r="X55" s="95" t="str">
        <f>日程表_文化講座!X56</f>
        <v/>
      </c>
    </row>
    <row r="56" spans="1:28" ht="18" customHeight="1" x14ac:dyDescent="0.4">
      <c r="A56" s="125" t="s">
        <v>47</v>
      </c>
      <c r="B56" s="14">
        <f t="shared" ref="B56" si="241">H53+1</f>
        <v>46313</v>
      </c>
      <c r="C56" s="15">
        <f t="shared" ref="C56" si="242">B56+1</f>
        <v>46314</v>
      </c>
      <c r="D56" s="15">
        <f t="shared" ref="D56" si="243">C56+1</f>
        <v>46315</v>
      </c>
      <c r="E56" s="15">
        <f t="shared" ref="E56" si="244">D56+1</f>
        <v>46316</v>
      </c>
      <c r="F56" s="15">
        <f t="shared" ref="F56" si="245">E56+1</f>
        <v>46317</v>
      </c>
      <c r="G56" s="15">
        <f t="shared" ref="G56" si="246">F56+1</f>
        <v>46318</v>
      </c>
      <c r="H56" s="15">
        <f t="shared" ref="H56" si="247">G56+1</f>
        <v>46319</v>
      </c>
      <c r="I56" s="16"/>
      <c r="J56" s="14">
        <f t="shared" ref="J56" si="248">P53+1</f>
        <v>46348</v>
      </c>
      <c r="K56" s="15">
        <f t="shared" ref="K56" si="249">J56+1</f>
        <v>46349</v>
      </c>
      <c r="L56" s="15">
        <f t="shared" ref="L56" si="250">K56+1</f>
        <v>46350</v>
      </c>
      <c r="M56" s="15">
        <f t="shared" ref="M56" si="251">L56+1</f>
        <v>46351</v>
      </c>
      <c r="N56" s="15">
        <f t="shared" ref="N56" si="252">M56+1</f>
        <v>46352</v>
      </c>
      <c r="O56" s="15">
        <f t="shared" ref="O56" si="253">N56+1</f>
        <v>46353</v>
      </c>
      <c r="P56" s="15">
        <f t="shared" ref="P56" si="254">O56+1</f>
        <v>46354</v>
      </c>
      <c r="Q56" s="16"/>
      <c r="R56" s="89">
        <f t="shared" ref="R56" si="255">X53+1</f>
        <v>46376</v>
      </c>
      <c r="S56" s="90">
        <f t="shared" ref="S56" si="256">R56+1</f>
        <v>46377</v>
      </c>
      <c r="T56" s="90">
        <f t="shared" ref="T56" si="257">S56+1</f>
        <v>46378</v>
      </c>
      <c r="U56" s="90">
        <f t="shared" ref="U56" si="258">T56+1</f>
        <v>46379</v>
      </c>
      <c r="V56" s="90">
        <f t="shared" ref="V56" si="259">U56+1</f>
        <v>46380</v>
      </c>
      <c r="W56" s="90">
        <f t="shared" ref="W56" si="260">V56+1</f>
        <v>46381</v>
      </c>
      <c r="X56" s="90">
        <f t="shared" ref="X56" si="261">W56+1</f>
        <v>46382</v>
      </c>
    </row>
    <row r="57" spans="1:28" s="19" customFormat="1" ht="15" customHeight="1" x14ac:dyDescent="0.4">
      <c r="A57" s="125"/>
      <c r="B57" s="23" t="str">
        <f>日程表_文化講座!B58</f>
        <v>休館</v>
      </c>
      <c r="C57" s="60">
        <f>日程表_文化講座!C58</f>
        <v>0</v>
      </c>
      <c r="D57" s="60">
        <f>日程表_文化講座!D58</f>
        <v>0</v>
      </c>
      <c r="E57" s="60">
        <f>日程表_文化講座!E58</f>
        <v>0</v>
      </c>
      <c r="F57" s="60">
        <f>日程表_文化講座!F58</f>
        <v>0</v>
      </c>
      <c r="G57" s="60">
        <f>日程表_文化講座!G58</f>
        <v>0</v>
      </c>
      <c r="H57" s="60" t="str">
        <f>日程表_文化講座!H58</f>
        <v>要確認</v>
      </c>
      <c r="I57" s="11"/>
      <c r="J57" s="23">
        <f>日程表_文化講座!J58</f>
        <v>0</v>
      </c>
      <c r="K57" s="60" t="str">
        <f>日程表_文化講座!K58</f>
        <v>休館</v>
      </c>
      <c r="L57" s="60" t="str">
        <f>日程表_文化講座!L58</f>
        <v>休館</v>
      </c>
      <c r="M57" s="60">
        <f>日程表_文化講座!M58</f>
        <v>0</v>
      </c>
      <c r="N57" s="60">
        <f>日程表_文化講座!N58</f>
        <v>0</v>
      </c>
      <c r="O57" s="60" t="str">
        <f>日程表_文化講座!O58</f>
        <v>要確認</v>
      </c>
      <c r="P57" s="60">
        <f>日程表_文化講座!P58</f>
        <v>0</v>
      </c>
      <c r="Q57" s="11"/>
      <c r="R57" s="98" t="str">
        <f>日程表_文化講座!R58</f>
        <v>休館</v>
      </c>
      <c r="S57" s="91">
        <f>日程表_文化講座!S58</f>
        <v>0</v>
      </c>
      <c r="T57" s="91">
        <f>日程表_文化講座!T58</f>
        <v>0</v>
      </c>
      <c r="U57" s="91">
        <f>日程表_文化講座!U58</f>
        <v>0</v>
      </c>
      <c r="V57" s="91">
        <f>日程表_文化講座!V58</f>
        <v>0</v>
      </c>
      <c r="W57" s="91">
        <f>日程表_文化講座!W58</f>
        <v>0</v>
      </c>
      <c r="X57" s="91">
        <f>日程表_文化講座!X58</f>
        <v>0</v>
      </c>
      <c r="AA57" s="20"/>
      <c r="AB57" s="20"/>
    </row>
    <row r="58" spans="1:28" ht="18" customHeight="1" x14ac:dyDescent="0.4">
      <c r="A58" s="125"/>
      <c r="B58" s="26" t="str">
        <f>日程表_文化講座!B59</f>
        <v>×</v>
      </c>
      <c r="C58" s="65" t="str">
        <f>日程表_文化講座!C59</f>
        <v/>
      </c>
      <c r="D58" s="64" t="str">
        <f>日程表_文化講座!D59</f>
        <v/>
      </c>
      <c r="E58" s="65" t="s">
        <v>50</v>
      </c>
      <c r="F58" s="64" t="str">
        <f>日程表_文化講座!F59</f>
        <v/>
      </c>
      <c r="G58" s="64" t="str">
        <f>日程表_文化講座!G59</f>
        <v/>
      </c>
      <c r="H58" s="64" t="str">
        <f>日程表_文化講座!H59</f>
        <v/>
      </c>
      <c r="I58" s="11"/>
      <c r="J58" s="26" t="str">
        <f>日程表_文化講座!J59</f>
        <v/>
      </c>
      <c r="K58" s="65" t="str">
        <f>日程表_文化講座!K59</f>
        <v>×</v>
      </c>
      <c r="L58" s="64" t="str">
        <f>日程表_文化講座!L59</f>
        <v>×</v>
      </c>
      <c r="M58" s="65" t="s">
        <v>50</v>
      </c>
      <c r="N58" s="64" t="str">
        <f>日程表_文化講座!N59</f>
        <v/>
      </c>
      <c r="O58" s="64" t="str">
        <f>日程表_文化講座!O59</f>
        <v/>
      </c>
      <c r="P58" s="64" t="str">
        <f>日程表_文化講座!P59</f>
        <v/>
      </c>
      <c r="Q58" s="11"/>
      <c r="R58" s="92" t="str">
        <f>日程表_文化講座!R59</f>
        <v>×</v>
      </c>
      <c r="S58" s="94" t="str">
        <f>日程表_文化講座!S59</f>
        <v/>
      </c>
      <c r="T58" s="95" t="str">
        <f>日程表_文化講座!T59</f>
        <v/>
      </c>
      <c r="U58" s="94" t="s">
        <v>50</v>
      </c>
      <c r="V58" s="95" t="str">
        <f>日程表_文化講座!V59</f>
        <v/>
      </c>
      <c r="W58" s="95" t="str">
        <f>日程表_文化講座!W59</f>
        <v/>
      </c>
      <c r="X58" s="95" t="str">
        <f>日程表_文化講座!X59</f>
        <v/>
      </c>
    </row>
    <row r="59" spans="1:28" ht="18" customHeight="1" x14ac:dyDescent="0.4">
      <c r="A59" s="125" t="s">
        <v>48</v>
      </c>
      <c r="B59" s="14">
        <f t="shared" ref="B59" si="262">H56+1</f>
        <v>46320</v>
      </c>
      <c r="C59" s="15">
        <f t="shared" ref="C59" si="263">B59+1</f>
        <v>46321</v>
      </c>
      <c r="D59" s="15">
        <f t="shared" ref="D59" si="264">C59+1</f>
        <v>46322</v>
      </c>
      <c r="E59" s="15">
        <f t="shared" ref="E59" si="265">D59+1</f>
        <v>46323</v>
      </c>
      <c r="F59" s="15">
        <f t="shared" ref="F59" si="266">E59+1</f>
        <v>46324</v>
      </c>
      <c r="G59" s="15">
        <f t="shared" ref="G59" si="267">F59+1</f>
        <v>46325</v>
      </c>
      <c r="H59" s="15">
        <f t="shared" ref="H59" si="268">G59+1</f>
        <v>46326</v>
      </c>
      <c r="I59" s="16"/>
      <c r="J59" s="14">
        <f t="shared" ref="J59" si="269">P56+1</f>
        <v>46355</v>
      </c>
      <c r="K59" s="15">
        <f t="shared" ref="K59" si="270">J59+1</f>
        <v>46356</v>
      </c>
      <c r="L59" s="15">
        <f t="shared" ref="L59" si="271">K59+1</f>
        <v>46357</v>
      </c>
      <c r="M59" s="15">
        <f t="shared" ref="M59" si="272">L59+1</f>
        <v>46358</v>
      </c>
      <c r="N59" s="15">
        <f t="shared" ref="N59" si="273">M59+1</f>
        <v>46359</v>
      </c>
      <c r="O59" s="15">
        <f t="shared" ref="O59" si="274">N59+1</f>
        <v>46360</v>
      </c>
      <c r="P59" s="15">
        <f t="shared" ref="P59" si="275">O59+1</f>
        <v>46361</v>
      </c>
      <c r="Q59" s="16"/>
      <c r="R59" s="89">
        <f t="shared" ref="R59" si="276">X56+1</f>
        <v>46383</v>
      </c>
      <c r="S59" s="90">
        <f t="shared" ref="S59" si="277">R59+1</f>
        <v>46384</v>
      </c>
      <c r="T59" s="90">
        <f t="shared" ref="T59" si="278">S59+1</f>
        <v>46385</v>
      </c>
      <c r="U59" s="90">
        <f t="shared" ref="U59" si="279">T59+1</f>
        <v>46386</v>
      </c>
      <c r="V59" s="90">
        <f t="shared" ref="V59" si="280">U59+1</f>
        <v>46387</v>
      </c>
      <c r="W59" s="90">
        <f t="shared" ref="W59" si="281">V59+1</f>
        <v>46388</v>
      </c>
      <c r="X59" s="90">
        <f t="shared" ref="X59" si="282">W59+1</f>
        <v>46389</v>
      </c>
    </row>
    <row r="60" spans="1:28" s="19" customFormat="1" ht="15" customHeight="1" x14ac:dyDescent="0.4">
      <c r="A60" s="125"/>
      <c r="B60" s="23" t="str">
        <f>日程表_文化講座!B61</f>
        <v>要確認</v>
      </c>
      <c r="C60" s="60">
        <f>日程表_文化講座!C61</f>
        <v>0</v>
      </c>
      <c r="D60" s="60" t="str">
        <f>日程表_文化講座!D61</f>
        <v>休館</v>
      </c>
      <c r="E60" s="60">
        <f>日程表_文化講座!E61</f>
        <v>0</v>
      </c>
      <c r="F60" s="60">
        <f>日程表_文化講座!F61</f>
        <v>0</v>
      </c>
      <c r="G60" s="60">
        <f>日程表_文化講座!G61</f>
        <v>0</v>
      </c>
      <c r="H60" s="60">
        <f>日程表_文化講座!H61</f>
        <v>0</v>
      </c>
      <c r="I60" s="11"/>
      <c r="J60" s="23">
        <f>日程表_文化講座!J61</f>
        <v>0</v>
      </c>
      <c r="K60" s="60">
        <f>日程表_文化講座!K61</f>
        <v>0</v>
      </c>
      <c r="L60" s="60">
        <f>日程表_文化講座!L61</f>
        <v>0</v>
      </c>
      <c r="M60" s="60">
        <f>日程表_文化講座!M61</f>
        <v>0</v>
      </c>
      <c r="N60" s="60">
        <f>日程表_文化講座!N61</f>
        <v>0</v>
      </c>
      <c r="O60" s="60">
        <f>日程表_文化講座!O61</f>
        <v>0</v>
      </c>
      <c r="P60" s="60">
        <f>日程表_文化講座!P61</f>
        <v>0</v>
      </c>
      <c r="Q60" s="11"/>
      <c r="R60" s="98">
        <f>日程表_文化講座!R61</f>
        <v>0</v>
      </c>
      <c r="S60" s="91">
        <f>日程表_文化講座!S61</f>
        <v>0</v>
      </c>
      <c r="T60" s="91" t="str">
        <f>日程表_文化講座!T61</f>
        <v>休館</v>
      </c>
      <c r="U60" s="91" t="str">
        <f>日程表_文化講座!U61</f>
        <v>休館</v>
      </c>
      <c r="V60" s="91" t="str">
        <f>日程表_文化講座!V61</f>
        <v>休館</v>
      </c>
      <c r="W60" s="91">
        <f>日程表_文化講座!W61</f>
        <v>0</v>
      </c>
      <c r="X60" s="91">
        <f>日程表_文化講座!X61</f>
        <v>0</v>
      </c>
      <c r="AA60" s="20"/>
      <c r="AB60" s="20"/>
    </row>
    <row r="61" spans="1:28" ht="18" customHeight="1" x14ac:dyDescent="0.4">
      <c r="A61" s="125"/>
      <c r="B61" s="65" t="str">
        <f>日程表_文化講座!B62</f>
        <v/>
      </c>
      <c r="C61" s="65" t="str">
        <f>日程表_文化講座!C62</f>
        <v/>
      </c>
      <c r="D61" s="27" t="str">
        <f>日程表_文化講座!D62</f>
        <v>×</v>
      </c>
      <c r="E61" s="65" t="s">
        <v>50</v>
      </c>
      <c r="F61" s="64" t="str">
        <f>日程表_文化講座!F62</f>
        <v/>
      </c>
      <c r="G61" s="64" t="str">
        <f>日程表_文化講座!G62</f>
        <v/>
      </c>
      <c r="H61" s="27" t="str">
        <f>日程表_文化講座!H62</f>
        <v/>
      </c>
      <c r="I61" s="11"/>
      <c r="J61" s="26" t="str">
        <f>日程表_文化講座!J62</f>
        <v/>
      </c>
      <c r="K61" s="26" t="str">
        <f>日程表_文化講座!K62</f>
        <v/>
      </c>
      <c r="L61" s="27" t="str">
        <f>日程表_文化講座!L62</f>
        <v/>
      </c>
      <c r="M61" s="64" t="str">
        <f>日程表_文化講座!M62</f>
        <v/>
      </c>
      <c r="N61" s="64" t="str">
        <f>日程表_文化講座!N62</f>
        <v/>
      </c>
      <c r="O61" s="64" t="str">
        <f>日程表_文化講座!O62</f>
        <v/>
      </c>
      <c r="P61" s="64" t="str">
        <f>日程表_文化講座!P62</f>
        <v/>
      </c>
      <c r="Q61" s="11"/>
      <c r="R61" s="92" t="str">
        <f>日程表_文化講座!R62</f>
        <v/>
      </c>
      <c r="S61" s="92" t="str">
        <f>日程表_文化講座!S62</f>
        <v/>
      </c>
      <c r="T61" s="93" t="str">
        <f>日程表_文化講座!T62</f>
        <v>×</v>
      </c>
      <c r="U61" s="93" t="str">
        <f>日程表_文化講座!U62</f>
        <v>×</v>
      </c>
      <c r="V61" s="93" t="str">
        <f>日程表_文化講座!V62</f>
        <v>×</v>
      </c>
      <c r="W61" s="93" t="str">
        <f>日程表_文化講座!W62</f>
        <v/>
      </c>
      <c r="X61" s="93" t="str">
        <f>日程表_文化講座!X62</f>
        <v/>
      </c>
    </row>
    <row r="62" spans="1:28" ht="18" customHeight="1" x14ac:dyDescent="0.4">
      <c r="A62" s="125" t="s">
        <v>49</v>
      </c>
      <c r="B62" s="14">
        <f t="shared" ref="B62" si="283">H59+1</f>
        <v>46327</v>
      </c>
      <c r="C62" s="15">
        <f t="shared" ref="C62" si="284">B62+1</f>
        <v>46328</v>
      </c>
      <c r="D62" s="15">
        <f t="shared" ref="D62" si="285">C62+1</f>
        <v>46329</v>
      </c>
      <c r="E62" s="15">
        <f t="shared" ref="E62" si="286">D62+1</f>
        <v>46330</v>
      </c>
      <c r="F62" s="15">
        <f t="shared" ref="F62" si="287">E62+1</f>
        <v>46331</v>
      </c>
      <c r="G62" s="34">
        <f>DATE($B$4,B45,1)</f>
        <v>46296</v>
      </c>
      <c r="H62" s="35">
        <f>WEEKDAY(G62,1)</f>
        <v>5</v>
      </c>
      <c r="I62" s="16"/>
      <c r="J62" s="14">
        <f t="shared" ref="J62" si="288">P59+1</f>
        <v>46362</v>
      </c>
      <c r="K62" s="15">
        <f t="shared" ref="K62" si="289">J62+1</f>
        <v>46363</v>
      </c>
      <c r="L62" s="15">
        <f t="shared" ref="L62" si="290">K62+1</f>
        <v>46364</v>
      </c>
      <c r="M62" s="15">
        <f t="shared" ref="M62" si="291">L62+1</f>
        <v>46365</v>
      </c>
      <c r="N62" s="15">
        <f t="shared" ref="N62" si="292">M62+1</f>
        <v>46366</v>
      </c>
      <c r="O62" s="34">
        <f>DATE($B$4,J45,1)</f>
        <v>46327</v>
      </c>
      <c r="P62" s="35">
        <f>WEEKDAY(O62,1)</f>
        <v>1</v>
      </c>
      <c r="Q62" s="16"/>
      <c r="R62" s="89">
        <f t="shared" ref="R62" si="293">X59+1</f>
        <v>46390</v>
      </c>
      <c r="S62" s="90">
        <f t="shared" ref="S62" si="294">R62+1</f>
        <v>46391</v>
      </c>
      <c r="T62" s="90">
        <f t="shared" ref="T62" si="295">S62+1</f>
        <v>46392</v>
      </c>
      <c r="U62" s="90">
        <f t="shared" ref="U62" si="296">T62+1</f>
        <v>46393</v>
      </c>
      <c r="V62" s="90">
        <f t="shared" ref="V62" si="297">U62+1</f>
        <v>46394</v>
      </c>
      <c r="W62" s="96">
        <f>DATE($B$4,R45,1)</f>
        <v>46357</v>
      </c>
      <c r="X62" s="97">
        <f>WEEKDAY(W62,1)</f>
        <v>3</v>
      </c>
    </row>
    <row r="63" spans="1:28" s="19" customFormat="1" ht="15" customHeight="1" x14ac:dyDescent="0.4">
      <c r="A63" s="125"/>
      <c r="B63" s="23">
        <f>日程表_文化講座!B64</f>
        <v>0</v>
      </c>
      <c r="C63" s="60">
        <f>日程表_文化講座!C64</f>
        <v>0</v>
      </c>
      <c r="D63" s="60">
        <f>日程表_文化講座!D64</f>
        <v>0</v>
      </c>
      <c r="E63" s="60">
        <f>日程表_文化講座!E64</f>
        <v>0</v>
      </c>
      <c r="F63" s="60">
        <f>日程表_文化講座!F64</f>
        <v>0</v>
      </c>
      <c r="G63" s="60">
        <f>日程表_文化講座!G64</f>
        <v>0</v>
      </c>
      <c r="H63" s="60">
        <f>日程表_文化講座!H64</f>
        <v>0</v>
      </c>
      <c r="I63" s="16"/>
      <c r="J63" s="23">
        <f>日程表_文化講座!J64</f>
        <v>0</v>
      </c>
      <c r="K63" s="60">
        <f>日程表_文化講座!K64</f>
        <v>0</v>
      </c>
      <c r="L63" s="60">
        <f>日程表_文化講座!L64</f>
        <v>0</v>
      </c>
      <c r="M63" s="60">
        <f>日程表_文化講座!M64</f>
        <v>0</v>
      </c>
      <c r="N63" s="60">
        <f>日程表_文化講座!N64</f>
        <v>0</v>
      </c>
      <c r="O63" s="60">
        <f>日程表_文化講座!O64</f>
        <v>0</v>
      </c>
      <c r="P63" s="60">
        <f>日程表_文化講座!P64</f>
        <v>0</v>
      </c>
      <c r="Q63" s="16"/>
      <c r="R63" s="98">
        <f>日程表_文化講座!R64</f>
        <v>0</v>
      </c>
      <c r="S63" s="91">
        <f>日程表_文化講座!S64</f>
        <v>0</v>
      </c>
      <c r="T63" s="91">
        <f>日程表_文化講座!T64</f>
        <v>0</v>
      </c>
      <c r="U63" s="91">
        <f>日程表_文化講座!U64</f>
        <v>0</v>
      </c>
      <c r="V63" s="91">
        <f>日程表_文化講座!V64</f>
        <v>0</v>
      </c>
      <c r="W63" s="91">
        <f>日程表_文化講座!W64</f>
        <v>0</v>
      </c>
      <c r="X63" s="91">
        <f>日程表_文化講座!X64</f>
        <v>0</v>
      </c>
      <c r="AA63" s="20"/>
      <c r="AB63" s="20"/>
    </row>
    <row r="64" spans="1:28" s="19" customFormat="1" ht="18" customHeight="1" x14ac:dyDescent="0.4">
      <c r="A64" s="125"/>
      <c r="B64" s="26" t="str">
        <f>日程表_文化講座!B65</f>
        <v/>
      </c>
      <c r="C64" s="26" t="str">
        <f>日程表_文化講座!C65</f>
        <v/>
      </c>
      <c r="D64" s="27" t="str">
        <f>日程表_文化講座!D65</f>
        <v/>
      </c>
      <c r="E64" s="27" t="str">
        <f>日程表_文化講座!E65</f>
        <v/>
      </c>
      <c r="F64" s="27" t="str">
        <f>日程表_文化講座!F65</f>
        <v/>
      </c>
      <c r="G64" s="27" t="str">
        <f>日程表_文化講座!G65</f>
        <v/>
      </c>
      <c r="H64" s="27" t="str">
        <f>日程表_文化講座!H65</f>
        <v/>
      </c>
      <c r="I64" s="11"/>
      <c r="J64" s="65" t="str">
        <f>日程表_文化講座!J65</f>
        <v/>
      </c>
      <c r="K64" s="26" t="str">
        <f>日程表_文化講座!K65</f>
        <v/>
      </c>
      <c r="L64" s="27" t="str">
        <f>日程表_文化講座!L65</f>
        <v/>
      </c>
      <c r="M64" s="27" t="str">
        <f>日程表_文化講座!M65</f>
        <v/>
      </c>
      <c r="N64" s="27" t="str">
        <f>日程表_文化講座!N65</f>
        <v/>
      </c>
      <c r="O64" s="27" t="str">
        <f>日程表_文化講座!O65</f>
        <v/>
      </c>
      <c r="P64" s="27" t="str">
        <f>日程表_文化講座!P65</f>
        <v/>
      </c>
      <c r="Q64" s="11"/>
      <c r="R64" s="92" t="str">
        <f>日程表_文化講座!R65</f>
        <v/>
      </c>
      <c r="S64" s="92" t="str">
        <f>日程表_文化講座!S65</f>
        <v/>
      </c>
      <c r="T64" s="93" t="str">
        <f>日程表_文化講座!T65</f>
        <v/>
      </c>
      <c r="U64" s="93" t="str">
        <f>日程表_文化講座!U65</f>
        <v/>
      </c>
      <c r="V64" s="93" t="str">
        <f>日程表_文化講座!V65</f>
        <v/>
      </c>
      <c r="W64" s="93" t="str">
        <f>日程表_文化講座!W65</f>
        <v/>
      </c>
      <c r="X64" s="93" t="str">
        <f>日程表_文化講座!X65</f>
        <v/>
      </c>
      <c r="AA64" s="20"/>
      <c r="AB64" s="20"/>
    </row>
    <row r="65" spans="1:28" ht="39.950000000000003" customHeight="1" x14ac:dyDescent="0.5">
      <c r="A65" s="86"/>
      <c r="B65" s="103">
        <v>1</v>
      </c>
      <c r="C65" s="104" t="s">
        <v>8</v>
      </c>
      <c r="D65" s="105"/>
      <c r="E65" s="104"/>
      <c r="F65" s="104" t="s">
        <v>9</v>
      </c>
      <c r="G65" s="103">
        <f>IF(COUNTIF(B67:H84,"○")&gt;0,COUNTIF(B67:H84,"○"),"　　")</f>
        <v>4</v>
      </c>
      <c r="H65" s="104" t="s">
        <v>10</v>
      </c>
      <c r="I65" s="85"/>
      <c r="J65" s="103">
        <f>B65+1</f>
        <v>2</v>
      </c>
      <c r="K65" s="104" t="s">
        <v>8</v>
      </c>
      <c r="L65" s="105"/>
      <c r="M65" s="104"/>
      <c r="N65" s="104" t="s">
        <v>9</v>
      </c>
      <c r="O65" s="103">
        <f>IF(COUNTIF(J67:P84,"○")&gt;0,COUNTIF(J67:P84,"○"),"　　")</f>
        <v>4</v>
      </c>
      <c r="P65" s="104" t="s">
        <v>10</v>
      </c>
      <c r="Q65" s="85"/>
      <c r="R65" s="83">
        <f>J65+1</f>
        <v>3</v>
      </c>
      <c r="S65" s="84" t="s">
        <v>8</v>
      </c>
      <c r="T65" s="85"/>
      <c r="U65" s="85"/>
      <c r="V65" s="84" t="s">
        <v>9</v>
      </c>
      <c r="W65" s="83">
        <f>IF(COUNTIF(R67:X84,"○")&gt;0,COUNTIF(R67:X84,"○"),"　　")</f>
        <v>4</v>
      </c>
      <c r="X65" s="84" t="s">
        <v>10</v>
      </c>
      <c r="Y65" s="85"/>
    </row>
    <row r="66" spans="1:28" ht="30" customHeight="1" x14ac:dyDescent="0.4">
      <c r="A66" s="86"/>
      <c r="B66" s="87" t="s">
        <v>12</v>
      </c>
      <c r="C66" s="88" t="s">
        <v>13</v>
      </c>
      <c r="D66" s="88" t="s">
        <v>14</v>
      </c>
      <c r="E66" s="88" t="s">
        <v>15</v>
      </c>
      <c r="F66" s="88" t="s">
        <v>16</v>
      </c>
      <c r="G66" s="88" t="s">
        <v>17</v>
      </c>
      <c r="H66" s="88" t="s">
        <v>18</v>
      </c>
      <c r="I66" s="11"/>
      <c r="J66" s="87" t="s">
        <v>12</v>
      </c>
      <c r="K66" s="88" t="s">
        <v>13</v>
      </c>
      <c r="L66" s="88" t="s">
        <v>14</v>
      </c>
      <c r="M66" s="88" t="s">
        <v>15</v>
      </c>
      <c r="N66" s="88" t="s">
        <v>16</v>
      </c>
      <c r="O66" s="88" t="s">
        <v>17</v>
      </c>
      <c r="P66" s="88" t="s">
        <v>18</v>
      </c>
      <c r="Q66" s="11"/>
      <c r="R66" s="9" t="s">
        <v>12</v>
      </c>
      <c r="S66" s="10" t="s">
        <v>13</v>
      </c>
      <c r="T66" s="10" t="s">
        <v>14</v>
      </c>
      <c r="U66" s="10" t="s">
        <v>15</v>
      </c>
      <c r="V66" s="10" t="s">
        <v>16</v>
      </c>
      <c r="W66" s="10" t="s">
        <v>17</v>
      </c>
      <c r="X66" s="10" t="s">
        <v>18</v>
      </c>
    </row>
    <row r="67" spans="1:28" ht="20.100000000000001" customHeight="1" x14ac:dyDescent="0.4">
      <c r="A67" s="135" t="s">
        <v>44</v>
      </c>
      <c r="B67" s="89">
        <f>G82-(H82-1)</f>
        <v>46383</v>
      </c>
      <c r="C67" s="90">
        <f>B67+1</f>
        <v>46384</v>
      </c>
      <c r="D67" s="90">
        <f t="shared" ref="D67" si="298">C67+1</f>
        <v>46385</v>
      </c>
      <c r="E67" s="90">
        <f t="shared" ref="E67" si="299">D67+1</f>
        <v>46386</v>
      </c>
      <c r="F67" s="90">
        <f t="shared" ref="F67" si="300">E67+1</f>
        <v>46387</v>
      </c>
      <c r="G67" s="90">
        <f t="shared" ref="G67" si="301">F67+1</f>
        <v>46388</v>
      </c>
      <c r="H67" s="90">
        <f t="shared" ref="H67" si="302">G67+1</f>
        <v>46389</v>
      </c>
      <c r="I67" s="16"/>
      <c r="J67" s="89">
        <f>O82-(P82-1)</f>
        <v>46418</v>
      </c>
      <c r="K67" s="90">
        <f>J67+1</f>
        <v>46419</v>
      </c>
      <c r="L67" s="90">
        <f t="shared" ref="L67" si="303">K67+1</f>
        <v>46420</v>
      </c>
      <c r="M67" s="90">
        <f t="shared" ref="M67" si="304">L67+1</f>
        <v>46421</v>
      </c>
      <c r="N67" s="90">
        <f t="shared" ref="N67" si="305">M67+1</f>
        <v>46422</v>
      </c>
      <c r="O67" s="90">
        <f t="shared" ref="O67" si="306">N67+1</f>
        <v>46423</v>
      </c>
      <c r="P67" s="90">
        <f t="shared" ref="P67" si="307">O67+1</f>
        <v>46424</v>
      </c>
      <c r="Q67" s="16"/>
      <c r="R67" s="14">
        <f>W82-(X82-1)</f>
        <v>46446</v>
      </c>
      <c r="S67" s="15">
        <f>R67+1</f>
        <v>46447</v>
      </c>
      <c r="T67" s="15">
        <f t="shared" ref="T67" si="308">S67+1</f>
        <v>46448</v>
      </c>
      <c r="U67" s="15">
        <f t="shared" ref="U67" si="309">T67+1</f>
        <v>46449</v>
      </c>
      <c r="V67" s="15">
        <f t="shared" ref="V67" si="310">U67+1</f>
        <v>46450</v>
      </c>
      <c r="W67" s="15">
        <f t="shared" ref="W67" si="311">V67+1</f>
        <v>46451</v>
      </c>
      <c r="X67" s="15">
        <f t="shared" ref="X67" si="312">W67+1</f>
        <v>46452</v>
      </c>
    </row>
    <row r="68" spans="1:28" s="19" customFormat="1" ht="15" customHeight="1" x14ac:dyDescent="0.4">
      <c r="A68" s="135"/>
      <c r="B68" s="91">
        <f>日程表_文化講座!B69</f>
        <v>0</v>
      </c>
      <c r="C68" s="91">
        <f>日程表_文化講座!C69</f>
        <v>0</v>
      </c>
      <c r="D68" s="91">
        <f>日程表_文化講座!D69</f>
        <v>0</v>
      </c>
      <c r="E68" s="91">
        <f>日程表_文化講座!E69</f>
        <v>0</v>
      </c>
      <c r="F68" s="91">
        <f>日程表_文化講座!F69</f>
        <v>0</v>
      </c>
      <c r="G68" s="91" t="str">
        <f>日程表_文化講座!G69</f>
        <v>休館</v>
      </c>
      <c r="H68" s="91" t="str">
        <f>日程表_文化講座!H69</f>
        <v>休館</v>
      </c>
      <c r="I68" s="11"/>
      <c r="J68" s="98">
        <f>日程表_文化講座!J69</f>
        <v>0</v>
      </c>
      <c r="K68" s="91">
        <f>日程表_文化講座!K69</f>
        <v>0</v>
      </c>
      <c r="L68" s="91" t="str">
        <f>日程表_文化講座!L69</f>
        <v>休館</v>
      </c>
      <c r="M68" s="91">
        <f>日程表_文化講座!M69</f>
        <v>0</v>
      </c>
      <c r="N68" s="91">
        <f>日程表_文化講座!N69</f>
        <v>0</v>
      </c>
      <c r="O68" s="91" t="str">
        <f>日程表_文化講座!O69</f>
        <v>要確認</v>
      </c>
      <c r="P68" s="91">
        <f>日程表_文化講座!P69</f>
        <v>0</v>
      </c>
      <c r="Q68" s="11"/>
      <c r="R68" s="23">
        <f>日程表_文化講座!R69</f>
        <v>0</v>
      </c>
      <c r="S68" s="60">
        <f>日程表_文化講座!S69</f>
        <v>0</v>
      </c>
      <c r="T68" s="60" t="str">
        <f>日程表_文化講座!T69</f>
        <v>休館</v>
      </c>
      <c r="U68" s="60">
        <f>日程表_文化講座!U69</f>
        <v>0</v>
      </c>
      <c r="V68" s="60">
        <f>日程表_文化講座!V69</f>
        <v>0</v>
      </c>
      <c r="W68" s="60">
        <f>日程表_文化講座!W69</f>
        <v>0</v>
      </c>
      <c r="X68" s="60">
        <f>日程表_文化講座!X69</f>
        <v>0</v>
      </c>
      <c r="AA68" s="20"/>
      <c r="AB68" s="20"/>
    </row>
    <row r="69" spans="1:28" ht="18" customHeight="1" x14ac:dyDescent="0.4">
      <c r="A69" s="135"/>
      <c r="B69" s="92" t="str">
        <f>日程表_文化講座!B70</f>
        <v/>
      </c>
      <c r="C69" s="92" t="str">
        <f>日程表_文化講座!C70</f>
        <v/>
      </c>
      <c r="D69" s="93" t="str">
        <f>日程表_文化講座!D70</f>
        <v/>
      </c>
      <c r="E69" s="93" t="str">
        <f>日程表_文化講座!E70</f>
        <v/>
      </c>
      <c r="F69" s="93" t="str">
        <f>日程表_文化講座!F70</f>
        <v/>
      </c>
      <c r="G69" s="93" t="str">
        <f>日程表_文化講座!G70</f>
        <v>×</v>
      </c>
      <c r="H69" s="93" t="str">
        <f>日程表_文化講座!H70</f>
        <v>×</v>
      </c>
      <c r="I69" s="11"/>
      <c r="J69" s="92" t="str">
        <f>日程表_文化講座!J70</f>
        <v/>
      </c>
      <c r="K69" s="94" t="str">
        <f>日程表_文化講座!K70</f>
        <v/>
      </c>
      <c r="L69" s="95" t="str">
        <f>日程表_文化講座!L70</f>
        <v>×</v>
      </c>
      <c r="M69" s="94" t="s">
        <v>50</v>
      </c>
      <c r="N69" s="95" t="str">
        <f>日程表_文化講座!N70</f>
        <v/>
      </c>
      <c r="O69" s="95" t="str">
        <f>日程表_文化講座!O70</f>
        <v/>
      </c>
      <c r="P69" s="95" t="str">
        <f>日程表_文化講座!P70</f>
        <v/>
      </c>
      <c r="Q69" s="11"/>
      <c r="R69" s="26" t="str">
        <f>日程表_文化講座!R70</f>
        <v/>
      </c>
      <c r="S69" s="65" t="str">
        <f>日程表_文化講座!S70</f>
        <v/>
      </c>
      <c r="T69" s="64" t="str">
        <f>日程表_文化講座!T70</f>
        <v>×</v>
      </c>
      <c r="U69" s="65" t="s">
        <v>50</v>
      </c>
      <c r="V69" s="64" t="str">
        <f>日程表_文化講座!V70</f>
        <v/>
      </c>
      <c r="W69" s="64" t="str">
        <f>日程表_文化講座!W70</f>
        <v/>
      </c>
      <c r="X69" s="64" t="str">
        <f>日程表_文化講座!X70</f>
        <v/>
      </c>
    </row>
    <row r="70" spans="1:28" ht="18" customHeight="1" x14ac:dyDescent="0.4">
      <c r="A70" s="135" t="s">
        <v>45</v>
      </c>
      <c r="B70" s="89">
        <f>H67+1</f>
        <v>46390</v>
      </c>
      <c r="C70" s="90">
        <f>B70+1</f>
        <v>46391</v>
      </c>
      <c r="D70" s="90">
        <f t="shared" ref="D70" si="313">C70+1</f>
        <v>46392</v>
      </c>
      <c r="E70" s="90">
        <f t="shared" ref="E70" si="314">D70+1</f>
        <v>46393</v>
      </c>
      <c r="F70" s="90">
        <f t="shared" ref="F70" si="315">E70+1</f>
        <v>46394</v>
      </c>
      <c r="G70" s="90">
        <f t="shared" ref="G70" si="316">F70+1</f>
        <v>46395</v>
      </c>
      <c r="H70" s="90">
        <f t="shared" ref="H70" si="317">G70+1</f>
        <v>46396</v>
      </c>
      <c r="I70" s="16"/>
      <c r="J70" s="89">
        <f>P67+1</f>
        <v>46425</v>
      </c>
      <c r="K70" s="90">
        <f>J70+1</f>
        <v>46426</v>
      </c>
      <c r="L70" s="90">
        <f t="shared" ref="L70" si="318">K70+1</f>
        <v>46427</v>
      </c>
      <c r="M70" s="90">
        <f t="shared" ref="M70" si="319">L70+1</f>
        <v>46428</v>
      </c>
      <c r="N70" s="90">
        <f t="shared" ref="N70" si="320">M70+1</f>
        <v>46429</v>
      </c>
      <c r="O70" s="90">
        <f t="shared" ref="O70" si="321">N70+1</f>
        <v>46430</v>
      </c>
      <c r="P70" s="90">
        <f t="shared" ref="P70" si="322">O70+1</f>
        <v>46431</v>
      </c>
      <c r="Q70" s="16"/>
      <c r="R70" s="14">
        <f>X67+1</f>
        <v>46453</v>
      </c>
      <c r="S70" s="15">
        <f>R70+1</f>
        <v>46454</v>
      </c>
      <c r="T70" s="15">
        <f t="shared" ref="T70" si="323">S70+1</f>
        <v>46455</v>
      </c>
      <c r="U70" s="15">
        <f t="shared" ref="U70" si="324">T70+1</f>
        <v>46456</v>
      </c>
      <c r="V70" s="15">
        <f t="shared" ref="V70" si="325">U70+1</f>
        <v>46457</v>
      </c>
      <c r="W70" s="15">
        <f t="shared" ref="W70" si="326">V70+1</f>
        <v>46458</v>
      </c>
      <c r="X70" s="15">
        <f t="shared" ref="X70" si="327">W70+1</f>
        <v>46459</v>
      </c>
    </row>
    <row r="71" spans="1:28" s="19" customFormat="1" ht="15" customHeight="1" x14ac:dyDescent="0.4">
      <c r="A71" s="135"/>
      <c r="B71" s="91" t="str">
        <f>日程表_文化講座!B72</f>
        <v>休館</v>
      </c>
      <c r="C71" s="91">
        <f>日程表_文化講座!C72</f>
        <v>0</v>
      </c>
      <c r="D71" s="91">
        <f>日程表_文化講座!D72</f>
        <v>0</v>
      </c>
      <c r="E71" s="91">
        <f>日程表_文化講座!E72</f>
        <v>0</v>
      </c>
      <c r="F71" s="91">
        <f>日程表_文化講座!F72</f>
        <v>0</v>
      </c>
      <c r="G71" s="91" t="str">
        <f>日程表_文化講座!G72</f>
        <v>要確認</v>
      </c>
      <c r="H71" s="91" t="str">
        <f>日程表_文化講座!H72</f>
        <v>要確認</v>
      </c>
      <c r="I71" s="11"/>
      <c r="J71" s="98" t="str">
        <f>日程表_文化講座!J72</f>
        <v>休館</v>
      </c>
      <c r="K71" s="91">
        <f>日程表_文化講座!K72</f>
        <v>0</v>
      </c>
      <c r="L71" s="91">
        <f>日程表_文化講座!L72</f>
        <v>0</v>
      </c>
      <c r="M71" s="91">
        <f>日程表_文化講座!M72</f>
        <v>0</v>
      </c>
      <c r="N71" s="91" t="str">
        <f>日程表_文化講座!N72</f>
        <v>休館</v>
      </c>
      <c r="O71" s="91">
        <f>日程表_文化講座!O72</f>
        <v>0</v>
      </c>
      <c r="P71" s="91">
        <f>日程表_文化講座!P72</f>
        <v>0</v>
      </c>
      <c r="Q71" s="11"/>
      <c r="R71" s="23" t="str">
        <f>日程表_文化講座!R72</f>
        <v>休館</v>
      </c>
      <c r="S71" s="60">
        <f>日程表_文化講座!S72</f>
        <v>0</v>
      </c>
      <c r="T71" s="60">
        <f>日程表_文化講座!T72</f>
        <v>0</v>
      </c>
      <c r="U71" s="60">
        <f>日程表_文化講座!U72</f>
        <v>0</v>
      </c>
      <c r="V71" s="60">
        <f>日程表_文化講座!V72</f>
        <v>0</v>
      </c>
      <c r="W71" s="60">
        <f>日程表_文化講座!W72</f>
        <v>0</v>
      </c>
      <c r="X71" s="60">
        <f>日程表_文化講座!X72</f>
        <v>0</v>
      </c>
      <c r="AA71" s="20"/>
      <c r="AB71" s="20"/>
    </row>
    <row r="72" spans="1:28" ht="18" customHeight="1" x14ac:dyDescent="0.4">
      <c r="A72" s="135"/>
      <c r="B72" s="92" t="str">
        <f>日程表_文化講座!B73</f>
        <v>×</v>
      </c>
      <c r="C72" s="94" t="str">
        <f>日程表_文化講座!C73</f>
        <v/>
      </c>
      <c r="D72" s="95" t="str">
        <f>日程表_文化講座!D73</f>
        <v/>
      </c>
      <c r="E72" s="95" t="s">
        <v>50</v>
      </c>
      <c r="F72" s="95" t="str">
        <f>日程表_文化講座!F73</f>
        <v/>
      </c>
      <c r="G72" s="95" t="str">
        <f>日程表_文化講座!G73</f>
        <v/>
      </c>
      <c r="H72" s="95" t="str">
        <f>日程表_文化講座!H73</f>
        <v/>
      </c>
      <c r="I72" s="11"/>
      <c r="J72" s="94" t="str">
        <f>日程表_文化講座!J73</f>
        <v>×</v>
      </c>
      <c r="K72" s="94" t="str">
        <f>日程表_文化講座!K73</f>
        <v/>
      </c>
      <c r="L72" s="93" t="str">
        <f>日程表_文化講座!L73</f>
        <v/>
      </c>
      <c r="M72" s="94" t="s">
        <v>50</v>
      </c>
      <c r="N72" s="95" t="str">
        <f>日程表_文化講座!N73</f>
        <v>×</v>
      </c>
      <c r="O72" s="95" t="str">
        <f>日程表_文化講座!O73</f>
        <v/>
      </c>
      <c r="P72" s="95" t="str">
        <f>日程表_文化講座!P73</f>
        <v/>
      </c>
      <c r="Q72" s="11"/>
      <c r="R72" s="65" t="str">
        <f>日程表_文化講座!R73</f>
        <v>×</v>
      </c>
      <c r="S72" s="65" t="str">
        <f>日程表_文化講座!S73</f>
        <v/>
      </c>
      <c r="T72" s="27" t="str">
        <f>日程表_文化講座!T73</f>
        <v/>
      </c>
      <c r="U72" s="65" t="s">
        <v>50</v>
      </c>
      <c r="V72" s="64" t="str">
        <f>日程表_文化講座!V73</f>
        <v/>
      </c>
      <c r="W72" s="64" t="str">
        <f>日程表_文化講座!W73</f>
        <v/>
      </c>
      <c r="X72" s="64" t="str">
        <f>日程表_文化講座!X73</f>
        <v/>
      </c>
    </row>
    <row r="73" spans="1:28" ht="18" customHeight="1" x14ac:dyDescent="0.4">
      <c r="A73" s="135" t="s">
        <v>46</v>
      </c>
      <c r="B73" s="89">
        <f t="shared" ref="B73" si="328">H70+1</f>
        <v>46397</v>
      </c>
      <c r="C73" s="90">
        <f t="shared" ref="C73" si="329">B73+1</f>
        <v>46398</v>
      </c>
      <c r="D73" s="90">
        <f t="shared" ref="D73" si="330">C73+1</f>
        <v>46399</v>
      </c>
      <c r="E73" s="90">
        <f t="shared" ref="E73" si="331">D73+1</f>
        <v>46400</v>
      </c>
      <c r="F73" s="90">
        <f t="shared" ref="F73" si="332">E73+1</f>
        <v>46401</v>
      </c>
      <c r="G73" s="90">
        <f t="shared" ref="G73" si="333">F73+1</f>
        <v>46402</v>
      </c>
      <c r="H73" s="90">
        <f t="shared" ref="H73" si="334">G73+1</f>
        <v>46403</v>
      </c>
      <c r="I73" s="16"/>
      <c r="J73" s="89">
        <f t="shared" ref="J73" si="335">P70+1</f>
        <v>46432</v>
      </c>
      <c r="K73" s="90">
        <f t="shared" ref="K73" si="336">J73+1</f>
        <v>46433</v>
      </c>
      <c r="L73" s="90">
        <f t="shared" ref="L73" si="337">K73+1</f>
        <v>46434</v>
      </c>
      <c r="M73" s="90">
        <f t="shared" ref="M73" si="338">L73+1</f>
        <v>46435</v>
      </c>
      <c r="N73" s="90">
        <f t="shared" ref="N73" si="339">M73+1</f>
        <v>46436</v>
      </c>
      <c r="O73" s="90">
        <f t="shared" ref="O73" si="340">N73+1</f>
        <v>46437</v>
      </c>
      <c r="P73" s="90">
        <f t="shared" ref="P73" si="341">O73+1</f>
        <v>46438</v>
      </c>
      <c r="Q73" s="16"/>
      <c r="R73" s="14">
        <f t="shared" ref="R73" si="342">X70+1</f>
        <v>46460</v>
      </c>
      <c r="S73" s="15">
        <f t="shared" ref="S73" si="343">R73+1</f>
        <v>46461</v>
      </c>
      <c r="T73" s="15">
        <f t="shared" ref="T73" si="344">S73+1</f>
        <v>46462</v>
      </c>
      <c r="U73" s="15">
        <f t="shared" ref="U73" si="345">T73+1</f>
        <v>46463</v>
      </c>
      <c r="V73" s="15">
        <f t="shared" ref="V73" si="346">U73+1</f>
        <v>46464</v>
      </c>
      <c r="W73" s="15">
        <f t="shared" ref="W73" si="347">V73+1</f>
        <v>46465</v>
      </c>
      <c r="X73" s="15">
        <f t="shared" ref="X73" si="348">W73+1</f>
        <v>46466</v>
      </c>
    </row>
    <row r="74" spans="1:28" s="19" customFormat="1" ht="15" customHeight="1" x14ac:dyDescent="0.4">
      <c r="A74" s="135"/>
      <c r="B74" s="91" t="str">
        <f>日程表_文化講座!B75</f>
        <v>要確認</v>
      </c>
      <c r="C74" s="91" t="str">
        <f>日程表_文化講座!C75</f>
        <v>休館</v>
      </c>
      <c r="D74" s="91" t="str">
        <f>日程表_文化講座!D75</f>
        <v>休館</v>
      </c>
      <c r="E74" s="91">
        <f>日程表_文化講座!E75</f>
        <v>0</v>
      </c>
      <c r="F74" s="91">
        <f>日程表_文化講座!F75</f>
        <v>0</v>
      </c>
      <c r="G74" s="91">
        <f>日程表_文化講座!G75</f>
        <v>0</v>
      </c>
      <c r="H74" s="91">
        <f>日程表_文化講座!H75</f>
        <v>0</v>
      </c>
      <c r="I74" s="11"/>
      <c r="J74" s="98">
        <f>日程表_文化講座!J75</f>
        <v>0</v>
      </c>
      <c r="K74" s="91">
        <f>日程表_文化講座!K75</f>
        <v>0</v>
      </c>
      <c r="L74" s="91" t="str">
        <f>日程表_文化講座!L75</f>
        <v>休館</v>
      </c>
      <c r="M74" s="91">
        <f>日程表_文化講座!M75</f>
        <v>0</v>
      </c>
      <c r="N74" s="91">
        <f>日程表_文化講座!N75</f>
        <v>0</v>
      </c>
      <c r="O74" s="91">
        <f>日程表_文化講座!O75</f>
        <v>0</v>
      </c>
      <c r="P74" s="91">
        <f>日程表_文化講座!P75</f>
        <v>0</v>
      </c>
      <c r="Q74" s="11"/>
      <c r="R74" s="23">
        <f>日程表_文化講座!R75</f>
        <v>0</v>
      </c>
      <c r="S74" s="60">
        <f>日程表_文化講座!S75</f>
        <v>0</v>
      </c>
      <c r="T74" s="60" t="str">
        <f>日程表_文化講座!T75</f>
        <v>休館</v>
      </c>
      <c r="U74" s="60">
        <f>日程表_文化講座!U75</f>
        <v>0</v>
      </c>
      <c r="V74" s="60">
        <f>日程表_文化講座!V75</f>
        <v>0</v>
      </c>
      <c r="W74" s="60">
        <f>日程表_文化講座!W75</f>
        <v>0</v>
      </c>
      <c r="X74" s="60">
        <f>日程表_文化講座!X75</f>
        <v>0</v>
      </c>
      <c r="AA74" s="20"/>
      <c r="AB74" s="20"/>
    </row>
    <row r="75" spans="1:28" ht="18" customHeight="1" x14ac:dyDescent="0.4">
      <c r="A75" s="135"/>
      <c r="B75" s="94" t="str">
        <f>日程表_文化講座!B76</f>
        <v/>
      </c>
      <c r="C75" s="92" t="str">
        <f>日程表_文化講座!C76</f>
        <v>×</v>
      </c>
      <c r="D75" s="93" t="str">
        <f>日程表_文化講座!D76</f>
        <v>×</v>
      </c>
      <c r="E75" s="95" t="s">
        <v>50</v>
      </c>
      <c r="F75" s="95" t="str">
        <f>日程表_文化講座!F76</f>
        <v/>
      </c>
      <c r="G75" s="95" t="str">
        <f>日程表_文化講座!G76</f>
        <v/>
      </c>
      <c r="H75" s="95" t="str">
        <f>日程表_文化講座!H76</f>
        <v/>
      </c>
      <c r="I75" s="11"/>
      <c r="J75" s="92" t="str">
        <f>日程表_文化講座!J76</f>
        <v/>
      </c>
      <c r="K75" s="94" t="str">
        <f>日程表_文化講座!K76</f>
        <v/>
      </c>
      <c r="L75" s="95" t="str">
        <f>日程表_文化講座!L76</f>
        <v>×</v>
      </c>
      <c r="M75" s="94" t="s">
        <v>50</v>
      </c>
      <c r="N75" s="95" t="str">
        <f>日程表_文化講座!N76</f>
        <v/>
      </c>
      <c r="O75" s="95" t="str">
        <f>日程表_文化講座!O76</f>
        <v/>
      </c>
      <c r="P75" s="95" t="str">
        <f>日程表_文化講座!P76</f>
        <v/>
      </c>
      <c r="Q75" s="11"/>
      <c r="R75" s="26" t="str">
        <f>日程表_文化講座!R76</f>
        <v/>
      </c>
      <c r="S75" s="65" t="str">
        <f>日程表_文化講座!S76</f>
        <v/>
      </c>
      <c r="T75" s="64" t="str">
        <f>日程表_文化講座!T76</f>
        <v>×</v>
      </c>
      <c r="U75" s="65" t="s">
        <v>50</v>
      </c>
      <c r="V75" s="64" t="str">
        <f>日程表_文化講座!V76</f>
        <v/>
      </c>
      <c r="W75" s="27" t="str">
        <f>日程表_文化講座!W76</f>
        <v/>
      </c>
      <c r="X75" s="64" t="str">
        <f>日程表_文化講座!X76</f>
        <v/>
      </c>
    </row>
    <row r="76" spans="1:28" ht="18" customHeight="1" x14ac:dyDescent="0.4">
      <c r="A76" s="135" t="s">
        <v>47</v>
      </c>
      <c r="B76" s="89">
        <f t="shared" ref="B76" si="349">H73+1</f>
        <v>46404</v>
      </c>
      <c r="C76" s="90">
        <f t="shared" ref="C76" si="350">B76+1</f>
        <v>46405</v>
      </c>
      <c r="D76" s="90">
        <f t="shared" ref="D76" si="351">C76+1</f>
        <v>46406</v>
      </c>
      <c r="E76" s="90">
        <f t="shared" ref="E76" si="352">D76+1</f>
        <v>46407</v>
      </c>
      <c r="F76" s="90">
        <f t="shared" ref="F76" si="353">E76+1</f>
        <v>46408</v>
      </c>
      <c r="G76" s="90">
        <f t="shared" ref="G76" si="354">F76+1</f>
        <v>46409</v>
      </c>
      <c r="H76" s="90">
        <f t="shared" ref="H76" si="355">G76+1</f>
        <v>46410</v>
      </c>
      <c r="I76" s="16"/>
      <c r="J76" s="89">
        <f t="shared" ref="J76" si="356">P73+1</f>
        <v>46439</v>
      </c>
      <c r="K76" s="90">
        <f t="shared" ref="K76" si="357">J76+1</f>
        <v>46440</v>
      </c>
      <c r="L76" s="90">
        <f t="shared" ref="L76" si="358">K76+1</f>
        <v>46441</v>
      </c>
      <c r="M76" s="90">
        <f t="shared" ref="M76" si="359">L76+1</f>
        <v>46442</v>
      </c>
      <c r="N76" s="90">
        <f t="shared" ref="N76" si="360">M76+1</f>
        <v>46443</v>
      </c>
      <c r="O76" s="90">
        <f t="shared" ref="O76" si="361">N76+1</f>
        <v>46444</v>
      </c>
      <c r="P76" s="90">
        <f t="shared" ref="P76" si="362">O76+1</f>
        <v>46445</v>
      </c>
      <c r="Q76" s="16"/>
      <c r="R76" s="14">
        <f t="shared" ref="R76" si="363">X73+1</f>
        <v>46467</v>
      </c>
      <c r="S76" s="15">
        <f t="shared" ref="S76" si="364">R76+1</f>
        <v>46468</v>
      </c>
      <c r="T76" s="15">
        <f t="shared" ref="T76" si="365">S76+1</f>
        <v>46469</v>
      </c>
      <c r="U76" s="15">
        <f t="shared" ref="U76" si="366">T76+1</f>
        <v>46470</v>
      </c>
      <c r="V76" s="15">
        <f t="shared" ref="V76" si="367">U76+1</f>
        <v>46471</v>
      </c>
      <c r="W76" s="15">
        <f t="shared" ref="W76" si="368">V76+1</f>
        <v>46472</v>
      </c>
      <c r="X76" s="15">
        <f t="shared" ref="X76" si="369">W76+1</f>
        <v>46473</v>
      </c>
    </row>
    <row r="77" spans="1:28" s="19" customFormat="1" ht="15" customHeight="1" x14ac:dyDescent="0.4">
      <c r="A77" s="135"/>
      <c r="B77" s="91" t="str">
        <f>日程表_文化講座!B78</f>
        <v>休館</v>
      </c>
      <c r="C77" s="91">
        <f>日程表_文化講座!C78</f>
        <v>0</v>
      </c>
      <c r="D77" s="91">
        <f>日程表_文化講座!D78</f>
        <v>0</v>
      </c>
      <c r="E77" s="91">
        <f>日程表_文化講座!E78</f>
        <v>0</v>
      </c>
      <c r="F77" s="91">
        <f>日程表_文化講座!F78</f>
        <v>0</v>
      </c>
      <c r="G77" s="91">
        <f>日程表_文化講座!G78</f>
        <v>0</v>
      </c>
      <c r="H77" s="91">
        <f>日程表_文化講座!H78</f>
        <v>0</v>
      </c>
      <c r="I77" s="11"/>
      <c r="J77" s="98" t="str">
        <f>日程表_文化講座!J78</f>
        <v>休館</v>
      </c>
      <c r="K77" s="91">
        <f>日程表_文化講座!K78</f>
        <v>0</v>
      </c>
      <c r="L77" s="91" t="str">
        <f>日程表_文化講座!L78</f>
        <v>休館</v>
      </c>
      <c r="M77" s="91">
        <f>日程表_文化講座!M78</f>
        <v>0</v>
      </c>
      <c r="N77" s="91">
        <f>日程表_文化講座!N78</f>
        <v>0</v>
      </c>
      <c r="O77" s="91">
        <f>日程表_文化講座!O78</f>
        <v>0</v>
      </c>
      <c r="P77" s="91">
        <f>日程表_文化講座!P78</f>
        <v>0</v>
      </c>
      <c r="Q77" s="11"/>
      <c r="R77" s="23" t="str">
        <f>日程表_文化講座!R78</f>
        <v>休館</v>
      </c>
      <c r="S77" s="60" t="str">
        <f>日程表_文化講座!S78</f>
        <v>休館</v>
      </c>
      <c r="T77" s="60">
        <f>日程表_文化講座!T78</f>
        <v>0</v>
      </c>
      <c r="U77" s="60">
        <f>日程表_文化講座!U78</f>
        <v>0</v>
      </c>
      <c r="V77" s="60">
        <f>日程表_文化講座!V78</f>
        <v>0</v>
      </c>
      <c r="W77" s="60">
        <f>日程表_文化講座!W78</f>
        <v>0</v>
      </c>
      <c r="X77" s="60">
        <f>日程表_文化講座!X78</f>
        <v>0</v>
      </c>
      <c r="AA77" s="20"/>
      <c r="AB77" s="20"/>
    </row>
    <row r="78" spans="1:28" ht="18" customHeight="1" x14ac:dyDescent="0.4">
      <c r="A78" s="135"/>
      <c r="B78" s="92" t="str">
        <f>日程表_文化講座!B79</f>
        <v>×</v>
      </c>
      <c r="C78" s="94" t="str">
        <f>日程表_文化講座!C79</f>
        <v/>
      </c>
      <c r="D78" s="95" t="str">
        <f>日程表_文化講座!D79</f>
        <v/>
      </c>
      <c r="E78" s="95" t="s">
        <v>50</v>
      </c>
      <c r="F78" s="95" t="str">
        <f>日程表_文化講座!F79</f>
        <v/>
      </c>
      <c r="G78" s="95" t="str">
        <f>日程表_文化講座!G79</f>
        <v/>
      </c>
      <c r="H78" s="95" t="str">
        <f>日程表_文化講座!H79</f>
        <v/>
      </c>
      <c r="I78" s="11"/>
      <c r="J78" s="94" t="str">
        <f>日程表_文化講座!J79</f>
        <v>×</v>
      </c>
      <c r="K78" s="92" t="str">
        <f>日程表_文化講座!K79</f>
        <v/>
      </c>
      <c r="L78" s="93" t="str">
        <f>日程表_文化講座!L79</f>
        <v>×</v>
      </c>
      <c r="M78" s="94" t="s">
        <v>50</v>
      </c>
      <c r="N78" s="95" t="str">
        <f>日程表_文化講座!N79</f>
        <v/>
      </c>
      <c r="O78" s="95" t="str">
        <f>日程表_文化講座!O79</f>
        <v/>
      </c>
      <c r="P78" s="95" t="str">
        <f>日程表_文化講座!P79</f>
        <v/>
      </c>
      <c r="Q78" s="11"/>
      <c r="R78" s="65" t="str">
        <f>日程表_文化講座!R79</f>
        <v>×</v>
      </c>
      <c r="S78" s="65" t="str">
        <f>日程表_文化講座!S79</f>
        <v>×</v>
      </c>
      <c r="T78" s="27" t="str">
        <f>日程表_文化講座!T79</f>
        <v/>
      </c>
      <c r="U78" s="65" t="s">
        <v>50</v>
      </c>
      <c r="V78" s="64" t="str">
        <f>日程表_文化講座!V79</f>
        <v/>
      </c>
      <c r="W78" s="64" t="str">
        <f>日程表_文化講座!W79</f>
        <v/>
      </c>
      <c r="X78" s="64" t="str">
        <f>日程表_文化講座!X79</f>
        <v/>
      </c>
    </row>
    <row r="79" spans="1:28" ht="18" customHeight="1" x14ac:dyDescent="0.4">
      <c r="A79" s="135" t="s">
        <v>48</v>
      </c>
      <c r="B79" s="89">
        <f t="shared" ref="B79" si="370">H76+1</f>
        <v>46411</v>
      </c>
      <c r="C79" s="90">
        <f t="shared" ref="C79" si="371">B79+1</f>
        <v>46412</v>
      </c>
      <c r="D79" s="90">
        <f t="shared" ref="D79" si="372">C79+1</f>
        <v>46413</v>
      </c>
      <c r="E79" s="90">
        <f t="shared" ref="E79" si="373">D79+1</f>
        <v>46414</v>
      </c>
      <c r="F79" s="90">
        <f t="shared" ref="F79" si="374">E79+1</f>
        <v>46415</v>
      </c>
      <c r="G79" s="90">
        <f t="shared" ref="G79" si="375">F79+1</f>
        <v>46416</v>
      </c>
      <c r="H79" s="90">
        <f t="shared" ref="H79" si="376">G79+1</f>
        <v>46417</v>
      </c>
      <c r="I79" s="16"/>
      <c r="J79" s="89">
        <f t="shared" ref="J79" si="377">P76+1</f>
        <v>46446</v>
      </c>
      <c r="K79" s="90">
        <f t="shared" ref="K79" si="378">J79+1</f>
        <v>46447</v>
      </c>
      <c r="L79" s="90">
        <f t="shared" ref="L79" si="379">K79+1</f>
        <v>46448</v>
      </c>
      <c r="M79" s="90">
        <f t="shared" ref="M79" si="380">L79+1</f>
        <v>46449</v>
      </c>
      <c r="N79" s="90">
        <f t="shared" ref="N79" si="381">M79+1</f>
        <v>46450</v>
      </c>
      <c r="O79" s="90">
        <f t="shared" ref="O79" si="382">N79+1</f>
        <v>46451</v>
      </c>
      <c r="P79" s="90">
        <f t="shared" ref="P79" si="383">O79+1</f>
        <v>46452</v>
      </c>
      <c r="Q79" s="16"/>
      <c r="R79" s="14">
        <f t="shared" ref="R79" si="384">X76+1</f>
        <v>46474</v>
      </c>
      <c r="S79" s="15">
        <f t="shared" ref="S79" si="385">R79+1</f>
        <v>46475</v>
      </c>
      <c r="T79" s="15">
        <f t="shared" ref="T79" si="386">S79+1</f>
        <v>46476</v>
      </c>
      <c r="U79" s="15">
        <f t="shared" ref="U79" si="387">T79+1</f>
        <v>46477</v>
      </c>
      <c r="V79" s="15">
        <f t="shared" ref="V79" si="388">U79+1</f>
        <v>46478</v>
      </c>
      <c r="W79" s="15">
        <f t="shared" ref="W79" si="389">V79+1</f>
        <v>46479</v>
      </c>
      <c r="X79" s="15">
        <f t="shared" ref="X79" si="390">W79+1</f>
        <v>46480</v>
      </c>
    </row>
    <row r="80" spans="1:28" s="19" customFormat="1" ht="15" customHeight="1" x14ac:dyDescent="0.4">
      <c r="A80" s="135"/>
      <c r="B80" s="91" t="str">
        <f>日程表_文化講座!B81</f>
        <v>要確認</v>
      </c>
      <c r="C80" s="91">
        <f>日程表_文化講座!C81</f>
        <v>0</v>
      </c>
      <c r="D80" s="91" t="str">
        <f>日程表_文化講座!D81</f>
        <v>休館</v>
      </c>
      <c r="E80" s="91">
        <f>日程表_文化講座!E81</f>
        <v>0</v>
      </c>
      <c r="F80" s="91">
        <f>日程表_文化講座!F81</f>
        <v>0</v>
      </c>
      <c r="G80" s="91">
        <f>日程表_文化講座!G81</f>
        <v>0</v>
      </c>
      <c r="H80" s="91">
        <f>日程表_文化講座!H81</f>
        <v>0</v>
      </c>
      <c r="I80" s="11"/>
      <c r="J80" s="98">
        <f>日程表_文化講座!J81</f>
        <v>0</v>
      </c>
      <c r="K80" s="91">
        <f>日程表_文化講座!K81</f>
        <v>0</v>
      </c>
      <c r="L80" s="91">
        <f>日程表_文化講座!L81</f>
        <v>0</v>
      </c>
      <c r="M80" s="91">
        <f>日程表_文化講座!M81</f>
        <v>0</v>
      </c>
      <c r="N80" s="91">
        <f>日程表_文化講座!N81</f>
        <v>0</v>
      </c>
      <c r="O80" s="91">
        <f>日程表_文化講座!O81</f>
        <v>0</v>
      </c>
      <c r="P80" s="91">
        <f>日程表_文化講座!P81</f>
        <v>0</v>
      </c>
      <c r="Q80" s="11"/>
      <c r="R80" s="23">
        <f>日程表_文化講座!R81</f>
        <v>0</v>
      </c>
      <c r="S80" s="60">
        <f>日程表_文化講座!S81</f>
        <v>0</v>
      </c>
      <c r="T80" s="60" t="str">
        <f>日程表_文化講座!T81</f>
        <v>休館</v>
      </c>
      <c r="U80" s="60">
        <f>日程表_文化講座!U81</f>
        <v>0</v>
      </c>
      <c r="V80" s="60">
        <f>日程表_文化講座!V81</f>
        <v>0</v>
      </c>
      <c r="W80" s="60">
        <f>日程表_文化講座!W81</f>
        <v>0</v>
      </c>
      <c r="X80" s="60">
        <f>日程表_文化講座!X81</f>
        <v>0</v>
      </c>
      <c r="AA80" s="20"/>
      <c r="AB80" s="20"/>
    </row>
    <row r="81" spans="1:28" ht="18" customHeight="1" x14ac:dyDescent="0.4">
      <c r="A81" s="135"/>
      <c r="B81" s="94" t="str">
        <f>日程表_文化講座!B82</f>
        <v/>
      </c>
      <c r="C81" s="94" t="str">
        <f>日程表_文化講座!C82</f>
        <v/>
      </c>
      <c r="D81" s="93" t="str">
        <f>日程表_文化講座!D82</f>
        <v>×</v>
      </c>
      <c r="E81" s="95" t="s">
        <v>50</v>
      </c>
      <c r="F81" s="95" t="str">
        <f>日程表_文化講座!F82</f>
        <v/>
      </c>
      <c r="G81" s="95" t="str">
        <f>日程表_文化講座!G82</f>
        <v/>
      </c>
      <c r="H81" s="95" t="str">
        <f>日程表_文化講座!H82</f>
        <v/>
      </c>
      <c r="I81" s="11"/>
      <c r="J81" s="92" t="str">
        <f>日程表_文化講座!J82</f>
        <v/>
      </c>
      <c r="K81" s="92" t="str">
        <f>日程表_文化講座!K82</f>
        <v/>
      </c>
      <c r="L81" s="93" t="str">
        <f>日程表_文化講座!L82</f>
        <v/>
      </c>
      <c r="M81" s="93" t="str">
        <f>日程表_文化講座!M82</f>
        <v/>
      </c>
      <c r="N81" s="93" t="str">
        <f>日程表_文化講座!N82</f>
        <v/>
      </c>
      <c r="O81" s="93" t="str">
        <f>日程表_文化講座!O82</f>
        <v/>
      </c>
      <c r="P81" s="93" t="str">
        <f>日程表_文化講座!P82</f>
        <v/>
      </c>
      <c r="Q81" s="11"/>
      <c r="R81" s="65" t="str">
        <f>日程表_文化講座!R82</f>
        <v/>
      </c>
      <c r="S81" s="65" t="str">
        <f>日程表_文化講座!S82</f>
        <v/>
      </c>
      <c r="T81" s="27" t="str">
        <f>日程表_文化講座!T82</f>
        <v>×</v>
      </c>
      <c r="U81" s="27" t="str">
        <f>日程表_文化講座!U82</f>
        <v/>
      </c>
      <c r="V81" s="27" t="str">
        <f>日程表_文化講座!V82</f>
        <v/>
      </c>
      <c r="W81" s="27" t="str">
        <f>日程表_文化講座!W82</f>
        <v/>
      </c>
      <c r="X81" s="27" t="str">
        <f>日程表_文化講座!X82</f>
        <v/>
      </c>
    </row>
    <row r="82" spans="1:28" ht="18" customHeight="1" x14ac:dyDescent="0.4">
      <c r="A82" s="135" t="s">
        <v>49</v>
      </c>
      <c r="B82" s="89">
        <f t="shared" ref="B82" si="391">H79+1</f>
        <v>46418</v>
      </c>
      <c r="C82" s="90">
        <f t="shared" ref="C82" si="392">B82+1</f>
        <v>46419</v>
      </c>
      <c r="D82" s="90">
        <f t="shared" ref="D82" si="393">C82+1</f>
        <v>46420</v>
      </c>
      <c r="E82" s="90">
        <f t="shared" ref="E82" si="394">D82+1</f>
        <v>46421</v>
      </c>
      <c r="F82" s="90">
        <f t="shared" ref="F82" si="395">E82+1</f>
        <v>46422</v>
      </c>
      <c r="G82" s="96">
        <f>DATE($B$4+1,B65,1)</f>
        <v>46388</v>
      </c>
      <c r="H82" s="97">
        <f>WEEKDAY(G82,1)</f>
        <v>6</v>
      </c>
      <c r="I82" s="16"/>
      <c r="J82" s="89">
        <f t="shared" ref="J82" si="396">P79+1</f>
        <v>46453</v>
      </c>
      <c r="K82" s="90">
        <f t="shared" ref="K82" si="397">J82+1</f>
        <v>46454</v>
      </c>
      <c r="L82" s="90">
        <f t="shared" ref="L82" si="398">K82+1</f>
        <v>46455</v>
      </c>
      <c r="M82" s="90">
        <f t="shared" ref="M82" si="399">L82+1</f>
        <v>46456</v>
      </c>
      <c r="N82" s="90">
        <f t="shared" ref="N82" si="400">M82+1</f>
        <v>46457</v>
      </c>
      <c r="O82" s="96">
        <f>DATE($B$4+1,J65,1)</f>
        <v>46419</v>
      </c>
      <c r="P82" s="97">
        <f>WEEKDAY(O82,1)</f>
        <v>2</v>
      </c>
      <c r="Q82" s="16"/>
      <c r="R82" s="14">
        <f t="shared" ref="R82" si="401">X79+1</f>
        <v>46481</v>
      </c>
      <c r="S82" s="15">
        <f t="shared" ref="S82" si="402">R82+1</f>
        <v>46482</v>
      </c>
      <c r="T82" s="15">
        <f t="shared" ref="T82" si="403">S82+1</f>
        <v>46483</v>
      </c>
      <c r="U82" s="15">
        <f t="shared" ref="U82" si="404">T82+1</f>
        <v>46484</v>
      </c>
      <c r="V82" s="15">
        <f t="shared" ref="V82" si="405">U82+1</f>
        <v>46485</v>
      </c>
      <c r="W82" s="34">
        <f>DATE($B$4+1,R65,1)</f>
        <v>46447</v>
      </c>
      <c r="X82" s="35">
        <f>WEEKDAY(W82,1)</f>
        <v>2</v>
      </c>
    </row>
    <row r="83" spans="1:28" s="19" customFormat="1" ht="15" customHeight="1" x14ac:dyDescent="0.4">
      <c r="A83" s="135"/>
      <c r="B83" s="91">
        <f>日程表_文化講座!B84</f>
        <v>0</v>
      </c>
      <c r="C83" s="91">
        <f>日程表_文化講座!C84</f>
        <v>0</v>
      </c>
      <c r="D83" s="91">
        <f>日程表_文化講座!D84</f>
        <v>0</v>
      </c>
      <c r="E83" s="91">
        <f>日程表_文化講座!E84</f>
        <v>0</v>
      </c>
      <c r="F83" s="91">
        <f>日程表_文化講座!F84</f>
        <v>0</v>
      </c>
      <c r="G83" s="91">
        <f>日程表_文化講座!G84</f>
        <v>0</v>
      </c>
      <c r="H83" s="91">
        <f>日程表_文化講座!H84</f>
        <v>0</v>
      </c>
      <c r="I83" s="16"/>
      <c r="J83" s="99">
        <f>日程表_文化講座!J84</f>
        <v>0</v>
      </c>
      <c r="K83" s="100">
        <f>日程表_文化講座!K84</f>
        <v>0</v>
      </c>
      <c r="L83" s="100">
        <f>日程表_文化講座!L84</f>
        <v>0</v>
      </c>
      <c r="M83" s="100">
        <f>日程表_文化講座!M84</f>
        <v>0</v>
      </c>
      <c r="N83" s="100">
        <f>日程表_文化講座!N84</f>
        <v>0</v>
      </c>
      <c r="O83" s="101">
        <f>日程表_文化講座!O84</f>
        <v>0</v>
      </c>
      <c r="P83" s="102">
        <f>日程表_文化講座!P84</f>
        <v>0</v>
      </c>
      <c r="Q83" s="16"/>
      <c r="R83" s="38">
        <f>日程表_文化講座!R84</f>
        <v>0</v>
      </c>
      <c r="S83" s="39">
        <f>日程表_文化講座!S84</f>
        <v>0</v>
      </c>
      <c r="T83" s="39">
        <f>日程表_文化講座!T84</f>
        <v>0</v>
      </c>
      <c r="U83" s="39">
        <f>日程表_文化講座!U84</f>
        <v>0</v>
      </c>
      <c r="V83" s="39">
        <f>日程表_文化講座!V84</f>
        <v>0</v>
      </c>
      <c r="W83" s="40">
        <f>日程表_文化講座!W84</f>
        <v>0</v>
      </c>
      <c r="X83" s="41">
        <f>日程表_文化講座!X84</f>
        <v>0</v>
      </c>
      <c r="AA83" s="20"/>
      <c r="AB83" s="20"/>
    </row>
    <row r="84" spans="1:28" s="19" customFormat="1" ht="18" customHeight="1" x14ac:dyDescent="0.4">
      <c r="A84" s="135"/>
      <c r="B84" s="92" t="str">
        <f>日程表_文化講座!B85</f>
        <v/>
      </c>
      <c r="C84" s="92" t="str">
        <f>日程表_文化講座!C85</f>
        <v/>
      </c>
      <c r="D84" s="93" t="str">
        <f>日程表_文化講座!D85</f>
        <v/>
      </c>
      <c r="E84" s="93" t="str">
        <f>日程表_文化講座!E85</f>
        <v/>
      </c>
      <c r="F84" s="93" t="str">
        <f>日程表_文化講座!F85</f>
        <v/>
      </c>
      <c r="G84" s="93" t="str">
        <f>日程表_文化講座!G85</f>
        <v/>
      </c>
      <c r="H84" s="93" t="str">
        <f>日程表_文化講座!H85</f>
        <v/>
      </c>
      <c r="I84" s="11"/>
      <c r="J84" s="92" t="str">
        <f>日程表_文化講座!J85</f>
        <v/>
      </c>
      <c r="K84" s="92" t="str">
        <f>日程表_文化講座!K85</f>
        <v/>
      </c>
      <c r="L84" s="93" t="str">
        <f>日程表_文化講座!L85</f>
        <v/>
      </c>
      <c r="M84" s="93" t="str">
        <f>日程表_文化講座!M85</f>
        <v/>
      </c>
      <c r="N84" s="93" t="str">
        <f>日程表_文化講座!N85</f>
        <v/>
      </c>
      <c r="O84" s="93" t="str">
        <f>日程表_文化講座!O85</f>
        <v/>
      </c>
      <c r="P84" s="93" t="str">
        <f>日程表_文化講座!P85</f>
        <v/>
      </c>
      <c r="Q84" s="11"/>
      <c r="R84" s="26" t="str">
        <f>日程表_文化講座!R85</f>
        <v/>
      </c>
      <c r="S84" s="26" t="str">
        <f>日程表_文化講座!S85</f>
        <v/>
      </c>
      <c r="T84" s="27" t="str">
        <f>日程表_文化講座!T85</f>
        <v/>
      </c>
      <c r="U84" s="27" t="str">
        <f>日程表_文化講座!U85</f>
        <v/>
      </c>
      <c r="V84" s="27" t="str">
        <f>日程表_文化講座!V85</f>
        <v/>
      </c>
      <c r="W84" s="27" t="str">
        <f>日程表_文化講座!W85</f>
        <v/>
      </c>
      <c r="X84" s="27" t="str">
        <f>日程表_文化講座!X85</f>
        <v/>
      </c>
      <c r="AA84" s="20"/>
      <c r="AB84" s="20"/>
    </row>
    <row r="85" spans="1:28" ht="35.25" customHeight="1" x14ac:dyDescent="0.4">
      <c r="J85" s="124" t="s">
        <v>23</v>
      </c>
      <c r="K85" s="124"/>
      <c r="L85" s="121">
        <f>IF(SUM(G5,O5,W5,W25,O25)&gt;0,SUM(G5,O5,W5,G25,O25,W25,G45,O45,W45,G65,O65,W65)," ")</f>
        <v>42</v>
      </c>
      <c r="M85" s="121"/>
      <c r="N85" s="121"/>
      <c r="O85" s="121"/>
      <c r="P85" s="56" t="s">
        <v>10</v>
      </c>
      <c r="Q85" s="11"/>
      <c r="R85" s="124" t="s">
        <v>24</v>
      </c>
      <c r="S85" s="124"/>
      <c r="T85" s="121">
        <f>IF(SUM(W5,G25,O25,W45,G65,O65)&gt;0,SUM(W5,G25,O25,W45,G65,O65)," ")</f>
        <v>20</v>
      </c>
      <c r="U85" s="121"/>
      <c r="V85" s="121"/>
      <c r="W85" s="121"/>
      <c r="X85" s="56" t="s">
        <v>10</v>
      </c>
    </row>
  </sheetData>
  <sheetProtection selectLockedCells="1"/>
  <mergeCells count="32">
    <mergeCell ref="A22:A24"/>
    <mergeCell ref="F1:G1"/>
    <mergeCell ref="H1:K1"/>
    <mergeCell ref="N1:O1"/>
    <mergeCell ref="P1:X1"/>
    <mergeCell ref="A7:A9"/>
    <mergeCell ref="A10:A12"/>
    <mergeCell ref="A13:A15"/>
    <mergeCell ref="A16:A18"/>
    <mergeCell ref="A19:A21"/>
    <mergeCell ref="A62:A64"/>
    <mergeCell ref="A27:A29"/>
    <mergeCell ref="A30:A32"/>
    <mergeCell ref="A33:A35"/>
    <mergeCell ref="A36:A38"/>
    <mergeCell ref="A39:A41"/>
    <mergeCell ref="A42:A44"/>
    <mergeCell ref="A47:A49"/>
    <mergeCell ref="A50:A52"/>
    <mergeCell ref="A53:A55"/>
    <mergeCell ref="A56:A58"/>
    <mergeCell ref="A59:A61"/>
    <mergeCell ref="J85:K85"/>
    <mergeCell ref="L85:O85"/>
    <mergeCell ref="R85:S85"/>
    <mergeCell ref="T85:W85"/>
    <mergeCell ref="A67:A69"/>
    <mergeCell ref="A70:A72"/>
    <mergeCell ref="A73:A75"/>
    <mergeCell ref="A76:A78"/>
    <mergeCell ref="A79:A81"/>
    <mergeCell ref="A82:A84"/>
  </mergeCells>
  <phoneticPr fontId="1"/>
  <conditionalFormatting sqref="B68 B70:H70 D71:H71 B73:H73 B74:C74 E74:H74 B76:H76 C77:H77 B79:H79 B80:C80 E80:H80 B82:F83">
    <cfRule type="expression" dxfId="167" priority="69">
      <formula>MONTH(B68)&lt;&gt;$B$65</formula>
    </cfRule>
  </conditionalFormatting>
  <conditionalFormatting sqref="B7:H7 B19:H19 B22:H22">
    <cfRule type="expression" dxfId="166" priority="168">
      <formula>MONTH(B7)&lt;&gt;$B$5</formula>
    </cfRule>
  </conditionalFormatting>
  <conditionalFormatting sqref="B24:H24">
    <cfRule type="expression" dxfId="165" priority="58">
      <formula>MONTH(B24)&lt;&gt;$B$5</formula>
    </cfRule>
  </conditionalFormatting>
  <conditionalFormatting sqref="B27:H28 B30:H30 B33:H33 B34:C34 B36:H36 B39:H39 B40:C40 E40:H40 B42:F43 B48:H48">
    <cfRule type="expression" dxfId="164" priority="34">
      <formula>MONTH(B27)&lt;&gt;$B$25</formula>
    </cfRule>
  </conditionalFormatting>
  <conditionalFormatting sqref="B29:H29">
    <cfRule type="expression" dxfId="163" priority="57">
      <formula>MONTH(B29)&lt;&gt;$B$5</formula>
    </cfRule>
  </conditionalFormatting>
  <conditionalFormatting sqref="B47:H47 B50:H50 B51 E51:G51 B53:H53 C54:H54 B56:H56 B57:C57 E57:H57 B59:H59 B60:C60 E60:H60 B62:F63">
    <cfRule type="expression" dxfId="162" priority="162">
      <formula>MONTH(B47)&lt;&gt;$B$45</formula>
    </cfRule>
  </conditionalFormatting>
  <conditionalFormatting sqref="B49:H49">
    <cfRule type="expression" dxfId="161" priority="54">
      <formula>MONTH(B49)&lt;&gt;$B$5</formula>
    </cfRule>
  </conditionalFormatting>
  <conditionalFormatting sqref="B51:H51">
    <cfRule type="expression" dxfId="160" priority="33">
      <formula>MONTH(B51)&lt;&gt;$B$25</formula>
    </cfRule>
  </conditionalFormatting>
  <conditionalFormatting sqref="B54:H54">
    <cfRule type="expression" dxfId="159" priority="32">
      <formula>MONTH(B54)&lt;&gt;$B$25</formula>
    </cfRule>
  </conditionalFormatting>
  <conditionalFormatting sqref="B57:H57">
    <cfRule type="expression" dxfId="158" priority="31">
      <formula>MONTH(B57)&lt;&gt;$B$25</formula>
    </cfRule>
  </conditionalFormatting>
  <conditionalFormatting sqref="B60:H60">
    <cfRule type="expression" dxfId="157" priority="30">
      <formula>MONTH(B60)&lt;&gt;$B$25</formula>
    </cfRule>
  </conditionalFormatting>
  <conditionalFormatting sqref="B63:H63">
    <cfRule type="expression" dxfId="156" priority="29">
      <formula>MONTH(B63)&lt;&gt;$B$25</formula>
    </cfRule>
  </conditionalFormatting>
  <conditionalFormatting sqref="B67:H67">
    <cfRule type="expression" dxfId="155" priority="159">
      <formula>MONTH(B67)&lt;&gt;$B$65</formula>
    </cfRule>
  </conditionalFormatting>
  <conditionalFormatting sqref="B68:H68">
    <cfRule type="expression" dxfId="154" priority="6">
      <formula>MONTH(B68)&lt;&gt;$B$25</formula>
    </cfRule>
  </conditionalFormatting>
  <conditionalFormatting sqref="B71:H71">
    <cfRule type="expression" dxfId="153" priority="5">
      <formula>MONTH(B71)&lt;&gt;$B$25</formula>
    </cfRule>
  </conditionalFormatting>
  <conditionalFormatting sqref="B72:H72">
    <cfRule type="expression" dxfId="152" priority="51">
      <formula>MONTH(B72)&lt;&gt;$B$5</formula>
    </cfRule>
  </conditionalFormatting>
  <conditionalFormatting sqref="B74:H74">
    <cfRule type="expression" dxfId="151" priority="4">
      <formula>MONTH(B74)&lt;&gt;$B$25</formula>
    </cfRule>
  </conditionalFormatting>
  <conditionalFormatting sqref="B77:H77">
    <cfRule type="expression" dxfId="150" priority="3">
      <formula>MONTH(B77)&lt;&gt;$B$25</formula>
    </cfRule>
  </conditionalFormatting>
  <conditionalFormatting sqref="B80:H80">
    <cfRule type="expression" dxfId="149" priority="2">
      <formula>MONTH(B80)&lt;&gt;$B$25</formula>
    </cfRule>
  </conditionalFormatting>
  <conditionalFormatting sqref="B83:H83">
    <cfRule type="expression" dxfId="148" priority="1">
      <formula>MONTH(B83)&lt;&gt;$B$25</formula>
    </cfRule>
  </conditionalFormatting>
  <conditionalFormatting sqref="C54:E54">
    <cfRule type="expression" dxfId="144" priority="115">
      <formula>MONTH(C54)&lt;&gt;$J$5</formula>
    </cfRule>
    <cfRule type="expression" dxfId="143" priority="114">
      <formula>MONTH(C54)&lt;&gt;$B$5</formula>
    </cfRule>
  </conditionalFormatting>
  <conditionalFormatting sqref="C31:H31">
    <cfRule type="expression" dxfId="142" priority="74">
      <formula>MONTH(C31)&lt;&gt;$B$25</formula>
    </cfRule>
  </conditionalFormatting>
  <conditionalFormatting sqref="C48:H48">
    <cfRule type="expression" dxfId="141" priority="70">
      <formula>MONTH(C48)&lt;&gt;$B$45</formula>
    </cfRule>
  </conditionalFormatting>
  <conditionalFormatting sqref="D34">
    <cfRule type="expression" dxfId="140" priority="64">
      <formula>MONTH(D34)&lt;&gt;$J$5</formula>
    </cfRule>
    <cfRule type="expression" dxfId="139" priority="63">
      <formula>MONTH(D34)&lt;&gt;$B$5</formula>
    </cfRule>
  </conditionalFormatting>
  <conditionalFormatting sqref="D34:E34">
    <cfRule type="expression" dxfId="138" priority="65">
      <formula>MONTH(D34)&lt;&gt;$B$45</formula>
    </cfRule>
  </conditionalFormatting>
  <conditionalFormatting sqref="D71:E71">
    <cfRule type="expression" dxfId="137" priority="139">
      <formula>MONTH(D71)&lt;&gt;$J$25</formula>
    </cfRule>
    <cfRule type="expression" dxfId="136" priority="138">
      <formula>MONTH(D71)&lt;&gt;$R$5</formula>
    </cfRule>
  </conditionalFormatting>
  <conditionalFormatting sqref="D37:H37">
    <cfRule type="expression" dxfId="135" priority="87">
      <formula>MONTH(D37)&lt;&gt;$B$25</formula>
    </cfRule>
  </conditionalFormatting>
  <conditionalFormatting sqref="E20">
    <cfRule type="expression" dxfId="134" priority="99">
      <formula>MONTH(E20)&lt;&gt;$B$5</formula>
    </cfRule>
  </conditionalFormatting>
  <conditionalFormatting sqref="E31">
    <cfRule type="expression" dxfId="133" priority="73">
      <formula>MONTH(E31)&lt;&gt;$R$5</formula>
    </cfRule>
  </conditionalFormatting>
  <conditionalFormatting sqref="E34">
    <cfRule type="expression" dxfId="132" priority="152">
      <formula>MONTH(E34)&lt;&gt;$R$5</formula>
    </cfRule>
  </conditionalFormatting>
  <conditionalFormatting sqref="E37">
    <cfRule type="expression" dxfId="131" priority="151">
      <formula>MONTH(E37)&lt;&gt;$R$5</formula>
    </cfRule>
  </conditionalFormatting>
  <conditionalFormatting sqref="E40">
    <cfRule type="expression" dxfId="130" priority="150">
      <formula>MONTH(E40)&lt;&gt;$R$5</formula>
    </cfRule>
  </conditionalFormatting>
  <conditionalFormatting sqref="E51">
    <cfRule type="expression" dxfId="129" priority="117">
      <formula>MONTH(E51)&lt;&gt;$J$5</formula>
    </cfRule>
    <cfRule type="expression" dxfId="128" priority="116">
      <formula>MONTH(E51)&lt;&gt;$B$5</formula>
    </cfRule>
  </conditionalFormatting>
  <conditionalFormatting sqref="E57">
    <cfRule type="expression" dxfId="127" priority="113">
      <formula>MONTH(E57)&lt;&gt;$J$5</formula>
    </cfRule>
    <cfRule type="expression" dxfId="126" priority="112">
      <formula>MONTH(E57)&lt;&gt;$B$5</formula>
    </cfRule>
  </conditionalFormatting>
  <conditionalFormatting sqref="E60">
    <cfRule type="expression" dxfId="125" priority="111">
      <formula>MONTH(E60)&lt;&gt;$J$5</formula>
    </cfRule>
    <cfRule type="expression" dxfId="124" priority="110">
      <formula>MONTH(E60)&lt;&gt;$B$5</formula>
    </cfRule>
  </conditionalFormatting>
  <conditionalFormatting sqref="E74">
    <cfRule type="expression" dxfId="123" priority="137">
      <formula>MONTH(E74)&lt;&gt;$J$25</formula>
    </cfRule>
    <cfRule type="expression" dxfId="122" priority="136">
      <formula>MONTH(E74)&lt;&gt;$R$5</formula>
    </cfRule>
  </conditionalFormatting>
  <conditionalFormatting sqref="E77">
    <cfRule type="expression" dxfId="121" priority="134">
      <formula>MONTH(E77)&lt;&gt;$R$5</formula>
    </cfRule>
    <cfRule type="expression" dxfId="120" priority="135">
      <formula>MONTH(E77)&lt;&gt;$J$25</formula>
    </cfRule>
  </conditionalFormatting>
  <conditionalFormatting sqref="E80">
    <cfRule type="expression" dxfId="119" priority="133">
      <formula>MONTH(E80)&lt;&gt;$J$25</formula>
    </cfRule>
    <cfRule type="expression" dxfId="118" priority="132">
      <formula>MONTH(E80)&lt;&gt;$R$5</formula>
    </cfRule>
  </conditionalFormatting>
  <conditionalFormatting sqref="E34:H34">
    <cfRule type="expression" dxfId="117" priority="165">
      <formula>MONTH(E34)&lt;&gt;$B$25</formula>
    </cfRule>
  </conditionalFormatting>
  <conditionalFormatting sqref="F68:H68">
    <cfRule type="expression" dxfId="116" priority="92">
      <formula>MONTH(F68)&lt;&gt;$B$65</formula>
    </cfRule>
  </conditionalFormatting>
  <conditionalFormatting sqref="J8:K8">
    <cfRule type="expression" dxfId="115" priority="72">
      <formula>MONTH(J8)&lt;&gt;$B$5</formula>
    </cfRule>
  </conditionalFormatting>
  <conditionalFormatting sqref="J28:K28 M28:P28 J30:P30 P31 J33:P33 M34:P34 J36:P36 K37:P37 J39:P39 J40:K40 M40:P40 J42:N43">
    <cfRule type="expression" dxfId="114" priority="81">
      <formula>MONTH(J28)&lt;&gt;$J$25</formula>
    </cfRule>
  </conditionalFormatting>
  <conditionalFormatting sqref="J34:K34">
    <cfRule type="expression" dxfId="113" priority="86">
      <formula>MONTH(J34)&lt;&gt;$J$25</formula>
    </cfRule>
  </conditionalFormatting>
  <conditionalFormatting sqref="J48:L48 J50:P50 J53:P53 J54:K54 M54:P54 J56:P56 O57:P57 J59:P59 J60:K60 M60:P60 J62:N63">
    <cfRule type="expression" dxfId="112" priority="96">
      <formula>MONTH(J48)&lt;&gt;$J$45</formula>
    </cfRule>
  </conditionalFormatting>
  <conditionalFormatting sqref="J7:P7 J19:P19 J22:P22">
    <cfRule type="expression" dxfId="111" priority="167">
      <formula>MONTH(J7)&lt;&gt;$J$5</formula>
    </cfRule>
  </conditionalFormatting>
  <conditionalFormatting sqref="J9:P9">
    <cfRule type="expression" dxfId="110" priority="62">
      <formula>MONTH(J9)&lt;&gt;$B$5</formula>
    </cfRule>
  </conditionalFormatting>
  <conditionalFormatting sqref="J12:P12">
    <cfRule type="expression" dxfId="109" priority="60">
      <formula>MONTH(J12)&lt;&gt;$B$5</formula>
    </cfRule>
  </conditionalFormatting>
  <conditionalFormatting sqref="J15:P15">
    <cfRule type="expression" dxfId="108" priority="59">
      <formula>MONTH(J15)&lt;&gt;$B$5</formula>
    </cfRule>
  </conditionalFormatting>
  <conditionalFormatting sqref="J27:P27">
    <cfRule type="expression" dxfId="107" priority="164">
      <formula>MONTH(J27)&lt;&gt;$J$25</formula>
    </cfRule>
  </conditionalFormatting>
  <conditionalFormatting sqref="J29:P29">
    <cfRule type="expression" dxfId="106" priority="56">
      <formula>MONTH(J29)&lt;&gt;$B$5</formula>
    </cfRule>
  </conditionalFormatting>
  <conditionalFormatting sqref="J47:P47">
    <cfRule type="expression" dxfId="105" priority="161">
      <formula>MONTH(J47)&lt;&gt;$J$45</formula>
    </cfRule>
  </conditionalFormatting>
  <conditionalFormatting sqref="J48:P48">
    <cfRule type="expression" dxfId="104" priority="28">
      <formula>MONTH(J48)&lt;&gt;$B$25</formula>
    </cfRule>
  </conditionalFormatting>
  <conditionalFormatting sqref="J49:P49">
    <cfRule type="expression" dxfId="103" priority="53">
      <formula>MONTH(J49)&lt;&gt;$B$5</formula>
    </cfRule>
  </conditionalFormatting>
  <conditionalFormatting sqref="J51:P51">
    <cfRule type="expression" dxfId="102" priority="27">
      <formula>MONTH(J51)&lt;&gt;$B$25</formula>
    </cfRule>
  </conditionalFormatting>
  <conditionalFormatting sqref="J54:P54">
    <cfRule type="expression" dxfId="101" priority="26">
      <formula>MONTH(J54)&lt;&gt;$B$25</formula>
    </cfRule>
  </conditionalFormatting>
  <conditionalFormatting sqref="J57:P57">
    <cfRule type="expression" dxfId="100" priority="25">
      <formula>MONTH(J57)&lt;&gt;$B$25</formula>
    </cfRule>
  </conditionalFormatting>
  <conditionalFormatting sqref="J60:P60">
    <cfRule type="expression" dxfId="99" priority="24">
      <formula>MONTH(J60)&lt;&gt;$B$25</formula>
    </cfRule>
  </conditionalFormatting>
  <conditionalFormatting sqref="J63:P63">
    <cfRule type="expression" dxfId="98" priority="23">
      <formula>MONTH(J63)&lt;&gt;$B$25</formula>
    </cfRule>
  </conditionalFormatting>
  <conditionalFormatting sqref="J67:P68 J70:P70 K74 M74:P74 J76:P76 P77 J79:P79 J80:K80 M80:P80 J82:N83">
    <cfRule type="expression" dxfId="97" priority="80">
      <formula>MONTH(J67)&lt;&gt;$J$65</formula>
    </cfRule>
  </conditionalFormatting>
  <conditionalFormatting sqref="J68:P68">
    <cfRule type="expression" dxfId="96" priority="11">
      <formula>MONTH(J68)&lt;&gt;$B$25</formula>
    </cfRule>
  </conditionalFormatting>
  <conditionalFormatting sqref="J71:P71">
    <cfRule type="expression" dxfId="95" priority="10">
      <formula>MONTH(J71)&lt;&gt;$B$25</formula>
    </cfRule>
  </conditionalFormatting>
  <conditionalFormatting sqref="J72:P72">
    <cfRule type="expression" dxfId="94" priority="50">
      <formula>MONTH(J72)&lt;&gt;$B$5</formula>
    </cfRule>
  </conditionalFormatting>
  <conditionalFormatting sqref="J73:P73">
    <cfRule type="expression" dxfId="93" priority="158">
      <formula>MONTH(J73)&lt;&gt;$J$65</formula>
    </cfRule>
  </conditionalFormatting>
  <conditionalFormatting sqref="J74:P74">
    <cfRule type="expression" dxfId="92" priority="9">
      <formula>MONTH(J74)&lt;&gt;$B$25</formula>
    </cfRule>
  </conditionalFormatting>
  <conditionalFormatting sqref="J77:P77">
    <cfRule type="expression" dxfId="91" priority="8">
      <formula>MONTH(J77)&lt;&gt;$B$25</formula>
    </cfRule>
  </conditionalFormatting>
  <conditionalFormatting sqref="J80:P80">
    <cfRule type="expression" dxfId="90" priority="7">
      <formula>MONTH(J80)&lt;&gt;$B$25</formula>
    </cfRule>
  </conditionalFormatting>
  <conditionalFormatting sqref="K31:N31">
    <cfRule type="expression" dxfId="89" priority="85">
      <formula>MONTH(K31)&lt;&gt;$J$25</formula>
    </cfRule>
  </conditionalFormatting>
  <conditionalFormatting sqref="K77:N77">
    <cfRule type="expression" dxfId="88" priority="91">
      <formula>MONTH(K77)&lt;&gt;$J$65</formula>
    </cfRule>
  </conditionalFormatting>
  <conditionalFormatting sqref="K11:P11">
    <cfRule type="expression" dxfId="87" priority="88">
      <formula>MONTH(K11)&lt;&gt;$J$5</formula>
    </cfRule>
  </conditionalFormatting>
  <conditionalFormatting sqref="K51:P51">
    <cfRule type="expression" dxfId="86" priority="94">
      <formula>MONTH(K51)&lt;&gt;$J$45</formula>
    </cfRule>
  </conditionalFormatting>
  <conditionalFormatting sqref="K71:P71">
    <cfRule type="expression" dxfId="85" priority="90">
      <formula>MONTH(K71)&lt;&gt;$J$65</formula>
    </cfRule>
  </conditionalFormatting>
  <conditionalFormatting sqref="L68:M68">
    <cfRule type="expression" dxfId="84" priority="78">
      <formula>MONTH(L68)&lt;&gt;$R$5</formula>
    </cfRule>
    <cfRule type="expression" dxfId="83" priority="79">
      <formula>MONTH(L68)&lt;&gt;$J$25</formula>
    </cfRule>
  </conditionalFormatting>
  <conditionalFormatting sqref="M14">
    <cfRule type="expression" dxfId="82" priority="155">
      <formula>MONTH(M14)&lt;&gt;$B$5</formula>
    </cfRule>
  </conditionalFormatting>
  <conditionalFormatting sqref="M17">
    <cfRule type="expression" dxfId="81" priority="154">
      <formula>MONTH(M17)&lt;&gt;$B$5</formula>
    </cfRule>
  </conditionalFormatting>
  <conditionalFormatting sqref="M20">
    <cfRule type="expression" dxfId="80" priority="153">
      <formula>MONTH(M20)&lt;&gt;$B$5</formula>
    </cfRule>
  </conditionalFormatting>
  <conditionalFormatting sqref="M37">
    <cfRule type="expression" dxfId="79" priority="147">
      <formula>MONTH(M37)&lt;&gt;$R$5</formula>
    </cfRule>
  </conditionalFormatting>
  <conditionalFormatting sqref="M40">
    <cfRule type="expression" dxfId="78" priority="146">
      <formula>MONTH(M40)&lt;&gt;$R$5</formula>
    </cfRule>
  </conditionalFormatting>
  <conditionalFormatting sqref="M51">
    <cfRule type="expression" dxfId="77" priority="120">
      <formula>MONTH(M51)&lt;&gt;$B$5</formula>
    </cfRule>
    <cfRule type="expression" dxfId="76" priority="121">
      <formula>MONTH(M51)&lt;&gt;$J$5</formula>
    </cfRule>
  </conditionalFormatting>
  <conditionalFormatting sqref="M54">
    <cfRule type="expression" dxfId="75" priority="119">
      <formula>MONTH(M54)&lt;&gt;$J$5</formula>
    </cfRule>
    <cfRule type="expression" dxfId="74" priority="118">
      <formula>MONTH(M54)&lt;&gt;$B$5</formula>
    </cfRule>
  </conditionalFormatting>
  <conditionalFormatting sqref="M71">
    <cfRule type="expression" dxfId="73" priority="131">
      <formula>MONTH(M71)&lt;&gt;$J$25</formula>
    </cfRule>
    <cfRule type="expression" dxfId="72" priority="130">
      <formula>MONTH(M71)&lt;&gt;$R$5</formula>
    </cfRule>
  </conditionalFormatting>
  <conditionalFormatting sqref="M74">
    <cfRule type="expression" dxfId="71" priority="128">
      <formula>MONTH(M74)&lt;&gt;$R$5</formula>
    </cfRule>
    <cfRule type="expression" dxfId="70" priority="129">
      <formula>MONTH(M74)&lt;&gt;$J$25</formula>
    </cfRule>
  </conditionalFormatting>
  <conditionalFormatting sqref="M31:N31">
    <cfRule type="expression" dxfId="69" priority="148">
      <formula>MONTH(M31)&lt;&gt;$R$5</formula>
    </cfRule>
  </conditionalFormatting>
  <conditionalFormatting sqref="O11">
    <cfRule type="expression" dxfId="68" priority="156">
      <formula>MONTH(O11)&lt;&gt;$B$5</formula>
    </cfRule>
  </conditionalFormatting>
  <conditionalFormatting sqref="P8">
    <cfRule type="expression" dxfId="67" priority="71">
      <formula>MONTH(P8)&lt;&gt;$B$5</formula>
    </cfRule>
  </conditionalFormatting>
  <conditionalFormatting sqref="P48">
    <cfRule type="expression" dxfId="66" priority="95">
      <formula>MONTH(P48)&lt;&gt;$J$45</formula>
    </cfRule>
  </conditionalFormatting>
  <conditionalFormatting sqref="R18:S18">
    <cfRule type="expression" dxfId="65" priority="43">
      <formula>MONTH(R18)&lt;&gt;$B$5</formula>
    </cfRule>
  </conditionalFormatting>
  <conditionalFormatting sqref="R21:S21">
    <cfRule type="expression" dxfId="64" priority="41">
      <formula>MONTH(R21)&lt;&gt;$B$5</formula>
    </cfRule>
  </conditionalFormatting>
  <conditionalFormatting sqref="R7:X7 R14:S14 U14:X14 R16:X16 S17:X17 R19:X19 R20:S20 U20:X20 R22:X22 R23:V23 E28">
    <cfRule type="expression" dxfId="63" priority="82">
      <formula>MONTH(E7)&lt;&gt;$R$5</formula>
    </cfRule>
  </conditionalFormatting>
  <conditionalFormatting sqref="R9:X9">
    <cfRule type="expression" dxfId="62" priority="61">
      <formula>MONTH(R9)&lt;&gt;$B$5</formula>
    </cfRule>
  </conditionalFormatting>
  <conditionalFormatting sqref="R10:X10">
    <cfRule type="expression" dxfId="61" priority="149">
      <formula>MONTH(R10)&lt;&gt;$R$5</formula>
    </cfRule>
  </conditionalFormatting>
  <conditionalFormatting sqref="R12:X12">
    <cfRule type="expression" dxfId="60" priority="45">
      <formula>MONTH(R12)&lt;&gt;$B$5</formula>
    </cfRule>
  </conditionalFormatting>
  <conditionalFormatting sqref="R13:X13">
    <cfRule type="expression" dxfId="59" priority="166">
      <formula>MONTH(R13)&lt;&gt;$R$5</formula>
    </cfRule>
  </conditionalFormatting>
  <conditionalFormatting sqref="R15:X15">
    <cfRule type="expression" dxfId="58" priority="44">
      <formula>MONTH(R15)&lt;&gt;$B$5</formula>
    </cfRule>
  </conditionalFormatting>
  <conditionalFormatting sqref="R27:X28 R30:X30 S31:X31 R33:X33 R34:S34 U34:X34 R36:X36 R39:X39 R40:S40 U40:X40 R42:V43">
    <cfRule type="expression" dxfId="57" priority="163">
      <formula>MONTH(R27)&lt;&gt;$R$25</formula>
    </cfRule>
  </conditionalFormatting>
  <conditionalFormatting sqref="R28:X28">
    <cfRule type="expression" dxfId="56" priority="40">
      <formula>MONTH(R28)&lt;&gt;$B$25</formula>
    </cfRule>
  </conditionalFormatting>
  <conditionalFormatting sqref="R29:X29">
    <cfRule type="expression" dxfId="55" priority="55">
      <formula>MONTH(R29)&lt;&gt;$B$5</formula>
    </cfRule>
  </conditionalFormatting>
  <conditionalFormatting sqref="R31:X31">
    <cfRule type="expression" dxfId="54" priority="39">
      <formula>MONTH(R31)&lt;&gt;$B$25</formula>
    </cfRule>
  </conditionalFormatting>
  <conditionalFormatting sqref="R34:X34">
    <cfRule type="expression" dxfId="53" priority="38">
      <formula>MONTH(R34)&lt;&gt;$B$25</formula>
    </cfRule>
  </conditionalFormatting>
  <conditionalFormatting sqref="R37:X37">
    <cfRule type="expression" dxfId="52" priority="37">
      <formula>MONTH(R37)&lt;&gt;$B$25</formula>
    </cfRule>
  </conditionalFormatting>
  <conditionalFormatting sqref="R40:X40">
    <cfRule type="expression" dxfId="51" priority="36">
      <formula>MONTH(R40)&lt;&gt;$B$25</formula>
    </cfRule>
  </conditionalFormatting>
  <conditionalFormatting sqref="R43:X43">
    <cfRule type="expression" dxfId="50" priority="35">
      <formula>MONTH(R43)&lt;&gt;$B$25</formula>
    </cfRule>
  </conditionalFormatting>
  <conditionalFormatting sqref="R47:X48 R50:X50 R53:X53 R54:S54 U54:X54 R56:X56 R59:X59 R60:S60 R62:V63">
    <cfRule type="expression" dxfId="49" priority="93">
      <formula>MONTH(R47)&lt;&gt;$R$45</formula>
    </cfRule>
  </conditionalFormatting>
  <conditionalFormatting sqref="R48:X48">
    <cfRule type="expression" dxfId="48" priority="22">
      <formula>MONTH(R48)&lt;&gt;$B$25</formula>
    </cfRule>
  </conditionalFormatting>
  <conditionalFormatting sqref="R49:X49">
    <cfRule type="expression" dxfId="47" priority="52">
      <formula>MONTH(R49)&lt;&gt;$B$5</formula>
    </cfRule>
  </conditionalFormatting>
  <conditionalFormatting sqref="R51:X51">
    <cfRule type="expression" dxfId="46" priority="21">
      <formula>MONTH(R51)&lt;&gt;$B$25</formula>
    </cfRule>
  </conditionalFormatting>
  <conditionalFormatting sqref="R54:X54">
    <cfRule type="expression" dxfId="45" priority="20">
      <formula>MONTH(R54)&lt;&gt;$B$25</formula>
    </cfRule>
  </conditionalFormatting>
  <conditionalFormatting sqref="R57:X57">
    <cfRule type="expression" dxfId="44" priority="19">
      <formula>MONTH(R57)&lt;&gt;$B$25</formula>
    </cfRule>
  </conditionalFormatting>
  <conditionalFormatting sqref="R60:X60">
    <cfRule type="expression" dxfId="43" priority="18">
      <formula>MONTH(R60)&lt;&gt;$B$25</formula>
    </cfRule>
  </conditionalFormatting>
  <conditionalFormatting sqref="R63:X63">
    <cfRule type="expression" dxfId="42" priority="17">
      <formula>MONTH(R63)&lt;&gt;$B$25</formula>
    </cfRule>
  </conditionalFormatting>
  <conditionalFormatting sqref="R67:X68 R70:X70 R73:X73 R74:S74 R76:X76 V77:X77 R79:X79 R80:S80 U80:X80 R82:V83">
    <cfRule type="expression" dxfId="41" priority="77">
      <formula>MONTH(R67)&lt;&gt;$R$65</formula>
    </cfRule>
  </conditionalFormatting>
  <conditionalFormatting sqref="R68:X68">
    <cfRule type="expression" dxfId="40" priority="16">
      <formula>MONTH(R68)&lt;&gt;$B$25</formula>
    </cfRule>
  </conditionalFormatting>
  <conditionalFormatting sqref="R71:X71">
    <cfRule type="expression" dxfId="39" priority="15">
      <formula>MONTH(R71)&lt;&gt;$B$25</formula>
    </cfRule>
  </conditionalFormatting>
  <conditionalFormatting sqref="R72:X72">
    <cfRule type="expression" dxfId="38" priority="49">
      <formula>MONTH(R72)&lt;&gt;$B$5</formula>
    </cfRule>
  </conditionalFormatting>
  <conditionalFormatting sqref="R74:X74">
    <cfRule type="expression" dxfId="37" priority="14">
      <formula>MONTH(R74)&lt;&gt;$B$25</formula>
    </cfRule>
  </conditionalFormatting>
  <conditionalFormatting sqref="R77:X77">
    <cfRule type="expression" dxfId="36" priority="13">
      <formula>MONTH(R77)&lt;&gt;$B$25</formula>
    </cfRule>
  </conditionalFormatting>
  <conditionalFormatting sqref="R80:X80">
    <cfRule type="expression" dxfId="35" priority="12">
      <formula>MONTH(R80)&lt;&gt;$B$25</formula>
    </cfRule>
  </conditionalFormatting>
  <conditionalFormatting sqref="S11:X11">
    <cfRule type="expression" dxfId="34" priority="98">
      <formula>MONTH(S11)&lt;&gt;$R$5</formula>
    </cfRule>
  </conditionalFormatting>
  <conditionalFormatting sqref="S51:X51">
    <cfRule type="expression" dxfId="33" priority="160">
      <formula>MONTH(S51)&lt;&gt;$R$45</formula>
    </cfRule>
  </conditionalFormatting>
  <conditionalFormatting sqref="S57:X57">
    <cfRule type="expression" dxfId="32" priority="83">
      <formula>MONTH(S57)&lt;&gt;$R$45</formula>
    </cfRule>
  </conditionalFormatting>
  <conditionalFormatting sqref="S71:X71">
    <cfRule type="expression" dxfId="31" priority="157">
      <formula>MONTH(S71)&lt;&gt;$R$65</formula>
    </cfRule>
  </conditionalFormatting>
  <conditionalFormatting sqref="T40">
    <cfRule type="expression" dxfId="30" priority="46">
      <formula>MONTH(T40)&lt;&gt;$B$5</formula>
    </cfRule>
    <cfRule type="expression" dxfId="29" priority="47">
      <formula>MONTH(T40)&lt;&gt;$J$5</formula>
    </cfRule>
    <cfRule type="expression" dxfId="28" priority="48">
      <formula>MONTH(T40)&lt;&gt;$B$45</formula>
    </cfRule>
  </conditionalFormatting>
  <conditionalFormatting sqref="T37:U37">
    <cfRule type="expression" dxfId="27" priority="97">
      <formula>MONTH(T37)&lt;&gt;$R$25</formula>
    </cfRule>
  </conditionalFormatting>
  <conditionalFormatting sqref="T68:U68">
    <cfRule type="expression" dxfId="26" priority="76">
      <formula>MONTH(T68)&lt;&gt;$J$5</formula>
    </cfRule>
    <cfRule type="expression" dxfId="25" priority="75">
      <formula>MONTH(T68)&lt;&gt;$B$5</formula>
    </cfRule>
  </conditionalFormatting>
  <conditionalFormatting sqref="U28">
    <cfRule type="expression" dxfId="24" priority="100">
      <formula>MONTH(U28)&lt;&gt;$B$5</formula>
    </cfRule>
    <cfRule type="expression" dxfId="23" priority="101">
      <formula>MONTH(U28)&lt;&gt;$J$5</formula>
    </cfRule>
  </conditionalFormatting>
  <conditionalFormatting sqref="U31">
    <cfRule type="expression" dxfId="22" priority="102">
      <formula>MONTH(U31)&lt;&gt;$B$5</formula>
    </cfRule>
    <cfRule type="expression" dxfId="21" priority="103">
      <formula>MONTH(U31)&lt;&gt;$J$5</formula>
    </cfRule>
  </conditionalFormatting>
  <conditionalFormatting sqref="U37">
    <cfRule type="expression" dxfId="20" priority="107">
      <formula>MONTH(U37)&lt;&gt;$J$5</formula>
    </cfRule>
    <cfRule type="expression" dxfId="19" priority="106">
      <formula>MONTH(U37)&lt;&gt;$B$5</formula>
    </cfRule>
  </conditionalFormatting>
  <conditionalFormatting sqref="U40">
    <cfRule type="expression" dxfId="18" priority="108">
      <formula>MONTH(U40)&lt;&gt;$B$5</formula>
    </cfRule>
    <cfRule type="expression" dxfId="17" priority="109">
      <formula>MONTH(U40)&lt;&gt;$J$5</formula>
    </cfRule>
  </conditionalFormatting>
  <conditionalFormatting sqref="U48">
    <cfRule type="expression" dxfId="16" priority="145">
      <formula>MONTH(U48)&lt;&gt;$J$25</formula>
    </cfRule>
    <cfRule type="expression" dxfId="15" priority="144">
      <formula>MONTH(U48)&lt;&gt;$R$5</formula>
    </cfRule>
  </conditionalFormatting>
  <conditionalFormatting sqref="U51">
    <cfRule type="expression" dxfId="14" priority="143">
      <formula>MONTH(U51)&lt;&gt;$J$25</formula>
    </cfRule>
    <cfRule type="expression" dxfId="13" priority="142">
      <formula>MONTH(U51)&lt;&gt;$R$5</formula>
    </cfRule>
  </conditionalFormatting>
  <conditionalFormatting sqref="U54">
    <cfRule type="expression" dxfId="12" priority="141">
      <formula>MONTH(U54)&lt;&gt;$J$25</formula>
    </cfRule>
    <cfRule type="expression" dxfId="11" priority="140">
      <formula>MONTH(U54)&lt;&gt;$R$5</formula>
    </cfRule>
  </conditionalFormatting>
  <conditionalFormatting sqref="U71">
    <cfRule type="expression" dxfId="10" priority="127">
      <formula>MONTH(U71)&lt;&gt;$J$5</formula>
    </cfRule>
    <cfRule type="expression" dxfId="9" priority="126">
      <formula>MONTH(U71)&lt;&gt;$B$5</formula>
    </cfRule>
  </conditionalFormatting>
  <conditionalFormatting sqref="U74">
    <cfRule type="expression" dxfId="8" priority="124">
      <formula>MONTH(U74)&lt;&gt;$B$5</formula>
    </cfRule>
    <cfRule type="expression" dxfId="7" priority="125">
      <formula>MONTH(U74)&lt;&gt;$J$5</formula>
    </cfRule>
  </conditionalFormatting>
  <conditionalFormatting sqref="U80">
    <cfRule type="expression" dxfId="6" priority="122">
      <formula>MONTH(U80)&lt;&gt;$B$5</formula>
    </cfRule>
    <cfRule type="expression" dxfId="5" priority="123">
      <formula>MONTH(U80)&lt;&gt;$J$5</formula>
    </cfRule>
  </conditionalFormatting>
  <conditionalFormatting sqref="U60:V60">
    <cfRule type="expression" dxfId="4" priority="84">
      <formula>MONTH(U60)&lt;&gt;$R$45</formula>
    </cfRule>
  </conditionalFormatting>
  <conditionalFormatting sqref="U34:W34">
    <cfRule type="expression" dxfId="3" priority="105">
      <formula>MONTH(U34)&lt;&gt;$J$5</formula>
    </cfRule>
    <cfRule type="expression" dxfId="2" priority="104">
      <formula>MONTH(U34)&lt;&gt;$B$5</formula>
    </cfRule>
  </conditionalFormatting>
  <conditionalFormatting sqref="U18:X18">
    <cfRule type="expression" dxfId="1" priority="42">
      <formula>MONTH(U18)&lt;&gt;$B$5</formula>
    </cfRule>
  </conditionalFormatting>
  <conditionalFormatting sqref="U74:X74">
    <cfRule type="expression" dxfId="0" priority="89">
      <formula>MONTH(U74)&lt;&gt;$R$65</formula>
    </cfRule>
  </conditionalFormatting>
  <dataValidations disablePrompts="1" count="3">
    <dataValidation type="list" allowBlank="1" showInputMessage="1" sqref="B8:H8 B14:H14 J20:P20 R37:X37 B17:H17 J23:P23 J8:P8 B83:H83 J37:P37 R17:X17 J11:P11 R8:X8 R11:X11 J14:P14 B11:H11 B20:H20 J17:P17 R14:X14 R20:X20 B40:H40 J43:P43 R28:X28 B43:H43 R23:X23 B28:H28 J28:P28 B51:H51 R34:X34 J31:P31 B31:H31 B34:H34 J34:P34 R31:X31 R40:X40 J40:P40 B37:H37 R43:X43 B63:H63 J63:P63 R48:X48 J48:P48 B80:H80 B48:H48 J51:P51 R51:X51 R54:X54 J54:P54 B54:H54 B57:H57 J57:P57 R57:X57 R60:X60 J60:P60 B60:H60 J80:P80 R80:X80 R63:X63 R68:X68 J68:P68 B68:H68 B71:H71 J71:P71 R71:X71 R74:X74 J74:P74 B74:H74 B77:H77 J77:P77 R77:X77 R83:X83 J83:P83 B23:H23" xr:uid="{C7C3705E-5E89-48EF-A488-44E8636C1B07}">
      <formula1>内容</formula1>
    </dataValidation>
    <dataValidation type="list" allowBlank="1" showInputMessage="1" showErrorMessage="1" sqref="R84:X84 B15:H15 R21:X21 B18:H18 J24:P24 J21:P21 R58:X58 R38:X38 R29:X29 J29:P29 J35:P35 B21:H21 J32:P32 R44:X44 R32:X32 B35:H35 J38:P38 J75:P75 B52:H52 J18:P18 B72:H72 R35:X35 J12:P12 R18:X18 B24:H24 J15:P15 J69:P69 R9:X9 B38:H38 R24:X24 B49:H49 B44:H44 R41:X41 B84:H84 B29:H29 B55:H55 J49:P49 B61:H61 B12:H12 R69:X69 B32:H32 B75:H75 R12:X12 R15:X15 J72:P72 B64:H64 J81:P81 J55:P55 R72:X72 J64:P64 B58:H58 R81:X81 R55:X55 J58:P58 J52:P52 J44:P44 J61:P61 R52:X52 B41:H41 R61:X61 R49:X49 J41:P41 R75:X75 J9:P9 B69:H69 B78:H78 R78:X78 B81:H81 R64:X64 B9:H9 J84:P84 J78:P78" xr:uid="{ED2B008E-23A7-42C2-A480-72CE9807080D}">
      <formula1>使用</formula1>
    </dataValidation>
    <dataValidation type="list" allowBlank="1" showInputMessage="1" sqref="P1:X1" xr:uid="{76875C00-FBD4-4BDE-83B6-A389BF00AFE6}">
      <formula1>団体名</formula1>
    </dataValidation>
  </dataValidations>
  <printOptions horizontalCentered="1"/>
  <pageMargins left="0.19685039370078741" right="0.19685039370078741" top="0.39370078740157483" bottom="0" header="0" footer="0"/>
  <pageSetup paperSize="9" scale="67" fitToHeight="0" orientation="landscape" r:id="rId1"/>
  <headerFooter>
    <oddHeader>&amp;C&amp;16文化講座等活動日程表</oddHeader>
  </headerFooter>
  <rowBreaks count="1" manualBreakCount="1">
    <brk id="44"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7" operator="containsText" id="{DD3BDA48-37D1-4270-AE8E-14C89D7719E0}">
            <xm:f>NOT(ISERROR(SEARCH($AA$12,B6)))</xm:f>
            <xm:f>$AA$12</xm:f>
            <x14:dxf>
              <font>
                <b/>
                <i val="0"/>
                <color rgb="FF00B050"/>
              </font>
              <fill>
                <patternFill>
                  <bgColor theme="0"/>
                </patternFill>
              </fill>
            </x14:dxf>
          </x14:cfRule>
          <x14:cfRule type="containsText" priority="66" operator="containsText" id="{9A4C4F3D-E9E1-4CDD-A110-4AA54BD29CB1}">
            <xm:f>NOT(ISERROR(SEARCH($AA$13,B6)))</xm:f>
            <xm:f>$AA$13</xm:f>
            <x14:dxf>
              <font>
                <b/>
                <i val="0"/>
                <strike val="0"/>
                <color rgb="FF0070C0"/>
              </font>
              <fill>
                <patternFill patternType="solid">
                  <bgColor theme="0"/>
                </patternFill>
              </fill>
            </x14:dxf>
          </x14:cfRule>
          <x14:cfRule type="containsText" priority="68" operator="containsText" id="{91D6F616-730A-4C8E-A324-744000B688ED}">
            <xm:f>NOT(ISERROR(SEARCH($AA$11,B6)))</xm:f>
            <xm:f>$AA$11</xm:f>
            <x14:dxf>
              <font>
                <b/>
                <i val="0"/>
                <strike val="0"/>
                <color rgb="FFFF0000"/>
              </font>
              <fill>
                <patternFill>
                  <bgColor theme="0"/>
                </patternFill>
              </fill>
            </x14:dxf>
          </x14:cfRule>
          <xm:sqref>B6:X84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20C56-0900-43FA-B35E-7A778EFAC55E}">
  <dimension ref="B2:B13"/>
  <sheetViews>
    <sheetView workbookViewId="0">
      <selection activeCell="B13" sqref="B13"/>
    </sheetView>
  </sheetViews>
  <sheetFormatPr defaultRowHeight="18.75" x14ac:dyDescent="0.4"/>
  <cols>
    <col min="2" max="2" width="29.75" customWidth="1"/>
  </cols>
  <sheetData>
    <row r="2" spans="2:2" x14ac:dyDescent="0.4">
      <c r="B2" s="69" t="s">
        <v>63</v>
      </c>
    </row>
    <row r="3" spans="2:2" x14ac:dyDescent="0.4">
      <c r="B3" s="69" t="s">
        <v>56</v>
      </c>
    </row>
    <row r="4" spans="2:2" x14ac:dyDescent="0.4">
      <c r="B4" s="69" t="s">
        <v>57</v>
      </c>
    </row>
    <row r="5" spans="2:2" x14ac:dyDescent="0.4">
      <c r="B5" s="70" t="s">
        <v>58</v>
      </c>
    </row>
    <row r="6" spans="2:2" x14ac:dyDescent="0.4">
      <c r="B6" s="69" t="s">
        <v>59</v>
      </c>
    </row>
    <row r="7" spans="2:2" x14ac:dyDescent="0.4">
      <c r="B7" s="69" t="s">
        <v>60</v>
      </c>
    </row>
    <row r="8" spans="2:2" x14ac:dyDescent="0.4">
      <c r="B8" s="69" t="s">
        <v>61</v>
      </c>
    </row>
    <row r="9" spans="2:2" x14ac:dyDescent="0.4">
      <c r="B9" s="70" t="s">
        <v>51</v>
      </c>
    </row>
    <row r="10" spans="2:2" x14ac:dyDescent="0.4">
      <c r="B10" s="70" t="s">
        <v>52</v>
      </c>
    </row>
    <row r="11" spans="2:2" x14ac:dyDescent="0.4">
      <c r="B11" s="70" t="s">
        <v>53</v>
      </c>
    </row>
    <row r="12" spans="2:2" x14ac:dyDescent="0.4">
      <c r="B12" s="71" t="s">
        <v>64</v>
      </c>
    </row>
    <row r="13" spans="2:2" x14ac:dyDescent="0.4">
      <c r="B13" s="71" t="s">
        <v>55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2daab31-175f-482d-9e77-879c5838fa6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A20BE18E2E0D4AB1B6B9E7EF5CB87A" ma:contentTypeVersion="15" ma:contentTypeDescription="新しいドキュメントを作成します。" ma:contentTypeScope="" ma:versionID="28b9bab0be424a6b3d09424a96bafd77">
  <xsd:schema xmlns:xsd="http://www.w3.org/2001/XMLSchema" xmlns:xs="http://www.w3.org/2001/XMLSchema" xmlns:p="http://schemas.microsoft.com/office/2006/metadata/properties" xmlns:ns3="72daab31-175f-482d-9e77-879c5838fa6a" xmlns:ns4="ceda9e89-1157-4ca3-ba49-d770eef0f972" targetNamespace="http://schemas.microsoft.com/office/2006/metadata/properties" ma:root="true" ma:fieldsID="e5d35f43820275b0cb53bb034be0e126" ns3:_="" ns4:_="">
    <xsd:import namespace="72daab31-175f-482d-9e77-879c5838fa6a"/>
    <xsd:import namespace="ceda9e89-1157-4ca3-ba49-d770eef0f972"/>
    <xsd:element name="properties">
      <xsd:complexType>
        <xsd:sequence>
          <xsd:element name="documentManagement">
            <xsd:complexType>
              <xsd:all>
                <xsd:element ref="ns3:_activity"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aab31-175f-482d-9e77-879c5838fa6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da9e89-1157-4ca3-ba49-d770eef0f972"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8AB853-B124-4F57-9756-BAB2FD3EEDAA}">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72daab31-175f-482d-9e77-879c5838fa6a"/>
    <ds:schemaRef ds:uri="http://schemas.microsoft.com/office/2006/documentManagement/types"/>
    <ds:schemaRef ds:uri="ceda9e89-1157-4ca3-ba49-d770eef0f972"/>
    <ds:schemaRef ds:uri="http://www.w3.org/XML/1998/namespace"/>
    <ds:schemaRef ds:uri="http://purl.org/dc/terms/"/>
  </ds:schemaRefs>
</ds:datastoreItem>
</file>

<file path=customXml/itemProps2.xml><?xml version="1.0" encoding="utf-8"?>
<ds:datastoreItem xmlns:ds="http://schemas.openxmlformats.org/officeDocument/2006/customXml" ds:itemID="{7EF963D5-BF56-40BB-A947-755DC6415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aab31-175f-482d-9e77-879c5838fa6a"/>
    <ds:schemaRef ds:uri="ceda9e89-1157-4ca3-ba49-d770eef0f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EA5F4E-AE10-4E5E-94A4-A6DA151240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祝日一覧</vt:lpstr>
      <vt:lpstr>日程表_文化講座</vt:lpstr>
      <vt:lpstr>日程表_団体</vt:lpstr>
      <vt:lpstr>記入例</vt:lpstr>
      <vt:lpstr>Sheet1</vt:lpstr>
      <vt:lpstr>記入例!Print_Area</vt:lpstr>
      <vt:lpstr>日程表_団体!Print_Area</vt:lpstr>
      <vt:lpstr>日程表_文化講座!Print_Area</vt:lpstr>
      <vt:lpstr>記入例!使用</vt:lpstr>
      <vt:lpstr>日程表_団体!使用</vt:lpstr>
      <vt:lpstr>日程表_文化講座!使用</vt:lpstr>
      <vt:lpstr>記入例!団体名</vt:lpstr>
      <vt:lpstr>日程表_団体!団体名</vt:lpstr>
      <vt:lpstr>団体名</vt:lpstr>
      <vt:lpstr>記入例!内容</vt:lpstr>
      <vt:lpstr>日程表_団体!内容</vt:lpstr>
      <vt:lpstr>日程表_文化講座!内容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光一</dc:creator>
  <cp:lastModifiedBy>佐藤　光一</cp:lastModifiedBy>
  <cp:lastPrinted>2026-01-22T07:42:26Z</cp:lastPrinted>
  <dcterms:created xsi:type="dcterms:W3CDTF">2023-04-28T08:11:23Z</dcterms:created>
  <dcterms:modified xsi:type="dcterms:W3CDTF">2026-01-22T07:42:45Z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0x01010050A20BE18E2E0D4AB1B6B9E7EF5CB87A</vt:lpwstr>
  </property>
</Properties>
</file>