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DocsD_2024\CC-Tachimachi\♦文化講座\R7\説明会\会議資料\申請書\【様式】02_文化講座等活動日程表\"/>
    </mc:Choice>
  </mc:AlternateContent>
  <xr:revisionPtr revIDLastSave="0" documentId="8_{7F3D3CF7-F34E-4C44-A6FF-2695FEC4A0DF}" xr6:coauthVersionLast="47" xr6:coauthVersionMax="47" xr10:uidLastSave="{00000000-0000-0000-0000-000000000000}"/>
  <bookViews>
    <workbookView xWindow="28680" yWindow="-120" windowWidth="29040" windowHeight="15840" xr2:uid="{75D93DCB-6F93-4FC9-86AB-200ACE6F30AC}"/>
  </bookViews>
  <sheets>
    <sheet name="日程表" sheetId="6" r:id="rId1"/>
  </sheets>
  <definedNames>
    <definedName name="_xlnm.Print_Area" localSheetId="0">日程表!$A$1:$X$87</definedName>
    <definedName name="使用" localSheetId="0">日程表!$AA$15:$AA$16</definedName>
    <definedName name="内容" localSheetId="0">日程表!$AA$12:$AA$14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6" l="1"/>
  <c r="G14" i="6"/>
  <c r="N74" i="6"/>
  <c r="G74" i="6"/>
  <c r="X86" i="6" l="1"/>
  <c r="W86" i="6"/>
  <c r="V86" i="6"/>
  <c r="U86" i="6"/>
  <c r="T86" i="6"/>
  <c r="S86" i="6"/>
  <c r="R86" i="6"/>
  <c r="P86" i="6"/>
  <c r="O86" i="6"/>
  <c r="N86" i="6"/>
  <c r="M86" i="6"/>
  <c r="L86" i="6"/>
  <c r="K86" i="6"/>
  <c r="J86" i="6"/>
  <c r="H86" i="6"/>
  <c r="G86" i="6"/>
  <c r="F86" i="6"/>
  <c r="E86" i="6"/>
  <c r="D86" i="6"/>
  <c r="C86" i="6"/>
  <c r="B86" i="6"/>
  <c r="G84" i="6"/>
  <c r="H84" i="6" s="1"/>
  <c r="B69" i="6" s="1"/>
  <c r="C69" i="6" s="1"/>
  <c r="D69" i="6" s="1"/>
  <c r="E69" i="6" s="1"/>
  <c r="F69" i="6" s="1"/>
  <c r="G69" i="6" s="1"/>
  <c r="H69" i="6" s="1"/>
  <c r="B72" i="6" s="1"/>
  <c r="C72" i="6" s="1"/>
  <c r="D72" i="6" s="1"/>
  <c r="E72" i="6" s="1"/>
  <c r="F72" i="6" s="1"/>
  <c r="G72" i="6" s="1"/>
  <c r="H72" i="6" s="1"/>
  <c r="B75" i="6" s="1"/>
  <c r="C75" i="6" s="1"/>
  <c r="D75" i="6" s="1"/>
  <c r="E75" i="6" s="1"/>
  <c r="F75" i="6" s="1"/>
  <c r="G75" i="6" s="1"/>
  <c r="H75" i="6" s="1"/>
  <c r="B78" i="6" s="1"/>
  <c r="C78" i="6" s="1"/>
  <c r="D78" i="6" s="1"/>
  <c r="E78" i="6" s="1"/>
  <c r="F78" i="6" s="1"/>
  <c r="G78" i="6" s="1"/>
  <c r="H78" i="6" s="1"/>
  <c r="B81" i="6" s="1"/>
  <c r="C81" i="6" s="1"/>
  <c r="D81" i="6" s="1"/>
  <c r="E81" i="6" s="1"/>
  <c r="F81" i="6" s="1"/>
  <c r="G81" i="6" s="1"/>
  <c r="H81" i="6" s="1"/>
  <c r="B84" i="6" s="1"/>
  <c r="C84" i="6" s="1"/>
  <c r="D84" i="6" s="1"/>
  <c r="E84" i="6" s="1"/>
  <c r="F84" i="6" s="1"/>
  <c r="X83" i="6"/>
  <c r="W83" i="6"/>
  <c r="V83" i="6"/>
  <c r="U83" i="6"/>
  <c r="T83" i="6"/>
  <c r="S83" i="6"/>
  <c r="R83" i="6"/>
  <c r="P83" i="6"/>
  <c r="O83" i="6"/>
  <c r="N83" i="6"/>
  <c r="M83" i="6"/>
  <c r="L83" i="6"/>
  <c r="K83" i="6"/>
  <c r="J83" i="6"/>
  <c r="H83" i="6"/>
  <c r="G83" i="6"/>
  <c r="F83" i="6"/>
  <c r="E83" i="6"/>
  <c r="D83" i="6"/>
  <c r="C83" i="6"/>
  <c r="B83" i="6"/>
  <c r="X80" i="6"/>
  <c r="W80" i="6"/>
  <c r="V80" i="6"/>
  <c r="U80" i="6"/>
  <c r="T80" i="6"/>
  <c r="S80" i="6"/>
  <c r="R80" i="6"/>
  <c r="P80" i="6"/>
  <c r="O80" i="6"/>
  <c r="N80" i="6"/>
  <c r="M80" i="6"/>
  <c r="L80" i="6"/>
  <c r="K80" i="6"/>
  <c r="J80" i="6"/>
  <c r="H80" i="6"/>
  <c r="G80" i="6"/>
  <c r="F80" i="6"/>
  <c r="E80" i="6"/>
  <c r="D80" i="6"/>
  <c r="C80" i="6"/>
  <c r="B80" i="6"/>
  <c r="X77" i="6"/>
  <c r="W77" i="6"/>
  <c r="V77" i="6"/>
  <c r="U77" i="6"/>
  <c r="T77" i="6"/>
  <c r="S77" i="6"/>
  <c r="R77" i="6"/>
  <c r="P77" i="6"/>
  <c r="O77" i="6"/>
  <c r="N77" i="6"/>
  <c r="M77" i="6"/>
  <c r="L77" i="6"/>
  <c r="K77" i="6"/>
  <c r="J77" i="6"/>
  <c r="H77" i="6"/>
  <c r="G77" i="6"/>
  <c r="F77" i="6"/>
  <c r="E77" i="6"/>
  <c r="D77" i="6"/>
  <c r="C77" i="6"/>
  <c r="B77" i="6"/>
  <c r="X74" i="6"/>
  <c r="W74" i="6"/>
  <c r="V74" i="6"/>
  <c r="U74" i="6"/>
  <c r="T74" i="6"/>
  <c r="S74" i="6"/>
  <c r="R74" i="6"/>
  <c r="P74" i="6"/>
  <c r="O74" i="6"/>
  <c r="M74" i="6"/>
  <c r="L74" i="6"/>
  <c r="K74" i="6"/>
  <c r="J74" i="6"/>
  <c r="H74" i="6"/>
  <c r="F74" i="6"/>
  <c r="E74" i="6"/>
  <c r="D74" i="6"/>
  <c r="C74" i="6"/>
  <c r="B74" i="6"/>
  <c r="X71" i="6"/>
  <c r="W71" i="6"/>
  <c r="V71" i="6"/>
  <c r="U71" i="6"/>
  <c r="T71" i="6"/>
  <c r="S71" i="6"/>
  <c r="R71" i="6"/>
  <c r="P71" i="6"/>
  <c r="O71" i="6"/>
  <c r="N71" i="6"/>
  <c r="M71" i="6"/>
  <c r="L71" i="6"/>
  <c r="K71" i="6"/>
  <c r="J71" i="6"/>
  <c r="H71" i="6"/>
  <c r="G71" i="6"/>
  <c r="F71" i="6"/>
  <c r="E71" i="6"/>
  <c r="D71" i="6"/>
  <c r="C71" i="6"/>
  <c r="B71" i="6"/>
  <c r="J67" i="6"/>
  <c r="O84" i="6" s="1"/>
  <c r="X66" i="6"/>
  <c r="W66" i="6"/>
  <c r="V66" i="6"/>
  <c r="U66" i="6"/>
  <c r="T66" i="6"/>
  <c r="S66" i="6"/>
  <c r="R66" i="6"/>
  <c r="P66" i="6"/>
  <c r="O66" i="6"/>
  <c r="N66" i="6"/>
  <c r="M66" i="6"/>
  <c r="L66" i="6"/>
  <c r="K66" i="6"/>
  <c r="J66" i="6"/>
  <c r="H66" i="6"/>
  <c r="G66" i="6"/>
  <c r="F66" i="6"/>
  <c r="E66" i="6"/>
  <c r="D66" i="6"/>
  <c r="C66" i="6"/>
  <c r="B66" i="6"/>
  <c r="X63" i="6"/>
  <c r="W63" i="6"/>
  <c r="V63" i="6"/>
  <c r="U63" i="6"/>
  <c r="T63" i="6"/>
  <c r="S63" i="6"/>
  <c r="R63" i="6"/>
  <c r="P63" i="6"/>
  <c r="O63" i="6"/>
  <c r="N63" i="6"/>
  <c r="M63" i="6"/>
  <c r="L63" i="6"/>
  <c r="K63" i="6"/>
  <c r="J63" i="6"/>
  <c r="H63" i="6"/>
  <c r="G63" i="6"/>
  <c r="F63" i="6"/>
  <c r="E63" i="6"/>
  <c r="D63" i="6"/>
  <c r="C63" i="6"/>
  <c r="X60" i="6"/>
  <c r="W60" i="6"/>
  <c r="V60" i="6"/>
  <c r="U60" i="6"/>
  <c r="T60" i="6"/>
  <c r="S60" i="6"/>
  <c r="R60" i="6"/>
  <c r="P60" i="6"/>
  <c r="O60" i="6"/>
  <c r="N60" i="6"/>
  <c r="M60" i="6"/>
  <c r="L60" i="6"/>
  <c r="K60" i="6"/>
  <c r="J60" i="6"/>
  <c r="H60" i="6"/>
  <c r="G60" i="6"/>
  <c r="F60" i="6"/>
  <c r="E60" i="6"/>
  <c r="D60" i="6"/>
  <c r="C60" i="6"/>
  <c r="B60" i="6"/>
  <c r="X57" i="6"/>
  <c r="W57" i="6"/>
  <c r="V57" i="6"/>
  <c r="U57" i="6"/>
  <c r="T57" i="6"/>
  <c r="S57" i="6"/>
  <c r="R57" i="6"/>
  <c r="P57" i="6"/>
  <c r="O57" i="6"/>
  <c r="N57" i="6"/>
  <c r="M57" i="6"/>
  <c r="L57" i="6"/>
  <c r="K57" i="6"/>
  <c r="J57" i="6"/>
  <c r="H57" i="6"/>
  <c r="G57" i="6"/>
  <c r="F57" i="6"/>
  <c r="E57" i="6"/>
  <c r="D57" i="6"/>
  <c r="C57" i="6"/>
  <c r="X54" i="6"/>
  <c r="W54" i="6"/>
  <c r="V54" i="6"/>
  <c r="U54" i="6"/>
  <c r="T54" i="6"/>
  <c r="S54" i="6"/>
  <c r="R54" i="6"/>
  <c r="P54" i="6"/>
  <c r="O54" i="6"/>
  <c r="N54" i="6"/>
  <c r="M54" i="6"/>
  <c r="L54" i="6"/>
  <c r="K54" i="6"/>
  <c r="J54" i="6"/>
  <c r="X51" i="6"/>
  <c r="W51" i="6"/>
  <c r="V51" i="6"/>
  <c r="U51" i="6"/>
  <c r="T51" i="6"/>
  <c r="S51" i="6"/>
  <c r="R51" i="6"/>
  <c r="P51" i="6"/>
  <c r="O51" i="6"/>
  <c r="N51" i="6"/>
  <c r="M51" i="6"/>
  <c r="L51" i="6"/>
  <c r="K51" i="6"/>
  <c r="J51" i="6"/>
  <c r="D51" i="6"/>
  <c r="C51" i="6"/>
  <c r="B51" i="6"/>
  <c r="X46" i="6"/>
  <c r="W46" i="6"/>
  <c r="V46" i="6"/>
  <c r="U46" i="6"/>
  <c r="T46" i="6"/>
  <c r="S46" i="6"/>
  <c r="R46" i="6"/>
  <c r="P46" i="6"/>
  <c r="O46" i="6"/>
  <c r="N46" i="6"/>
  <c r="M46" i="6"/>
  <c r="L46" i="6"/>
  <c r="K46" i="6"/>
  <c r="J46" i="6"/>
  <c r="H46" i="6"/>
  <c r="G46" i="6"/>
  <c r="F46" i="6"/>
  <c r="E46" i="6"/>
  <c r="D46" i="6"/>
  <c r="C46" i="6"/>
  <c r="B46" i="6"/>
  <c r="X43" i="6"/>
  <c r="W43" i="6"/>
  <c r="V43" i="6"/>
  <c r="U43" i="6"/>
  <c r="P43" i="6"/>
  <c r="O43" i="6"/>
  <c r="N43" i="6"/>
  <c r="M43" i="6"/>
  <c r="L43" i="6"/>
  <c r="K43" i="6"/>
  <c r="J43" i="6"/>
  <c r="H43" i="6"/>
  <c r="G43" i="6"/>
  <c r="F43" i="6"/>
  <c r="E43" i="6"/>
  <c r="D43" i="6"/>
  <c r="C43" i="6"/>
  <c r="B43" i="6"/>
  <c r="W40" i="6"/>
  <c r="V40" i="6"/>
  <c r="U40" i="6"/>
  <c r="T40" i="6"/>
  <c r="S40" i="6"/>
  <c r="R40" i="6"/>
  <c r="P40" i="6"/>
  <c r="O40" i="6"/>
  <c r="N40" i="6"/>
  <c r="M40" i="6"/>
  <c r="L40" i="6"/>
  <c r="K40" i="6"/>
  <c r="J40" i="6"/>
  <c r="H40" i="6"/>
  <c r="G40" i="6"/>
  <c r="F40" i="6"/>
  <c r="E40" i="6"/>
  <c r="D40" i="6"/>
  <c r="C40" i="6"/>
  <c r="B40" i="6"/>
  <c r="X37" i="6"/>
  <c r="W37" i="6"/>
  <c r="V37" i="6"/>
  <c r="U37" i="6"/>
  <c r="T37" i="6"/>
  <c r="S37" i="6"/>
  <c r="R37" i="6"/>
  <c r="P37" i="6"/>
  <c r="O37" i="6"/>
  <c r="N37" i="6"/>
  <c r="M37" i="6"/>
  <c r="L37" i="6"/>
  <c r="K37" i="6"/>
  <c r="J37" i="6"/>
  <c r="H37" i="6"/>
  <c r="G37" i="6"/>
  <c r="F37" i="6"/>
  <c r="E37" i="6"/>
  <c r="C37" i="6"/>
  <c r="B37" i="6"/>
  <c r="X34" i="6"/>
  <c r="W34" i="6"/>
  <c r="V34" i="6"/>
  <c r="U34" i="6"/>
  <c r="T34" i="6"/>
  <c r="S34" i="6"/>
  <c r="R34" i="6"/>
  <c r="P34" i="6"/>
  <c r="O34" i="6"/>
  <c r="N34" i="6"/>
  <c r="M34" i="6"/>
  <c r="L34" i="6"/>
  <c r="K34" i="6"/>
  <c r="J34" i="6"/>
  <c r="H34" i="6"/>
  <c r="G34" i="6"/>
  <c r="F34" i="6"/>
  <c r="E34" i="6"/>
  <c r="D34" i="6"/>
  <c r="C34" i="6"/>
  <c r="B34" i="6"/>
  <c r="X31" i="6"/>
  <c r="W31" i="6"/>
  <c r="V31" i="6"/>
  <c r="U31" i="6"/>
  <c r="T31" i="6"/>
  <c r="S31" i="6"/>
  <c r="R31" i="6"/>
  <c r="P31" i="6"/>
  <c r="O31" i="6"/>
  <c r="N31" i="6"/>
  <c r="M31" i="6"/>
  <c r="L31" i="6"/>
  <c r="K31" i="6"/>
  <c r="J31" i="6"/>
  <c r="H31" i="6"/>
  <c r="G31" i="6"/>
  <c r="F31" i="6"/>
  <c r="E31" i="6"/>
  <c r="D31" i="6"/>
  <c r="C31" i="6"/>
  <c r="B31" i="6"/>
  <c r="X26" i="6"/>
  <c r="W26" i="6"/>
  <c r="V26" i="6"/>
  <c r="U26" i="6"/>
  <c r="T26" i="6"/>
  <c r="S26" i="6"/>
  <c r="R26" i="6"/>
  <c r="P26" i="6"/>
  <c r="O26" i="6"/>
  <c r="N26" i="6"/>
  <c r="M26" i="6"/>
  <c r="L26" i="6"/>
  <c r="K26" i="6"/>
  <c r="J26" i="6"/>
  <c r="H26" i="6"/>
  <c r="G26" i="6"/>
  <c r="F26" i="6"/>
  <c r="E26" i="6"/>
  <c r="D26" i="6"/>
  <c r="C26" i="6"/>
  <c r="B26" i="6"/>
  <c r="G24" i="6"/>
  <c r="X23" i="6"/>
  <c r="W23" i="6"/>
  <c r="V23" i="6"/>
  <c r="U23" i="6"/>
  <c r="T23" i="6"/>
  <c r="P23" i="6"/>
  <c r="O23" i="6"/>
  <c r="N23" i="6"/>
  <c r="M23" i="6"/>
  <c r="L23" i="6"/>
  <c r="K23" i="6"/>
  <c r="J23" i="6"/>
  <c r="H23" i="6"/>
  <c r="G23" i="6"/>
  <c r="F23" i="6"/>
  <c r="E23" i="6"/>
  <c r="D23" i="6"/>
  <c r="C23" i="6"/>
  <c r="B23" i="6"/>
  <c r="T20" i="6"/>
  <c r="P20" i="6"/>
  <c r="O20" i="6"/>
  <c r="N20" i="6"/>
  <c r="M20" i="6"/>
  <c r="L20" i="6"/>
  <c r="K20" i="6"/>
  <c r="J20" i="6"/>
  <c r="H20" i="6"/>
  <c r="G20" i="6"/>
  <c r="F20" i="6"/>
  <c r="E20" i="6"/>
  <c r="D20" i="6"/>
  <c r="C20" i="6"/>
  <c r="B20" i="6"/>
  <c r="R17" i="6"/>
  <c r="P17" i="6"/>
  <c r="O17" i="6"/>
  <c r="N17" i="6"/>
  <c r="M17" i="6"/>
  <c r="L17" i="6"/>
  <c r="K17" i="6"/>
  <c r="J17" i="6"/>
  <c r="H17" i="6"/>
  <c r="G17" i="6"/>
  <c r="F17" i="6"/>
  <c r="E17" i="6"/>
  <c r="D17" i="6"/>
  <c r="C17" i="6"/>
  <c r="B17" i="6"/>
  <c r="T14" i="6"/>
  <c r="P14" i="6"/>
  <c r="O14" i="6"/>
  <c r="L14" i="6"/>
  <c r="K14" i="6"/>
  <c r="J14" i="6"/>
  <c r="H14" i="6"/>
  <c r="F14" i="6"/>
  <c r="E14" i="6"/>
  <c r="C14" i="6"/>
  <c r="B14" i="6"/>
  <c r="T11" i="6"/>
  <c r="R11" i="6"/>
  <c r="P11" i="6"/>
  <c r="O11" i="6"/>
  <c r="N11" i="6"/>
  <c r="M11" i="6"/>
  <c r="L11" i="6"/>
  <c r="K11" i="6"/>
  <c r="J11" i="6"/>
  <c r="H11" i="6"/>
  <c r="G11" i="6"/>
  <c r="F11" i="6"/>
  <c r="E11" i="6"/>
  <c r="D11" i="6"/>
  <c r="C11" i="6"/>
  <c r="B11" i="6"/>
  <c r="J7" i="6"/>
  <c r="O24" i="6" s="1"/>
  <c r="G67" i="6" l="1"/>
  <c r="R67" i="6"/>
  <c r="W84" i="6" s="1"/>
  <c r="X84" i="6" s="1"/>
  <c r="R69" i="6" s="1"/>
  <c r="P84" i="6"/>
  <c r="J69" i="6" s="1"/>
  <c r="H24" i="6"/>
  <c r="B9" i="6"/>
  <c r="P24" i="6"/>
  <c r="J9" i="6" s="1"/>
  <c r="R7" i="6"/>
  <c r="K69" i="6" l="1"/>
  <c r="K9" i="6"/>
  <c r="L9" i="6" s="1"/>
  <c r="M9" i="6" s="1"/>
  <c r="N9" i="6" s="1"/>
  <c r="O9" i="6" s="1"/>
  <c r="P9" i="6" s="1"/>
  <c r="J12" i="6" s="1"/>
  <c r="K12" i="6" s="1"/>
  <c r="L12" i="6" s="1"/>
  <c r="M12" i="6" s="1"/>
  <c r="N12" i="6" s="1"/>
  <c r="O12" i="6" s="1"/>
  <c r="P12" i="6" s="1"/>
  <c r="J15" i="6" s="1"/>
  <c r="K15" i="6" s="1"/>
  <c r="L15" i="6" s="1"/>
  <c r="M15" i="6" s="1"/>
  <c r="N15" i="6" s="1"/>
  <c r="O15" i="6" s="1"/>
  <c r="P15" i="6" s="1"/>
  <c r="J18" i="6" s="1"/>
  <c r="K18" i="6" s="1"/>
  <c r="L18" i="6" s="1"/>
  <c r="M18" i="6" s="1"/>
  <c r="N18" i="6" s="1"/>
  <c r="O18" i="6" s="1"/>
  <c r="P18" i="6" s="1"/>
  <c r="J21" i="6" s="1"/>
  <c r="K21" i="6" s="1"/>
  <c r="L21" i="6" s="1"/>
  <c r="M21" i="6" s="1"/>
  <c r="N21" i="6" s="1"/>
  <c r="O21" i="6" s="1"/>
  <c r="P21" i="6" s="1"/>
  <c r="J24" i="6" s="1"/>
  <c r="K24" i="6" s="1"/>
  <c r="L24" i="6" s="1"/>
  <c r="M24" i="6" s="1"/>
  <c r="N24" i="6" s="1"/>
  <c r="S69" i="6"/>
  <c r="B27" i="6"/>
  <c r="W24" i="6"/>
  <c r="C9" i="6"/>
  <c r="D9" i="6" s="1"/>
  <c r="E9" i="6" s="1"/>
  <c r="F9" i="6" s="1"/>
  <c r="G9" i="6" s="1"/>
  <c r="H9" i="6" s="1"/>
  <c r="B12" i="6" s="1"/>
  <c r="C12" i="6" s="1"/>
  <c r="D12" i="6" s="1"/>
  <c r="E12" i="6" s="1"/>
  <c r="F12" i="6" s="1"/>
  <c r="G12" i="6" s="1"/>
  <c r="H12" i="6" s="1"/>
  <c r="B15" i="6" s="1"/>
  <c r="C15" i="6" s="1"/>
  <c r="D15" i="6" s="1"/>
  <c r="E15" i="6" s="1"/>
  <c r="F15" i="6" s="1"/>
  <c r="G15" i="6" s="1"/>
  <c r="H15" i="6" s="1"/>
  <c r="B18" i="6" s="1"/>
  <c r="C18" i="6" s="1"/>
  <c r="D18" i="6" s="1"/>
  <c r="E18" i="6" s="1"/>
  <c r="F18" i="6" s="1"/>
  <c r="G18" i="6" s="1"/>
  <c r="H18" i="6" s="1"/>
  <c r="B21" i="6" s="1"/>
  <c r="C21" i="6" s="1"/>
  <c r="D21" i="6" s="1"/>
  <c r="E21" i="6" s="1"/>
  <c r="F21" i="6" s="1"/>
  <c r="G21" i="6" s="1"/>
  <c r="H21" i="6" s="1"/>
  <c r="B24" i="6" s="1"/>
  <c r="C24" i="6" s="1"/>
  <c r="D24" i="6" s="1"/>
  <c r="E24" i="6" s="1"/>
  <c r="F24" i="6" s="1"/>
  <c r="T69" i="6" l="1"/>
  <c r="U69" i="6" s="1"/>
  <c r="V69" i="6" s="1"/>
  <c r="W69" i="6" s="1"/>
  <c r="X69" i="6" s="1"/>
  <c r="R72" i="6" s="1"/>
  <c r="S72" i="6" s="1"/>
  <c r="T72" i="6" s="1"/>
  <c r="U72" i="6" s="1"/>
  <c r="V72" i="6" s="1"/>
  <c r="W72" i="6" s="1"/>
  <c r="X72" i="6" s="1"/>
  <c r="R75" i="6" s="1"/>
  <c r="S75" i="6" s="1"/>
  <c r="T75" i="6" s="1"/>
  <c r="U75" i="6" s="1"/>
  <c r="V75" i="6" s="1"/>
  <c r="W75" i="6" s="1"/>
  <c r="X75" i="6" s="1"/>
  <c r="R78" i="6" s="1"/>
  <c r="S78" i="6" s="1"/>
  <c r="T78" i="6" s="1"/>
  <c r="U78" i="6" s="1"/>
  <c r="V78" i="6" s="1"/>
  <c r="W78" i="6" s="1"/>
  <c r="X78" i="6" s="1"/>
  <c r="R81" i="6" s="1"/>
  <c r="S81" i="6" s="1"/>
  <c r="T81" i="6" s="1"/>
  <c r="U81" i="6" s="1"/>
  <c r="V81" i="6" s="1"/>
  <c r="W81" i="6" s="1"/>
  <c r="X81" i="6" s="1"/>
  <c r="R84" i="6" s="1"/>
  <c r="S84" i="6" s="1"/>
  <c r="T84" i="6" s="1"/>
  <c r="U84" i="6" s="1"/>
  <c r="V84" i="6" s="1"/>
  <c r="W67" i="6"/>
  <c r="L69" i="6"/>
  <c r="M69" i="6" s="1"/>
  <c r="N69" i="6" s="1"/>
  <c r="O69" i="6" s="1"/>
  <c r="P69" i="6" s="1"/>
  <c r="J72" i="6" s="1"/>
  <c r="K72" i="6" s="1"/>
  <c r="L72" i="6" s="1"/>
  <c r="M72" i="6" s="1"/>
  <c r="N72" i="6" s="1"/>
  <c r="O72" i="6" s="1"/>
  <c r="P72" i="6" s="1"/>
  <c r="J75" i="6" s="1"/>
  <c r="K75" i="6" s="1"/>
  <c r="L75" i="6" s="1"/>
  <c r="M75" i="6" s="1"/>
  <c r="N75" i="6" s="1"/>
  <c r="O75" i="6" s="1"/>
  <c r="P75" i="6" s="1"/>
  <c r="J78" i="6" s="1"/>
  <c r="K78" i="6" s="1"/>
  <c r="L78" i="6" s="1"/>
  <c r="M78" i="6" s="1"/>
  <c r="N78" i="6" s="1"/>
  <c r="O78" i="6" s="1"/>
  <c r="P78" i="6" s="1"/>
  <c r="J81" i="6" s="1"/>
  <c r="K81" i="6" s="1"/>
  <c r="L81" i="6" s="1"/>
  <c r="M81" i="6" s="1"/>
  <c r="N81" i="6" s="1"/>
  <c r="O81" i="6" s="1"/>
  <c r="P81" i="6" s="1"/>
  <c r="J84" i="6" s="1"/>
  <c r="K84" i="6" s="1"/>
  <c r="L84" i="6" s="1"/>
  <c r="M84" i="6" s="1"/>
  <c r="N84" i="6" s="1"/>
  <c r="O67" i="6"/>
  <c r="G7" i="6"/>
  <c r="X24" i="6"/>
  <c r="R9" i="6" s="1"/>
  <c r="G44" i="6"/>
  <c r="J27" i="6"/>
  <c r="O7" i="6"/>
  <c r="S9" i="6" l="1"/>
  <c r="T9" i="6" s="1"/>
  <c r="U9" i="6" s="1"/>
  <c r="V9" i="6" s="1"/>
  <c r="W9" i="6" s="1"/>
  <c r="X9" i="6" s="1"/>
  <c r="R12" i="6" s="1"/>
  <c r="S12" i="6" s="1"/>
  <c r="T12" i="6" s="1"/>
  <c r="U12" i="6" s="1"/>
  <c r="V12" i="6" s="1"/>
  <c r="W12" i="6" s="1"/>
  <c r="X12" i="6" s="1"/>
  <c r="R15" i="6" s="1"/>
  <c r="S15" i="6" s="1"/>
  <c r="T15" i="6" s="1"/>
  <c r="U15" i="6" s="1"/>
  <c r="V15" i="6" s="1"/>
  <c r="W15" i="6" s="1"/>
  <c r="X15" i="6" s="1"/>
  <c r="R18" i="6" s="1"/>
  <c r="S18" i="6" s="1"/>
  <c r="T18" i="6" s="1"/>
  <c r="U18" i="6" s="1"/>
  <c r="V18" i="6" s="1"/>
  <c r="W18" i="6" s="1"/>
  <c r="X18" i="6" s="1"/>
  <c r="R21" i="6" s="1"/>
  <c r="S21" i="6" s="1"/>
  <c r="T21" i="6" s="1"/>
  <c r="U21" i="6" s="1"/>
  <c r="V21" i="6" s="1"/>
  <c r="W21" i="6" s="1"/>
  <c r="X21" i="6" s="1"/>
  <c r="R24" i="6" s="1"/>
  <c r="S24" i="6" s="1"/>
  <c r="T24" i="6" s="1"/>
  <c r="U24" i="6" s="1"/>
  <c r="V24" i="6" s="1"/>
  <c r="R27" i="6"/>
  <c r="O44" i="6"/>
  <c r="H44" i="6"/>
  <c r="B29" i="6" s="1"/>
  <c r="C29" i="6" l="1"/>
  <c r="D29" i="6" s="1"/>
  <c r="E29" i="6" s="1"/>
  <c r="F29" i="6" s="1"/>
  <c r="G29" i="6" s="1"/>
  <c r="H29" i="6" s="1"/>
  <c r="B32" i="6" s="1"/>
  <c r="C32" i="6" s="1"/>
  <c r="D32" i="6" s="1"/>
  <c r="E32" i="6" s="1"/>
  <c r="F32" i="6" s="1"/>
  <c r="G32" i="6" s="1"/>
  <c r="H32" i="6" s="1"/>
  <c r="B35" i="6" s="1"/>
  <c r="C35" i="6" s="1"/>
  <c r="D35" i="6" s="1"/>
  <c r="E35" i="6" s="1"/>
  <c r="F35" i="6" s="1"/>
  <c r="G35" i="6" s="1"/>
  <c r="H35" i="6" s="1"/>
  <c r="B38" i="6" s="1"/>
  <c r="C38" i="6" s="1"/>
  <c r="D38" i="6" s="1"/>
  <c r="E38" i="6" s="1"/>
  <c r="F38" i="6" s="1"/>
  <c r="G38" i="6" s="1"/>
  <c r="H38" i="6" s="1"/>
  <c r="B41" i="6" s="1"/>
  <c r="C41" i="6" s="1"/>
  <c r="D41" i="6" s="1"/>
  <c r="E41" i="6" s="1"/>
  <c r="F41" i="6" s="1"/>
  <c r="G41" i="6" s="1"/>
  <c r="H41" i="6" s="1"/>
  <c r="B44" i="6" s="1"/>
  <c r="C44" i="6" s="1"/>
  <c r="D44" i="6" s="1"/>
  <c r="E44" i="6" s="1"/>
  <c r="F44" i="6" s="1"/>
  <c r="G27" i="6"/>
  <c r="P44" i="6"/>
  <c r="J29" i="6" s="1"/>
  <c r="W44" i="6"/>
  <c r="B47" i="6"/>
  <c r="W7" i="6"/>
  <c r="K29" i="6" l="1"/>
  <c r="L29" i="6" s="1"/>
  <c r="M29" i="6" s="1"/>
  <c r="N29" i="6" s="1"/>
  <c r="O29" i="6" s="1"/>
  <c r="P29" i="6" s="1"/>
  <c r="J32" i="6" s="1"/>
  <c r="K32" i="6" s="1"/>
  <c r="L32" i="6" s="1"/>
  <c r="M32" i="6" s="1"/>
  <c r="N32" i="6" s="1"/>
  <c r="O32" i="6" s="1"/>
  <c r="P32" i="6" s="1"/>
  <c r="J35" i="6" s="1"/>
  <c r="K35" i="6" s="1"/>
  <c r="L35" i="6" s="1"/>
  <c r="M35" i="6" s="1"/>
  <c r="N35" i="6" s="1"/>
  <c r="O35" i="6" s="1"/>
  <c r="P35" i="6" s="1"/>
  <c r="J38" i="6" s="1"/>
  <c r="K38" i="6" s="1"/>
  <c r="L38" i="6" s="1"/>
  <c r="M38" i="6" s="1"/>
  <c r="N38" i="6" s="1"/>
  <c r="O38" i="6" s="1"/>
  <c r="P38" i="6" s="1"/>
  <c r="J41" i="6" s="1"/>
  <c r="K41" i="6" s="1"/>
  <c r="L41" i="6" s="1"/>
  <c r="M41" i="6" s="1"/>
  <c r="N41" i="6" s="1"/>
  <c r="O41" i="6" s="1"/>
  <c r="P41" i="6" s="1"/>
  <c r="J44" i="6" s="1"/>
  <c r="K44" i="6" s="1"/>
  <c r="L44" i="6" s="1"/>
  <c r="M44" i="6" s="1"/>
  <c r="N44" i="6" s="1"/>
  <c r="J47" i="6"/>
  <c r="G64" i="6"/>
  <c r="X44" i="6"/>
  <c r="R29" i="6" s="1"/>
  <c r="O27" i="6" l="1"/>
  <c r="W27" i="6"/>
  <c r="S29" i="6"/>
  <c r="T29" i="6" s="1"/>
  <c r="U29" i="6" s="1"/>
  <c r="V29" i="6" s="1"/>
  <c r="W29" i="6" s="1"/>
  <c r="X29" i="6" s="1"/>
  <c r="R32" i="6" s="1"/>
  <c r="S32" i="6" s="1"/>
  <c r="T32" i="6" s="1"/>
  <c r="U32" i="6" s="1"/>
  <c r="V32" i="6" s="1"/>
  <c r="W32" i="6" s="1"/>
  <c r="X32" i="6" s="1"/>
  <c r="R35" i="6" s="1"/>
  <c r="S35" i="6" s="1"/>
  <c r="T35" i="6" s="1"/>
  <c r="U35" i="6" s="1"/>
  <c r="V35" i="6" s="1"/>
  <c r="W35" i="6" s="1"/>
  <c r="X35" i="6" s="1"/>
  <c r="R38" i="6" s="1"/>
  <c r="S38" i="6" s="1"/>
  <c r="T38" i="6" s="1"/>
  <c r="U38" i="6" s="1"/>
  <c r="V38" i="6" s="1"/>
  <c r="W38" i="6" s="1"/>
  <c r="X38" i="6" s="1"/>
  <c r="R41" i="6" s="1"/>
  <c r="S41" i="6" s="1"/>
  <c r="T41" i="6" s="1"/>
  <c r="U41" i="6" s="1"/>
  <c r="V41" i="6" s="1"/>
  <c r="W41" i="6" s="1"/>
  <c r="X41" i="6" s="1"/>
  <c r="R44" i="6" s="1"/>
  <c r="S44" i="6" s="1"/>
  <c r="T44" i="6" s="1"/>
  <c r="U44" i="6" s="1"/>
  <c r="V44" i="6" s="1"/>
  <c r="H64" i="6"/>
  <c r="B49" i="6" s="1"/>
  <c r="O64" i="6"/>
  <c r="R47" i="6"/>
  <c r="W64" i="6" s="1"/>
  <c r="G47" i="6" l="1"/>
  <c r="C49" i="6"/>
  <c r="D49" i="6" s="1"/>
  <c r="E49" i="6" s="1"/>
  <c r="F49" i="6" s="1"/>
  <c r="G49" i="6" s="1"/>
  <c r="H49" i="6" s="1"/>
  <c r="B52" i="6" s="1"/>
  <c r="C52" i="6" s="1"/>
  <c r="D52" i="6" s="1"/>
  <c r="E52" i="6" s="1"/>
  <c r="F52" i="6" s="1"/>
  <c r="G52" i="6" s="1"/>
  <c r="H52" i="6" s="1"/>
  <c r="B55" i="6" s="1"/>
  <c r="C55" i="6" s="1"/>
  <c r="D55" i="6" s="1"/>
  <c r="E55" i="6" s="1"/>
  <c r="F55" i="6" s="1"/>
  <c r="G55" i="6" s="1"/>
  <c r="H55" i="6" s="1"/>
  <c r="B58" i="6" s="1"/>
  <c r="C58" i="6" s="1"/>
  <c r="D58" i="6" s="1"/>
  <c r="E58" i="6" s="1"/>
  <c r="F58" i="6" s="1"/>
  <c r="G58" i="6" s="1"/>
  <c r="H58" i="6" s="1"/>
  <c r="B61" i="6" s="1"/>
  <c r="C61" i="6" s="1"/>
  <c r="D61" i="6" s="1"/>
  <c r="E61" i="6" s="1"/>
  <c r="F61" i="6" s="1"/>
  <c r="G61" i="6" s="1"/>
  <c r="H61" i="6" s="1"/>
  <c r="B64" i="6" s="1"/>
  <c r="C64" i="6" s="1"/>
  <c r="D64" i="6" s="1"/>
  <c r="E64" i="6" s="1"/>
  <c r="F64" i="6" s="1"/>
  <c r="X64" i="6"/>
  <c r="R49" i="6" s="1"/>
  <c r="P64" i="6"/>
  <c r="J49" i="6" s="1"/>
  <c r="K49" i="6" l="1"/>
  <c r="L49" i="6" s="1"/>
  <c r="M49" i="6" s="1"/>
  <c r="N49" i="6" s="1"/>
  <c r="O49" i="6" s="1"/>
  <c r="P49" i="6" s="1"/>
  <c r="J52" i="6" s="1"/>
  <c r="K52" i="6" s="1"/>
  <c r="L52" i="6" s="1"/>
  <c r="M52" i="6" s="1"/>
  <c r="N52" i="6" s="1"/>
  <c r="O52" i="6" s="1"/>
  <c r="P52" i="6" s="1"/>
  <c r="J55" i="6" s="1"/>
  <c r="K55" i="6" s="1"/>
  <c r="L55" i="6" s="1"/>
  <c r="M55" i="6" s="1"/>
  <c r="N55" i="6" s="1"/>
  <c r="O55" i="6" s="1"/>
  <c r="P55" i="6" s="1"/>
  <c r="J58" i="6" s="1"/>
  <c r="K58" i="6" s="1"/>
  <c r="L58" i="6" s="1"/>
  <c r="M58" i="6" s="1"/>
  <c r="N58" i="6" s="1"/>
  <c r="O58" i="6" s="1"/>
  <c r="P58" i="6" s="1"/>
  <c r="J61" i="6" s="1"/>
  <c r="K61" i="6" s="1"/>
  <c r="L61" i="6" s="1"/>
  <c r="M61" i="6" s="1"/>
  <c r="N61" i="6" s="1"/>
  <c r="O61" i="6" s="1"/>
  <c r="P61" i="6" s="1"/>
  <c r="J64" i="6" s="1"/>
  <c r="K64" i="6" s="1"/>
  <c r="L64" i="6" s="1"/>
  <c r="M64" i="6" s="1"/>
  <c r="N64" i="6" s="1"/>
  <c r="S49" i="6"/>
  <c r="T49" i="6" s="1"/>
  <c r="U49" i="6" s="1"/>
  <c r="V49" i="6" s="1"/>
  <c r="W49" i="6" s="1"/>
  <c r="X49" i="6" s="1"/>
  <c r="R52" i="6" s="1"/>
  <c r="S52" i="6" s="1"/>
  <c r="T52" i="6" s="1"/>
  <c r="U52" i="6" s="1"/>
  <c r="V52" i="6" s="1"/>
  <c r="W52" i="6" s="1"/>
  <c r="X52" i="6" s="1"/>
  <c r="R55" i="6" s="1"/>
  <c r="S55" i="6" s="1"/>
  <c r="T55" i="6" s="1"/>
  <c r="U55" i="6" s="1"/>
  <c r="V55" i="6" s="1"/>
  <c r="W55" i="6" s="1"/>
  <c r="X55" i="6" s="1"/>
  <c r="R58" i="6" s="1"/>
  <c r="S58" i="6" s="1"/>
  <c r="T58" i="6" s="1"/>
  <c r="U58" i="6" s="1"/>
  <c r="V58" i="6" s="1"/>
  <c r="W58" i="6" s="1"/>
  <c r="X58" i="6" s="1"/>
  <c r="R61" i="6" s="1"/>
  <c r="S61" i="6" s="1"/>
  <c r="T61" i="6" s="1"/>
  <c r="U61" i="6" s="1"/>
  <c r="V61" i="6" s="1"/>
  <c r="W61" i="6" s="1"/>
  <c r="X61" i="6" s="1"/>
  <c r="R64" i="6" s="1"/>
  <c r="S64" i="6" s="1"/>
  <c r="T64" i="6" s="1"/>
  <c r="U64" i="6" s="1"/>
  <c r="V64" i="6" s="1"/>
  <c r="W47" i="6"/>
  <c r="T87" i="6" s="1"/>
  <c r="O47" i="6" l="1"/>
  <c r="L87" i="6" s="1"/>
</calcChain>
</file>

<file path=xl/sharedStrings.xml><?xml version="1.0" encoding="utf-8"?>
<sst xmlns="http://schemas.openxmlformats.org/spreadsheetml/2006/main" count="298" uniqueCount="38">
  <si>
    <t>文化講座活動日程表</t>
    <rPh sb="0" eb="2">
      <t>ブンカ</t>
    </rPh>
    <rPh sb="2" eb="4">
      <t>コウザ</t>
    </rPh>
    <rPh sb="4" eb="6">
      <t>カツドウ</t>
    </rPh>
    <rPh sb="6" eb="8">
      <t>ニッテイ</t>
    </rPh>
    <rPh sb="8" eb="9">
      <t>ヒョウ</t>
    </rPh>
    <phoneticPr fontId="1"/>
  </si>
  <si>
    <t>公民館名：</t>
    <rPh sb="0" eb="3">
      <t>コウミンカン</t>
    </rPh>
    <rPh sb="3" eb="4">
      <t>メイ</t>
    </rPh>
    <phoneticPr fontId="1"/>
  </si>
  <si>
    <t>立待公民館</t>
    <rPh sb="0" eb="2">
      <t>タチマチ</t>
    </rPh>
    <rPh sb="2" eb="5">
      <t>コウミンカン</t>
    </rPh>
    <phoneticPr fontId="1"/>
  </si>
  <si>
    <t>講座名：</t>
    <rPh sb="0" eb="2">
      <t>コウザ</t>
    </rPh>
    <rPh sb="2" eb="3">
      <t>メイ</t>
    </rPh>
    <phoneticPr fontId="1"/>
  </si>
  <si>
    <t>下記のセルをコピーして使用</t>
    <rPh sb="0" eb="2">
      <t>カキ</t>
    </rPh>
    <rPh sb="11" eb="13">
      <t>シヨウ</t>
    </rPh>
    <phoneticPr fontId="1"/>
  </si>
  <si>
    <t>↓</t>
    <phoneticPr fontId="1"/>
  </si>
  <si>
    <t>※１:活動予定の日付の欄に「○」をつけてください。○をつけた回数を裏面の「年間活動回数」にご記入ください</t>
    <rPh sb="3" eb="5">
      <t>カツドウ</t>
    </rPh>
    <rPh sb="5" eb="7">
      <t>ヨテイ</t>
    </rPh>
    <rPh sb="8" eb="10">
      <t>ヒヅケ</t>
    </rPh>
    <rPh sb="11" eb="12">
      <t>ラン</t>
    </rPh>
    <rPh sb="30" eb="32">
      <t>カイスウ</t>
    </rPh>
    <rPh sb="33" eb="35">
      <t>ウラメン</t>
    </rPh>
    <rPh sb="37" eb="39">
      <t>ネンカン</t>
    </rPh>
    <rPh sb="39" eb="41">
      <t>カツドウ</t>
    </rPh>
    <rPh sb="41" eb="43">
      <t>カイスウ</t>
    </rPh>
    <rPh sb="46" eb="48">
      <t>キニュウ</t>
    </rPh>
    <phoneticPr fontId="1"/>
  </si>
  <si>
    <t>休館</t>
    <rPh sb="0" eb="2">
      <t>キュウカン</t>
    </rPh>
    <phoneticPr fontId="1"/>
  </si>
  <si>
    <t>行事</t>
    <rPh sb="0" eb="2">
      <t>ギョウジ</t>
    </rPh>
    <phoneticPr fontId="1"/>
  </si>
  <si>
    <t>年度</t>
    <rPh sb="0" eb="1">
      <t>ネン</t>
    </rPh>
    <rPh sb="1" eb="2">
      <t>ド</t>
    </rPh>
    <phoneticPr fontId="1"/>
  </si>
  <si>
    <t>月</t>
    <phoneticPr fontId="1"/>
  </si>
  <si>
    <t>月合計</t>
    <phoneticPr fontId="1"/>
  </si>
  <si>
    <t>回</t>
    <rPh sb="0" eb="1">
      <t>カイ</t>
    </rPh>
    <phoneticPr fontId="1"/>
  </si>
  <si>
    <t>※標準月</t>
    <rPh sb="1" eb="3">
      <t>ヒョウジュン</t>
    </rPh>
    <rPh sb="3" eb="4">
      <t>ヅキ</t>
    </rPh>
    <phoneticPr fontId="1"/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</si>
  <si>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</si>
  <si>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</si>
  <si>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</si>
  <si>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</si>
  <si>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</si>
  <si>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</si>
  <si>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土</t>
  </si>
  <si>
    <t>×</t>
  </si>
  <si>
    <t>要確認</t>
    <rPh sb="0" eb="3">
      <t>ヨウカクニン</t>
    </rPh>
    <phoneticPr fontId="1"/>
  </si>
  <si>
    <t>○</t>
    <phoneticPr fontId="1"/>
  </si>
  <si>
    <t>×</t>
    <phoneticPr fontId="1"/>
  </si>
  <si>
    <t>年間活動回数</t>
    <rPh sb="0" eb="2">
      <t>ネンカン</t>
    </rPh>
    <rPh sb="2" eb="4">
      <t>カツドウ</t>
    </rPh>
    <rPh sb="4" eb="6">
      <t>カイスウ</t>
    </rPh>
    <phoneticPr fontId="1"/>
  </si>
  <si>
    <t>うち標準月回数</t>
    <rPh sb="2" eb="4">
      <t>ヒョウジュン</t>
    </rPh>
    <rPh sb="4" eb="5">
      <t>ヅキ</t>
    </rPh>
    <rPh sb="5" eb="7">
      <t>カイスウ</t>
    </rPh>
    <phoneticPr fontId="1"/>
  </si>
  <si>
    <t>準備</t>
    <rPh sb="0" eb="2">
      <t>ジュンビ</t>
    </rPh>
    <phoneticPr fontId="1"/>
  </si>
  <si>
    <t>まつり</t>
    <phoneticPr fontId="1"/>
  </si>
  <si>
    <t>の</t>
    <phoneticPr fontId="1"/>
  </si>
  <si>
    <t>第1週</t>
    <rPh sb="0" eb="1">
      <t>ダイ</t>
    </rPh>
    <rPh sb="2" eb="3">
      <t>シュウ</t>
    </rPh>
    <phoneticPr fontId="1"/>
  </si>
  <si>
    <t>第2週</t>
    <rPh sb="0" eb="1">
      <t>ダイ</t>
    </rPh>
    <rPh sb="2" eb="3">
      <t>シュウ</t>
    </rPh>
    <phoneticPr fontId="1"/>
  </si>
  <si>
    <t>第3週</t>
    <rPh sb="0" eb="1">
      <t>ダイ</t>
    </rPh>
    <rPh sb="2" eb="3">
      <t>シュウ</t>
    </rPh>
    <phoneticPr fontId="1"/>
  </si>
  <si>
    <t>第4週</t>
    <rPh sb="0" eb="1">
      <t>ダイ</t>
    </rPh>
    <rPh sb="2" eb="3">
      <t>シュウ</t>
    </rPh>
    <phoneticPr fontId="1"/>
  </si>
  <si>
    <t>第5週</t>
    <rPh sb="0" eb="1">
      <t>ダイ</t>
    </rPh>
    <rPh sb="2" eb="3">
      <t>シュウ</t>
    </rPh>
    <phoneticPr fontId="1"/>
  </si>
  <si>
    <t>第6週</t>
    <rPh sb="0" eb="1">
      <t>ダイ</t>
    </rPh>
    <rPh sb="2" eb="3">
      <t>シュウ</t>
    </rPh>
    <phoneticPr fontId="1"/>
  </si>
  <si>
    <t>※２:「休館、×」の所は使用できません。</t>
    <phoneticPr fontId="1"/>
  </si>
  <si>
    <r>
      <t>※３：「要確認」は、</t>
    </r>
    <r>
      <rPr>
        <b/>
        <sz val="14"/>
        <color rgb="FFFF0000"/>
        <rFont val="游ゴシック"/>
        <family val="3"/>
        <charset val="128"/>
        <scheme val="minor"/>
      </rPr>
      <t>休館日事業カレンダーを参考</t>
    </r>
    <r>
      <rPr>
        <sz val="14"/>
        <rFont val="游ゴシック"/>
        <family val="3"/>
        <charset val="128"/>
        <scheme val="minor"/>
      </rPr>
      <t>にしてください。</t>
    </r>
    <rPh sb="4" eb="7">
      <t>ヨウカクニン</t>
    </rPh>
    <rPh sb="10" eb="13">
      <t>キュウカンビ</t>
    </rPh>
    <rPh sb="13" eb="15">
      <t>ジギョウ</t>
    </rPh>
    <rPh sb="21" eb="23">
      <t>サンコウ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</si>
</sst>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theme="0"/>
      <name val="游ゴシック"/>
      <family val="3"/>
      <charset val="128"/>
      <scheme val="minor"/>
    </font>
    <font>
      <sz val="14"/>
      <color theme="4" tint="0.79998168889431442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rgb="FF0070C0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4"/>
      <color rgb="FF00B05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3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4" fontId="8" fillId="0" borderId="4" xfId="0" applyNumberFormat="1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176" fontId="7" fillId="0" borderId="4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4" fontId="11" fillId="2" borderId="4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16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176" fontId="7" fillId="0" borderId="1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4" fontId="7" fillId="0" borderId="12" xfId="0" applyNumberFormat="1" applyFont="1" applyBorder="1" applyAlignment="1">
      <alignment horizontal="center" vertical="center"/>
    </xf>
    <xf numFmtId="176" fontId="7" fillId="0" borderId="12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5" fillId="0" borderId="4" xfId="0" applyFont="1" applyBorder="1" applyAlignment="1">
      <alignment horizontal="center" vertical="center"/>
    </xf>
    <xf numFmtId="176" fontId="12" fillId="0" borderId="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4" tint="0.79998168889431442"/>
      </font>
    </dxf>
    <dxf>
      <font>
        <color theme="4" tint="0.79998168889431442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b/>
        <i val="0"/>
        <strike val="0"/>
        <color rgb="FFFF0000"/>
      </font>
      <fill>
        <patternFill>
          <bgColor theme="0"/>
        </patternFill>
      </fill>
    </dxf>
    <dxf>
      <font>
        <b/>
        <i val="0"/>
        <color rgb="FF00B050"/>
      </font>
      <fill>
        <patternFill>
          <bgColor theme="0"/>
        </patternFill>
      </fill>
    </dxf>
    <dxf>
      <font>
        <b/>
        <i val="0"/>
        <strike val="0"/>
        <color rgb="FF0070C0"/>
      </font>
      <fill>
        <patternFill patternType="solid">
          <bgColor theme="0"/>
        </patternFill>
      </fill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5368-54A8-420D-A61C-7623D84B5DB1}">
  <sheetPr>
    <pageSetUpPr fitToPage="1"/>
  </sheetPr>
  <dimension ref="A1:AB87"/>
  <sheetViews>
    <sheetView tabSelected="1" topLeftCell="B1" zoomScaleNormal="100" zoomScaleSheetLayoutView="100" workbookViewId="0">
      <selection activeCell="P2" sqref="P2:T2"/>
    </sheetView>
  </sheetViews>
  <sheetFormatPr defaultRowHeight="24.95" customHeight="1" x14ac:dyDescent="0.4"/>
  <cols>
    <col min="1" max="1" width="9" style="2"/>
    <col min="2" max="8" width="8.625" style="2" customWidth="1"/>
    <col min="9" max="9" width="3.625" style="2" customWidth="1"/>
    <col min="10" max="16" width="8.625" style="2" customWidth="1"/>
    <col min="17" max="17" width="3.625" style="2" customWidth="1"/>
    <col min="18" max="24" width="8.625" style="2" customWidth="1"/>
    <col min="25" max="26" width="9" style="2"/>
    <col min="27" max="27" width="10.25" style="3" customWidth="1"/>
    <col min="28" max="28" width="10.5" style="3" customWidth="1"/>
    <col min="29" max="16384" width="9" style="2"/>
  </cols>
  <sheetData>
    <row r="1" spans="1:28" ht="27" customHeight="1" x14ac:dyDescent="0.4">
      <c r="B1" s="80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8" ht="19.5" customHeight="1" x14ac:dyDescent="0.4">
      <c r="B2" s="4"/>
      <c r="C2" s="4"/>
      <c r="D2" s="4"/>
      <c r="E2" s="4"/>
      <c r="F2" s="81" t="s">
        <v>1</v>
      </c>
      <c r="G2" s="81"/>
      <c r="H2" s="82" t="s">
        <v>2</v>
      </c>
      <c r="I2" s="82"/>
      <c r="J2" s="82"/>
      <c r="K2" s="82"/>
      <c r="L2" s="4"/>
      <c r="M2" s="4"/>
      <c r="N2" s="81" t="s">
        <v>3</v>
      </c>
      <c r="O2" s="81"/>
      <c r="P2" s="83"/>
      <c r="Q2" s="83"/>
      <c r="R2" s="83"/>
      <c r="S2" s="83"/>
      <c r="T2" s="83"/>
      <c r="U2" s="5"/>
      <c r="V2" s="5"/>
      <c r="W2" s="5"/>
      <c r="X2" s="5"/>
      <c r="AA2" s="3" t="s">
        <v>4</v>
      </c>
    </row>
    <row r="3" spans="1:28" ht="6" customHeigh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AA3" s="2" t="s">
        <v>5</v>
      </c>
      <c r="AB3" s="2" t="s">
        <v>5</v>
      </c>
    </row>
    <row r="4" spans="1:28" ht="20.25" customHeight="1" x14ac:dyDescent="0.4">
      <c r="B4" s="4"/>
      <c r="C4" s="73" t="s">
        <v>6</v>
      </c>
      <c r="D4" s="73"/>
      <c r="E4" s="73"/>
      <c r="F4" s="73"/>
      <c r="G4" s="73"/>
      <c r="H4" s="73"/>
      <c r="I4" s="73"/>
      <c r="J4" s="73"/>
      <c r="K4" s="79"/>
      <c r="L4" s="79"/>
      <c r="M4" s="79"/>
      <c r="N4" s="79"/>
      <c r="O4" s="79"/>
      <c r="P4" s="79"/>
      <c r="Q4" s="79"/>
      <c r="R4" s="79"/>
      <c r="S4" s="5"/>
      <c r="T4" s="5"/>
      <c r="U4" s="5"/>
      <c r="V4" s="5"/>
      <c r="W4" s="5"/>
      <c r="X4" s="4"/>
      <c r="AA4" s="6" t="s">
        <v>7</v>
      </c>
      <c r="AB4" s="6" t="s">
        <v>8</v>
      </c>
    </row>
    <row r="5" spans="1:28" ht="20.25" customHeight="1" x14ac:dyDescent="0.4">
      <c r="B5" s="4"/>
      <c r="C5" s="73" t="s">
        <v>36</v>
      </c>
      <c r="D5" s="73"/>
      <c r="E5" s="73"/>
      <c r="F5" s="73"/>
      <c r="G5" s="73"/>
      <c r="H5" s="73"/>
      <c r="I5" s="73"/>
      <c r="J5" s="74" t="s">
        <v>37</v>
      </c>
      <c r="K5" s="75"/>
      <c r="L5" s="75"/>
      <c r="M5" s="75"/>
      <c r="N5" s="75"/>
      <c r="O5" s="75"/>
      <c r="P5" s="75"/>
      <c r="Q5" s="75"/>
      <c r="R5" s="76"/>
      <c r="S5" s="52"/>
      <c r="T5" s="53"/>
      <c r="U5" s="4"/>
      <c r="V5" s="4"/>
      <c r="W5" s="4"/>
      <c r="X5" s="4"/>
      <c r="AA5" s="7"/>
      <c r="AB5" s="7"/>
    </row>
    <row r="6" spans="1:28" ht="16.5" customHeight="1" x14ac:dyDescent="0.4">
      <c r="B6" s="77">
        <v>2025</v>
      </c>
      <c r="C6" s="77"/>
      <c r="D6" s="8" t="s">
        <v>9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8" ht="30" customHeight="1" x14ac:dyDescent="0.4">
      <c r="B7" s="1">
        <v>4</v>
      </c>
      <c r="C7" s="9" t="s">
        <v>10</v>
      </c>
      <c r="D7" s="9"/>
      <c r="E7" s="9"/>
      <c r="F7" s="9" t="s">
        <v>11</v>
      </c>
      <c r="G7" s="1" t="str">
        <f>IF(COUNTIF(B9:H26,"○")&gt;0,COUNTIF(B9:H26,"○"),"　　")</f>
        <v>　　</v>
      </c>
      <c r="H7" s="9" t="s">
        <v>12</v>
      </c>
      <c r="I7" s="4"/>
      <c r="J7" s="1">
        <f>B7+1</f>
        <v>5</v>
      </c>
      <c r="K7" s="9" t="s">
        <v>10</v>
      </c>
      <c r="L7" s="9"/>
      <c r="M7" s="9"/>
      <c r="N7" s="9" t="s">
        <v>11</v>
      </c>
      <c r="O7" s="1" t="str">
        <f>IF(COUNTIF(J9:P26,"○")&gt;0,COUNTIF(J9:P26,"○"),"　　")</f>
        <v>　　</v>
      </c>
      <c r="P7" s="9" t="s">
        <v>12</v>
      </c>
      <c r="Q7" s="4"/>
      <c r="R7" s="1">
        <f>J7+1</f>
        <v>6</v>
      </c>
      <c r="S7" s="9" t="s">
        <v>10</v>
      </c>
      <c r="T7" s="9" t="s">
        <v>13</v>
      </c>
      <c r="U7" s="9"/>
      <c r="V7" s="9" t="s">
        <v>11</v>
      </c>
      <c r="W7" s="1" t="str">
        <f>IF(COUNTIF(R9:X26,"○")&gt;0,COUNTIF(R9:X26,"○"),"　　")</f>
        <v>　　</v>
      </c>
      <c r="X7" s="9" t="s">
        <v>12</v>
      </c>
    </row>
    <row r="8" spans="1:28" ht="20.100000000000001" customHeight="1" x14ac:dyDescent="0.4">
      <c r="B8" s="10" t="s">
        <v>14</v>
      </c>
      <c r="C8" s="11" t="s">
        <v>15</v>
      </c>
      <c r="D8" s="11" t="s">
        <v>16</v>
      </c>
      <c r="E8" s="11" t="s">
        <v>17</v>
      </c>
      <c r="F8" s="11" t="s">
        <v>18</v>
      </c>
      <c r="G8" s="11" t="s">
        <v>19</v>
      </c>
      <c r="H8" s="11" t="s">
        <v>20</v>
      </c>
      <c r="I8" s="12"/>
      <c r="J8" s="10" t="s">
        <v>14</v>
      </c>
      <c r="K8" s="11" t="s">
        <v>15</v>
      </c>
      <c r="L8" s="11" t="s">
        <v>16</v>
      </c>
      <c r="M8" s="11" t="s">
        <v>17</v>
      </c>
      <c r="N8" s="11" t="s">
        <v>18</v>
      </c>
      <c r="O8" s="11" t="s">
        <v>19</v>
      </c>
      <c r="P8" s="11" t="s">
        <v>20</v>
      </c>
      <c r="Q8" s="12"/>
      <c r="R8" s="13" t="s">
        <v>14</v>
      </c>
      <c r="S8" s="14" t="s">
        <v>15</v>
      </c>
      <c r="T8" s="14" t="s">
        <v>16</v>
      </c>
      <c r="U8" s="14" t="s">
        <v>17</v>
      </c>
      <c r="V8" s="14" t="s">
        <v>18</v>
      </c>
      <c r="W8" s="14" t="s">
        <v>19</v>
      </c>
      <c r="X8" s="14" t="s">
        <v>20</v>
      </c>
    </row>
    <row r="9" spans="1:28" s="20" customFormat="1" ht="15" customHeight="1" x14ac:dyDescent="0.4">
      <c r="A9" s="71" t="s">
        <v>30</v>
      </c>
      <c r="B9" s="58">
        <f>G24-(H24-1)</f>
        <v>45746</v>
      </c>
      <c r="C9" s="16">
        <f>B9+1</f>
        <v>45747</v>
      </c>
      <c r="D9" s="16">
        <f t="shared" ref="D9:H9" si="0">C9+1</f>
        <v>45748</v>
      </c>
      <c r="E9" s="16">
        <f t="shared" si="0"/>
        <v>45749</v>
      </c>
      <c r="F9" s="16">
        <f t="shared" si="0"/>
        <v>45750</v>
      </c>
      <c r="G9" s="16">
        <f t="shared" si="0"/>
        <v>45751</v>
      </c>
      <c r="H9" s="16">
        <f t="shared" si="0"/>
        <v>45752</v>
      </c>
      <c r="I9" s="17"/>
      <c r="J9" s="15">
        <f>O24-(P24-1)</f>
        <v>45774</v>
      </c>
      <c r="K9" s="16">
        <f>J9+1</f>
        <v>45775</v>
      </c>
      <c r="L9" s="16">
        <f t="shared" ref="L9:P9" si="1">K9+1</f>
        <v>45776</v>
      </c>
      <c r="M9" s="16">
        <f t="shared" si="1"/>
        <v>45777</v>
      </c>
      <c r="N9" s="16">
        <f t="shared" si="1"/>
        <v>45778</v>
      </c>
      <c r="O9" s="16">
        <f t="shared" si="1"/>
        <v>45779</v>
      </c>
      <c r="P9" s="16">
        <f t="shared" si="1"/>
        <v>45780</v>
      </c>
      <c r="Q9" s="17"/>
      <c r="R9" s="18">
        <f>W24-(X24-1)</f>
        <v>45809</v>
      </c>
      <c r="S9" s="19">
        <f>R9+1</f>
        <v>45810</v>
      </c>
      <c r="T9" s="19">
        <f t="shared" ref="T9:X9" si="2">S9+1</f>
        <v>45811</v>
      </c>
      <c r="U9" s="19">
        <f t="shared" si="2"/>
        <v>45812</v>
      </c>
      <c r="V9" s="19">
        <f t="shared" si="2"/>
        <v>45813</v>
      </c>
      <c r="W9" s="19">
        <f t="shared" si="2"/>
        <v>45814</v>
      </c>
      <c r="X9" s="19">
        <f t="shared" si="2"/>
        <v>45815</v>
      </c>
      <c r="AA9" s="21"/>
      <c r="AB9" s="21"/>
    </row>
    <row r="10" spans="1:28" ht="18" customHeight="1" x14ac:dyDescent="0.4">
      <c r="A10" s="71"/>
      <c r="B10" s="59"/>
      <c r="C10" s="23"/>
      <c r="D10" s="23" t="s">
        <v>7</v>
      </c>
      <c r="E10" s="23"/>
      <c r="F10" s="23"/>
      <c r="G10" s="23"/>
      <c r="H10" s="23" t="s">
        <v>22</v>
      </c>
      <c r="I10" s="12"/>
      <c r="J10" s="23"/>
      <c r="K10" s="23"/>
      <c r="L10" s="24"/>
      <c r="M10" s="24"/>
      <c r="N10" s="24"/>
      <c r="O10" s="24"/>
      <c r="P10" s="23" t="s">
        <v>7</v>
      </c>
      <c r="Q10" s="12"/>
      <c r="R10" s="25" t="s">
        <v>22</v>
      </c>
      <c r="S10" s="26"/>
      <c r="T10" s="26" t="s">
        <v>7</v>
      </c>
      <c r="U10" s="26"/>
      <c r="V10" s="26"/>
      <c r="W10" s="26"/>
      <c r="X10" s="26"/>
    </row>
    <row r="11" spans="1:28" ht="18" customHeight="1" x14ac:dyDescent="0.4">
      <c r="A11" s="71"/>
      <c r="B11" s="60" t="str">
        <f t="shared" ref="B11:H11" si="3">IF(B10="休館",$AA$16,"")</f>
        <v/>
      </c>
      <c r="C11" s="27" t="str">
        <f t="shared" si="3"/>
        <v/>
      </c>
      <c r="D11" s="28" t="str">
        <f t="shared" si="3"/>
        <v>×</v>
      </c>
      <c r="E11" s="65" t="str">
        <f t="shared" si="3"/>
        <v/>
      </c>
      <c r="F11" s="65" t="str">
        <f t="shared" si="3"/>
        <v/>
      </c>
      <c r="G11" s="65" t="str">
        <f t="shared" si="3"/>
        <v/>
      </c>
      <c r="H11" s="65" t="str">
        <f t="shared" si="3"/>
        <v/>
      </c>
      <c r="I11" s="12"/>
      <c r="J11" s="27" t="str">
        <f t="shared" ref="J11:P11" si="4">IF(J10="休館",$AA$16,"")</f>
        <v/>
      </c>
      <c r="K11" s="27" t="str">
        <f t="shared" si="4"/>
        <v/>
      </c>
      <c r="L11" s="28" t="str">
        <f t="shared" si="4"/>
        <v/>
      </c>
      <c r="M11" s="28" t="str">
        <f t="shared" si="4"/>
        <v/>
      </c>
      <c r="N11" s="65" t="str">
        <f t="shared" si="4"/>
        <v/>
      </c>
      <c r="O11" s="65" t="str">
        <f t="shared" si="4"/>
        <v/>
      </c>
      <c r="P11" s="28" t="str">
        <f t="shared" si="4"/>
        <v>×</v>
      </c>
      <c r="Q11" s="12"/>
      <c r="R11" s="68" t="str">
        <f t="shared" ref="R11:T11" si="5">IF(R10="休館",$AA$16,"")</f>
        <v/>
      </c>
      <c r="S11" s="68"/>
      <c r="T11" s="29" t="str">
        <f t="shared" si="5"/>
        <v>×</v>
      </c>
      <c r="U11" s="69"/>
      <c r="V11" s="69"/>
      <c r="W11" s="69"/>
      <c r="X11" s="69"/>
    </row>
    <row r="12" spans="1:28" s="20" customFormat="1" ht="15" customHeight="1" x14ac:dyDescent="0.4">
      <c r="A12" s="71" t="s">
        <v>31</v>
      </c>
      <c r="B12" s="58">
        <f>H9+1</f>
        <v>45753</v>
      </c>
      <c r="C12" s="16">
        <f>B12+1</f>
        <v>45754</v>
      </c>
      <c r="D12" s="16">
        <f t="shared" ref="D12:H12" si="6">C12+1</f>
        <v>45755</v>
      </c>
      <c r="E12" s="16">
        <f t="shared" si="6"/>
        <v>45756</v>
      </c>
      <c r="F12" s="16">
        <f t="shared" si="6"/>
        <v>45757</v>
      </c>
      <c r="G12" s="16">
        <f t="shared" si="6"/>
        <v>45758</v>
      </c>
      <c r="H12" s="16">
        <f t="shared" si="6"/>
        <v>45759</v>
      </c>
      <c r="I12" s="17"/>
      <c r="J12" s="15">
        <f>P9+1</f>
        <v>45781</v>
      </c>
      <c r="K12" s="16">
        <f>J12+1</f>
        <v>45782</v>
      </c>
      <c r="L12" s="16">
        <f t="shared" ref="L12:P12" si="7">K12+1</f>
        <v>45783</v>
      </c>
      <c r="M12" s="16">
        <f t="shared" si="7"/>
        <v>45784</v>
      </c>
      <c r="N12" s="16">
        <f t="shared" si="7"/>
        <v>45785</v>
      </c>
      <c r="O12" s="16">
        <f t="shared" si="7"/>
        <v>45786</v>
      </c>
      <c r="P12" s="16">
        <f t="shared" si="7"/>
        <v>45787</v>
      </c>
      <c r="Q12" s="17"/>
      <c r="R12" s="18">
        <f>X9+1</f>
        <v>45816</v>
      </c>
      <c r="S12" s="19">
        <f>R12+1</f>
        <v>45817</v>
      </c>
      <c r="T12" s="19">
        <f t="shared" ref="T12:X12" si="8">S12+1</f>
        <v>45818</v>
      </c>
      <c r="U12" s="19">
        <f t="shared" si="8"/>
        <v>45819</v>
      </c>
      <c r="V12" s="19">
        <f t="shared" si="8"/>
        <v>45820</v>
      </c>
      <c r="W12" s="19">
        <f t="shared" si="8"/>
        <v>45821</v>
      </c>
      <c r="X12" s="19">
        <f t="shared" si="8"/>
        <v>45822</v>
      </c>
      <c r="AA12" s="21" t="s">
        <v>7</v>
      </c>
      <c r="AB12" s="21"/>
    </row>
    <row r="13" spans="1:28" ht="18" customHeight="1" x14ac:dyDescent="0.4">
      <c r="A13" s="71"/>
      <c r="B13" s="61" t="s">
        <v>7</v>
      </c>
      <c r="C13" s="30"/>
      <c r="D13" s="30"/>
      <c r="E13" s="23"/>
      <c r="F13" s="30"/>
      <c r="G13" s="30" t="s">
        <v>22</v>
      </c>
      <c r="H13" s="30" t="s">
        <v>22</v>
      </c>
      <c r="I13" s="12"/>
      <c r="J13" s="24" t="s">
        <v>7</v>
      </c>
      <c r="K13" s="30" t="s">
        <v>7</v>
      </c>
      <c r="L13" s="30" t="s">
        <v>7</v>
      </c>
      <c r="M13" s="30"/>
      <c r="N13" s="30"/>
      <c r="O13" s="23"/>
      <c r="P13" s="30"/>
      <c r="Q13" s="12"/>
      <c r="R13" s="31"/>
      <c r="S13" s="32"/>
      <c r="T13" s="32" t="s">
        <v>7</v>
      </c>
      <c r="U13" s="26"/>
      <c r="V13" s="32"/>
      <c r="W13" s="32"/>
      <c r="X13" s="32"/>
      <c r="AA13" s="3" t="s">
        <v>27</v>
      </c>
    </row>
    <row r="14" spans="1:28" ht="18" customHeight="1" x14ac:dyDescent="0.4">
      <c r="A14" s="71"/>
      <c r="B14" s="60" t="str">
        <f t="shared" ref="B14:H14" si="9">IF(B13="休館",$AA$16,"")</f>
        <v>×</v>
      </c>
      <c r="C14" s="66" t="str">
        <f t="shared" si="9"/>
        <v/>
      </c>
      <c r="D14" s="65" t="str">
        <f t="shared" si="9"/>
        <v/>
      </c>
      <c r="E14" s="65" t="str">
        <f t="shared" si="9"/>
        <v/>
      </c>
      <c r="F14" s="65" t="str">
        <f t="shared" si="9"/>
        <v/>
      </c>
      <c r="G14" s="65" t="str">
        <f t="shared" si="9"/>
        <v/>
      </c>
      <c r="H14" s="65" t="str">
        <f t="shared" si="9"/>
        <v/>
      </c>
      <c r="I14" s="12"/>
      <c r="J14" s="27" t="str">
        <f t="shared" ref="J14:P14" si="10">IF(J13="休館",$AA$16,"")</f>
        <v>×</v>
      </c>
      <c r="K14" s="27" t="str">
        <f t="shared" si="10"/>
        <v>×</v>
      </c>
      <c r="L14" s="28" t="str">
        <f t="shared" si="10"/>
        <v>×</v>
      </c>
      <c r="M14" s="65"/>
      <c r="N14" s="65"/>
      <c r="O14" s="65" t="str">
        <f t="shared" si="10"/>
        <v/>
      </c>
      <c r="P14" s="65" t="str">
        <f t="shared" si="10"/>
        <v/>
      </c>
      <c r="Q14" s="12"/>
      <c r="R14" s="69"/>
      <c r="S14" s="69"/>
      <c r="T14" s="29" t="str">
        <f t="shared" ref="T14" si="11">IF(T13="休館",$AA$16,"")</f>
        <v>×</v>
      </c>
      <c r="U14" s="69"/>
      <c r="V14" s="69"/>
      <c r="W14" s="69"/>
      <c r="X14" s="69"/>
      <c r="AA14" s="3" t="s">
        <v>22</v>
      </c>
    </row>
    <row r="15" spans="1:28" s="20" customFormat="1" ht="15" customHeight="1" x14ac:dyDescent="0.4">
      <c r="A15" s="71" t="s">
        <v>32</v>
      </c>
      <c r="B15" s="58">
        <f t="shared" ref="B15" si="12">H12+1</f>
        <v>45760</v>
      </c>
      <c r="C15" s="16">
        <f t="shared" ref="C15:H15" si="13">B15+1</f>
        <v>45761</v>
      </c>
      <c r="D15" s="16">
        <f t="shared" si="13"/>
        <v>45762</v>
      </c>
      <c r="E15" s="16">
        <f t="shared" si="13"/>
        <v>45763</v>
      </c>
      <c r="F15" s="16">
        <f t="shared" si="13"/>
        <v>45764</v>
      </c>
      <c r="G15" s="16">
        <f t="shared" si="13"/>
        <v>45765</v>
      </c>
      <c r="H15" s="16">
        <f t="shared" si="13"/>
        <v>45766</v>
      </c>
      <c r="I15" s="17"/>
      <c r="J15" s="15">
        <f t="shared" ref="J15" si="14">P12+1</f>
        <v>45788</v>
      </c>
      <c r="K15" s="16">
        <f t="shared" ref="K15:P15" si="15">J15+1</f>
        <v>45789</v>
      </c>
      <c r="L15" s="16">
        <f t="shared" si="15"/>
        <v>45790</v>
      </c>
      <c r="M15" s="16">
        <f t="shared" si="15"/>
        <v>45791</v>
      </c>
      <c r="N15" s="16">
        <f t="shared" si="15"/>
        <v>45792</v>
      </c>
      <c r="O15" s="16">
        <f t="shared" si="15"/>
        <v>45793</v>
      </c>
      <c r="P15" s="16">
        <f t="shared" si="15"/>
        <v>45794</v>
      </c>
      <c r="Q15" s="17"/>
      <c r="R15" s="18">
        <f t="shared" ref="R15" si="16">X12+1</f>
        <v>45823</v>
      </c>
      <c r="S15" s="19">
        <f t="shared" ref="S15:X15" si="17">R15+1</f>
        <v>45824</v>
      </c>
      <c r="T15" s="19">
        <f t="shared" si="17"/>
        <v>45825</v>
      </c>
      <c r="U15" s="19">
        <f t="shared" si="17"/>
        <v>45826</v>
      </c>
      <c r="V15" s="19">
        <f t="shared" si="17"/>
        <v>45827</v>
      </c>
      <c r="W15" s="19">
        <f t="shared" si="17"/>
        <v>45828</v>
      </c>
      <c r="X15" s="19">
        <f t="shared" si="17"/>
        <v>45829</v>
      </c>
      <c r="AA15" s="21" t="s">
        <v>23</v>
      </c>
      <c r="AB15" s="21"/>
    </row>
    <row r="16" spans="1:28" ht="18" customHeight="1" x14ac:dyDescent="0.4">
      <c r="A16" s="71"/>
      <c r="B16" s="62" t="s">
        <v>22</v>
      </c>
      <c r="C16" s="33"/>
      <c r="D16" s="24" t="s">
        <v>7</v>
      </c>
      <c r="E16" s="23"/>
      <c r="F16" s="30"/>
      <c r="G16" s="30"/>
      <c r="H16" s="30" t="s">
        <v>22</v>
      </c>
      <c r="I16" s="12"/>
      <c r="J16" s="30"/>
      <c r="K16" s="30"/>
      <c r="L16" s="24" t="s">
        <v>7</v>
      </c>
      <c r="M16" s="23"/>
      <c r="N16" s="30"/>
      <c r="O16" s="30"/>
      <c r="P16" s="30"/>
      <c r="Q16" s="12"/>
      <c r="R16" s="34" t="s">
        <v>7</v>
      </c>
      <c r="S16" s="34"/>
      <c r="T16" s="31"/>
      <c r="U16" s="26"/>
      <c r="V16" s="32"/>
      <c r="W16" s="32"/>
      <c r="X16" s="32"/>
      <c r="AA16" s="3" t="s">
        <v>24</v>
      </c>
    </row>
    <row r="17" spans="1:28" ht="18" customHeight="1" x14ac:dyDescent="0.4">
      <c r="A17" s="71"/>
      <c r="B17" s="67" t="str">
        <f t="shared" ref="B17:H17" si="18">IF(B16="休館",$AA$16,"")</f>
        <v/>
      </c>
      <c r="C17" s="66" t="str">
        <f t="shared" si="18"/>
        <v/>
      </c>
      <c r="D17" s="28" t="str">
        <f t="shared" si="18"/>
        <v>×</v>
      </c>
      <c r="E17" s="65" t="str">
        <f t="shared" si="18"/>
        <v/>
      </c>
      <c r="F17" s="65" t="str">
        <f t="shared" si="18"/>
        <v/>
      </c>
      <c r="G17" s="65" t="str">
        <f t="shared" si="18"/>
        <v/>
      </c>
      <c r="H17" s="65" t="str">
        <f t="shared" si="18"/>
        <v/>
      </c>
      <c r="I17" s="12"/>
      <c r="J17" s="66" t="str">
        <f t="shared" ref="J17:P17" si="19">IF(J16="休館",$AA$16,"")</f>
        <v/>
      </c>
      <c r="K17" s="66" t="str">
        <f t="shared" si="19"/>
        <v/>
      </c>
      <c r="L17" s="28" t="str">
        <f t="shared" si="19"/>
        <v>×</v>
      </c>
      <c r="M17" s="65" t="str">
        <f t="shared" si="19"/>
        <v/>
      </c>
      <c r="N17" s="65" t="str">
        <f t="shared" si="19"/>
        <v/>
      </c>
      <c r="O17" s="65" t="str">
        <f t="shared" si="19"/>
        <v/>
      </c>
      <c r="P17" s="65" t="str">
        <f t="shared" si="19"/>
        <v/>
      </c>
      <c r="Q17" s="12"/>
      <c r="R17" s="51" t="str">
        <f t="shared" ref="R17" si="20">IF(R16="休館",$AA$16,"")</f>
        <v>×</v>
      </c>
      <c r="S17" s="69"/>
      <c r="T17" s="69"/>
      <c r="U17" s="69"/>
      <c r="V17" s="69"/>
      <c r="W17" s="69"/>
      <c r="X17" s="69"/>
    </row>
    <row r="18" spans="1:28" s="20" customFormat="1" ht="15" customHeight="1" x14ac:dyDescent="0.4">
      <c r="A18" s="71" t="s">
        <v>33</v>
      </c>
      <c r="B18" s="58">
        <f t="shared" ref="B18" si="21">H15+1</f>
        <v>45767</v>
      </c>
      <c r="C18" s="16">
        <f t="shared" ref="C18:H18" si="22">B18+1</f>
        <v>45768</v>
      </c>
      <c r="D18" s="16">
        <f t="shared" si="22"/>
        <v>45769</v>
      </c>
      <c r="E18" s="16">
        <f t="shared" si="22"/>
        <v>45770</v>
      </c>
      <c r="F18" s="16">
        <f t="shared" si="22"/>
        <v>45771</v>
      </c>
      <c r="G18" s="16">
        <f t="shared" si="22"/>
        <v>45772</v>
      </c>
      <c r="H18" s="16">
        <f t="shared" si="22"/>
        <v>45773</v>
      </c>
      <c r="I18" s="17"/>
      <c r="J18" s="15">
        <f t="shared" ref="J18" si="23">P15+1</f>
        <v>45795</v>
      </c>
      <c r="K18" s="16">
        <f t="shared" ref="K18:P18" si="24">J18+1</f>
        <v>45796</v>
      </c>
      <c r="L18" s="16">
        <f t="shared" si="24"/>
        <v>45797</v>
      </c>
      <c r="M18" s="16">
        <f t="shared" si="24"/>
        <v>45798</v>
      </c>
      <c r="N18" s="16">
        <f t="shared" si="24"/>
        <v>45799</v>
      </c>
      <c r="O18" s="16">
        <f t="shared" si="24"/>
        <v>45800</v>
      </c>
      <c r="P18" s="16">
        <f t="shared" si="24"/>
        <v>45801</v>
      </c>
      <c r="Q18" s="17"/>
      <c r="R18" s="18">
        <f t="shared" ref="R18" si="25">X15+1</f>
        <v>45830</v>
      </c>
      <c r="S18" s="19">
        <f t="shared" ref="S18:X18" si="26">R18+1</f>
        <v>45831</v>
      </c>
      <c r="T18" s="19">
        <f t="shared" si="26"/>
        <v>45832</v>
      </c>
      <c r="U18" s="19">
        <f t="shared" si="26"/>
        <v>45833</v>
      </c>
      <c r="V18" s="19">
        <f>U18+1</f>
        <v>45834</v>
      </c>
      <c r="W18" s="19">
        <f t="shared" si="26"/>
        <v>45835</v>
      </c>
      <c r="X18" s="19">
        <f t="shared" si="26"/>
        <v>45836</v>
      </c>
      <c r="AA18" s="21"/>
      <c r="AB18" s="21"/>
    </row>
    <row r="19" spans="1:28" ht="18" customHeight="1" x14ac:dyDescent="0.4">
      <c r="A19" s="71"/>
      <c r="B19" s="61" t="s">
        <v>7</v>
      </c>
      <c r="C19" s="30"/>
      <c r="D19" s="30"/>
      <c r="E19" s="23"/>
      <c r="F19" s="30"/>
      <c r="G19" s="30"/>
      <c r="H19" s="30"/>
      <c r="I19" s="12"/>
      <c r="J19" s="24" t="s">
        <v>7</v>
      </c>
      <c r="K19" s="30"/>
      <c r="L19" s="30"/>
      <c r="M19" s="23"/>
      <c r="N19" s="30"/>
      <c r="O19" s="30"/>
      <c r="P19" s="30" t="s">
        <v>22</v>
      </c>
      <c r="Q19" s="12"/>
      <c r="R19" s="31" t="s">
        <v>22</v>
      </c>
      <c r="S19" s="32"/>
      <c r="T19" s="32" t="s">
        <v>7</v>
      </c>
      <c r="U19" s="26" t="s">
        <v>22</v>
      </c>
      <c r="V19" s="32"/>
      <c r="W19" s="32"/>
      <c r="X19" s="32"/>
    </row>
    <row r="20" spans="1:28" ht="18" customHeight="1" x14ac:dyDescent="0.4">
      <c r="A20" s="71"/>
      <c r="B20" s="60" t="str">
        <f t="shared" ref="B20:H20" si="27">IF(B19="休館",$AA$16,"")</f>
        <v>×</v>
      </c>
      <c r="C20" s="66" t="str">
        <f t="shared" si="27"/>
        <v/>
      </c>
      <c r="D20" s="65" t="str">
        <f t="shared" si="27"/>
        <v/>
      </c>
      <c r="E20" s="65" t="str">
        <f t="shared" si="27"/>
        <v/>
      </c>
      <c r="F20" s="65" t="str">
        <f t="shared" si="27"/>
        <v/>
      </c>
      <c r="G20" s="65" t="str">
        <f t="shared" si="27"/>
        <v/>
      </c>
      <c r="H20" s="65" t="str">
        <f t="shared" si="27"/>
        <v/>
      </c>
      <c r="I20" s="12"/>
      <c r="J20" s="27" t="str">
        <f t="shared" ref="J20:P20" si="28">IF(J19="休館",$AA$16,"")</f>
        <v>×</v>
      </c>
      <c r="K20" s="66" t="str">
        <f t="shared" si="28"/>
        <v/>
      </c>
      <c r="L20" s="65" t="str">
        <f t="shared" si="28"/>
        <v/>
      </c>
      <c r="M20" s="65" t="str">
        <f t="shared" si="28"/>
        <v/>
      </c>
      <c r="N20" s="65" t="str">
        <f t="shared" si="28"/>
        <v/>
      </c>
      <c r="O20" s="65" t="str">
        <f t="shared" si="28"/>
        <v/>
      </c>
      <c r="P20" s="65" t="str">
        <f t="shared" si="28"/>
        <v/>
      </c>
      <c r="Q20" s="12"/>
      <c r="R20" s="69"/>
      <c r="S20" s="69"/>
      <c r="T20" s="29" t="str">
        <f t="shared" ref="T20" si="29">IF(T19="休館",$AA$16,"")</f>
        <v>×</v>
      </c>
      <c r="U20" s="69"/>
      <c r="V20" s="69"/>
      <c r="W20" s="69"/>
      <c r="X20" s="69"/>
    </row>
    <row r="21" spans="1:28" s="20" customFormat="1" ht="15" customHeight="1" x14ac:dyDescent="0.4">
      <c r="A21" s="71" t="s">
        <v>34</v>
      </c>
      <c r="B21" s="58">
        <f t="shared" ref="B21" si="30">H18+1</f>
        <v>45774</v>
      </c>
      <c r="C21" s="16">
        <f t="shared" ref="C21:H21" si="31">B21+1</f>
        <v>45775</v>
      </c>
      <c r="D21" s="16">
        <f t="shared" si="31"/>
        <v>45776</v>
      </c>
      <c r="E21" s="16">
        <f t="shared" si="31"/>
        <v>45777</v>
      </c>
      <c r="F21" s="16">
        <f t="shared" si="31"/>
        <v>45778</v>
      </c>
      <c r="G21" s="16">
        <f t="shared" si="31"/>
        <v>45779</v>
      </c>
      <c r="H21" s="16">
        <f t="shared" si="31"/>
        <v>45780</v>
      </c>
      <c r="I21" s="17"/>
      <c r="J21" s="15">
        <f t="shared" ref="J21" si="32">P18+1</f>
        <v>45802</v>
      </c>
      <c r="K21" s="16">
        <f t="shared" ref="K21:P21" si="33">J21+1</f>
        <v>45803</v>
      </c>
      <c r="L21" s="16">
        <f t="shared" si="33"/>
        <v>45804</v>
      </c>
      <c r="M21" s="16">
        <f t="shared" si="33"/>
        <v>45805</v>
      </c>
      <c r="N21" s="16">
        <f t="shared" si="33"/>
        <v>45806</v>
      </c>
      <c r="O21" s="16">
        <f t="shared" si="33"/>
        <v>45807</v>
      </c>
      <c r="P21" s="16">
        <f t="shared" si="33"/>
        <v>45808</v>
      </c>
      <c r="Q21" s="17"/>
      <c r="R21" s="18">
        <f t="shared" ref="R21" si="34">X18+1</f>
        <v>45837</v>
      </c>
      <c r="S21" s="19">
        <f t="shared" ref="S21:X21" si="35">R21+1</f>
        <v>45838</v>
      </c>
      <c r="T21" s="19">
        <f t="shared" si="35"/>
        <v>45839</v>
      </c>
      <c r="U21" s="19">
        <f t="shared" si="35"/>
        <v>45840</v>
      </c>
      <c r="V21" s="19">
        <f t="shared" si="35"/>
        <v>45841</v>
      </c>
      <c r="W21" s="19">
        <f t="shared" si="35"/>
        <v>45842</v>
      </c>
      <c r="X21" s="19">
        <f t="shared" si="35"/>
        <v>45843</v>
      </c>
      <c r="AA21" s="21"/>
      <c r="AB21" s="21"/>
    </row>
    <row r="22" spans="1:28" ht="18" customHeight="1" x14ac:dyDescent="0.4">
      <c r="A22" s="71"/>
      <c r="B22" s="59"/>
      <c r="C22" s="22"/>
      <c r="D22" s="24" t="s">
        <v>7</v>
      </c>
      <c r="E22" s="23"/>
      <c r="F22" s="24"/>
      <c r="G22" s="24"/>
      <c r="H22" s="24"/>
      <c r="I22" s="12"/>
      <c r="J22" s="22" t="s">
        <v>22</v>
      </c>
      <c r="K22" s="22" t="s">
        <v>22</v>
      </c>
      <c r="L22" s="24" t="s">
        <v>7</v>
      </c>
      <c r="M22" s="23" t="s">
        <v>22</v>
      </c>
      <c r="N22" s="23" t="s">
        <v>22</v>
      </c>
      <c r="O22" s="23" t="s">
        <v>22</v>
      </c>
      <c r="P22" s="23" t="s">
        <v>22</v>
      </c>
      <c r="Q22" s="12"/>
      <c r="R22" s="25"/>
      <c r="S22" s="25"/>
      <c r="T22" s="31"/>
      <c r="U22" s="26"/>
      <c r="V22" s="26"/>
      <c r="W22" s="26"/>
      <c r="X22" s="26"/>
    </row>
    <row r="23" spans="1:28" ht="18" customHeight="1" x14ac:dyDescent="0.4">
      <c r="A23" s="71"/>
      <c r="B23" s="67" t="str">
        <f t="shared" ref="B23:H23" si="36">IF(B22="休館",$AA$16,"")</f>
        <v/>
      </c>
      <c r="C23" s="66" t="str">
        <f t="shared" si="36"/>
        <v/>
      </c>
      <c r="D23" s="28" t="str">
        <f t="shared" si="36"/>
        <v>×</v>
      </c>
      <c r="E23" s="65" t="str">
        <f t="shared" si="36"/>
        <v/>
      </c>
      <c r="F23" s="28" t="str">
        <f t="shared" si="36"/>
        <v/>
      </c>
      <c r="G23" s="28" t="str">
        <f t="shared" si="36"/>
        <v/>
      </c>
      <c r="H23" s="28" t="str">
        <f t="shared" si="36"/>
        <v/>
      </c>
      <c r="I23" s="12"/>
      <c r="J23" s="66" t="str">
        <f t="shared" ref="J23:P23" si="37">IF(J22="休館",$AA$16,"")</f>
        <v/>
      </c>
      <c r="K23" s="66" t="str">
        <f t="shared" si="37"/>
        <v/>
      </c>
      <c r="L23" s="28" t="str">
        <f t="shared" si="37"/>
        <v>×</v>
      </c>
      <c r="M23" s="65" t="str">
        <f t="shared" si="37"/>
        <v/>
      </c>
      <c r="N23" s="65" t="str">
        <f t="shared" si="37"/>
        <v/>
      </c>
      <c r="O23" s="65" t="str">
        <f t="shared" si="37"/>
        <v/>
      </c>
      <c r="P23" s="65" t="str">
        <f t="shared" si="37"/>
        <v/>
      </c>
      <c r="Q23" s="12"/>
      <c r="R23" s="69"/>
      <c r="S23" s="69"/>
      <c r="T23" s="29" t="str">
        <f t="shared" ref="T23:X23" si="38">IF(T22="休館",$AA$16,"")</f>
        <v/>
      </c>
      <c r="U23" s="29" t="str">
        <f t="shared" si="38"/>
        <v/>
      </c>
      <c r="V23" s="29" t="str">
        <f t="shared" si="38"/>
        <v/>
      </c>
      <c r="W23" s="29" t="str">
        <f t="shared" si="38"/>
        <v/>
      </c>
      <c r="X23" s="29" t="str">
        <f t="shared" si="38"/>
        <v/>
      </c>
    </row>
    <row r="24" spans="1:28" s="20" customFormat="1" ht="15" customHeight="1" x14ac:dyDescent="0.4">
      <c r="A24" s="71" t="s">
        <v>35</v>
      </c>
      <c r="B24" s="58">
        <f t="shared" ref="B24" si="39">H21+1</f>
        <v>45781</v>
      </c>
      <c r="C24" s="16">
        <f t="shared" ref="C24:F24" si="40">B24+1</f>
        <v>45782</v>
      </c>
      <c r="D24" s="16">
        <f t="shared" si="40"/>
        <v>45783</v>
      </c>
      <c r="E24" s="16">
        <f t="shared" si="40"/>
        <v>45784</v>
      </c>
      <c r="F24" s="16">
        <f t="shared" si="40"/>
        <v>45785</v>
      </c>
      <c r="G24" s="35">
        <f>DATE($B$6,B7,1)</f>
        <v>45748</v>
      </c>
      <c r="H24" s="36">
        <f>WEEKDAY(G24,1)</f>
        <v>3</v>
      </c>
      <c r="I24" s="17"/>
      <c r="J24" s="15">
        <f t="shared" ref="J24" si="41">P21+1</f>
        <v>45809</v>
      </c>
      <c r="K24" s="16">
        <f t="shared" ref="K24:N24" si="42">J24+1</f>
        <v>45810</v>
      </c>
      <c r="L24" s="16">
        <f t="shared" si="42"/>
        <v>45811</v>
      </c>
      <c r="M24" s="16">
        <f t="shared" si="42"/>
        <v>45812</v>
      </c>
      <c r="N24" s="16">
        <f t="shared" si="42"/>
        <v>45813</v>
      </c>
      <c r="O24" s="35">
        <f>DATE($B$6,J7,1)</f>
        <v>45778</v>
      </c>
      <c r="P24" s="36">
        <f>WEEKDAY(O24,1)</f>
        <v>5</v>
      </c>
      <c r="Q24" s="17"/>
      <c r="R24" s="18">
        <f t="shared" ref="R24" si="43">X21+1</f>
        <v>45844</v>
      </c>
      <c r="S24" s="19">
        <f t="shared" ref="S24:V24" si="44">R24+1</f>
        <v>45845</v>
      </c>
      <c r="T24" s="19">
        <f t="shared" si="44"/>
        <v>45846</v>
      </c>
      <c r="U24" s="19">
        <f t="shared" si="44"/>
        <v>45847</v>
      </c>
      <c r="V24" s="19">
        <f t="shared" si="44"/>
        <v>45848</v>
      </c>
      <c r="W24" s="37">
        <f>DATE($B$6,R7,1)</f>
        <v>45809</v>
      </c>
      <c r="X24" s="38">
        <f>WEEKDAY(W24,1)</f>
        <v>1</v>
      </c>
      <c r="AA24" s="21"/>
      <c r="AB24" s="21"/>
    </row>
    <row r="25" spans="1:28" s="20" customFormat="1" ht="18" customHeight="1" x14ac:dyDescent="0.4">
      <c r="A25" s="71"/>
      <c r="B25" s="63"/>
      <c r="C25" s="40"/>
      <c r="D25" s="40"/>
      <c r="E25" s="40"/>
      <c r="F25" s="40"/>
      <c r="G25" s="41"/>
      <c r="H25" s="42"/>
      <c r="I25" s="17"/>
      <c r="J25" s="39"/>
      <c r="K25" s="40"/>
      <c r="L25" s="40"/>
      <c r="M25" s="40"/>
      <c r="N25" s="40"/>
      <c r="O25" s="41"/>
      <c r="P25" s="42"/>
      <c r="Q25" s="17"/>
      <c r="R25" s="43"/>
      <c r="S25" s="44"/>
      <c r="T25" s="44"/>
      <c r="U25" s="44"/>
      <c r="V25" s="44"/>
      <c r="W25" s="45"/>
      <c r="X25" s="46"/>
      <c r="AA25" s="21"/>
      <c r="AB25" s="21"/>
    </row>
    <row r="26" spans="1:28" ht="18" customHeight="1" x14ac:dyDescent="0.4">
      <c r="A26" s="71"/>
      <c r="B26" s="60" t="str">
        <f t="shared" ref="B26:H26" si="45">IF(B25="休館",$AA$16,"")</f>
        <v/>
      </c>
      <c r="C26" s="27" t="str">
        <f t="shared" si="45"/>
        <v/>
      </c>
      <c r="D26" s="28" t="str">
        <f t="shared" si="45"/>
        <v/>
      </c>
      <c r="E26" s="28" t="str">
        <f t="shared" si="45"/>
        <v/>
      </c>
      <c r="F26" s="28" t="str">
        <f t="shared" si="45"/>
        <v/>
      </c>
      <c r="G26" s="28" t="str">
        <f t="shared" si="45"/>
        <v/>
      </c>
      <c r="H26" s="28" t="str">
        <f t="shared" si="45"/>
        <v/>
      </c>
      <c r="I26" s="12"/>
      <c r="J26" s="27" t="str">
        <f t="shared" ref="J26:P26" si="46">IF(J25="休館",$AA$16,"")</f>
        <v/>
      </c>
      <c r="K26" s="27" t="str">
        <f t="shared" si="46"/>
        <v/>
      </c>
      <c r="L26" s="28" t="str">
        <f t="shared" si="46"/>
        <v/>
      </c>
      <c r="M26" s="28" t="str">
        <f t="shared" si="46"/>
        <v/>
      </c>
      <c r="N26" s="28" t="str">
        <f t="shared" si="46"/>
        <v/>
      </c>
      <c r="O26" s="28" t="str">
        <f t="shared" si="46"/>
        <v/>
      </c>
      <c r="P26" s="28" t="str">
        <f t="shared" si="46"/>
        <v/>
      </c>
      <c r="Q26" s="12"/>
      <c r="R26" s="51" t="str">
        <f t="shared" ref="R26:X26" si="47">IF(R25="休館",$AA$16,"")</f>
        <v/>
      </c>
      <c r="S26" s="51" t="str">
        <f t="shared" si="47"/>
        <v/>
      </c>
      <c r="T26" s="29" t="str">
        <f t="shared" si="47"/>
        <v/>
      </c>
      <c r="U26" s="29" t="str">
        <f t="shared" si="47"/>
        <v/>
      </c>
      <c r="V26" s="29" t="str">
        <f t="shared" si="47"/>
        <v/>
      </c>
      <c r="W26" s="29" t="str">
        <f t="shared" si="47"/>
        <v/>
      </c>
      <c r="X26" s="29" t="str">
        <f t="shared" si="47"/>
        <v/>
      </c>
    </row>
    <row r="27" spans="1:28" ht="30" customHeight="1" x14ac:dyDescent="0.4">
      <c r="B27" s="47">
        <f>R7+1</f>
        <v>7</v>
      </c>
      <c r="C27" s="12" t="s">
        <v>10</v>
      </c>
      <c r="D27" s="48" t="s">
        <v>13</v>
      </c>
      <c r="E27" s="12"/>
      <c r="F27" s="12" t="s">
        <v>11</v>
      </c>
      <c r="G27" s="47" t="str">
        <f>IF(COUNTIF(B29:H46,"○")&gt;0,COUNTIF(B29:H46,"○"),"　　")</f>
        <v>　　</v>
      </c>
      <c r="H27" s="12" t="s">
        <v>12</v>
      </c>
      <c r="J27" s="47">
        <f>B27+1</f>
        <v>8</v>
      </c>
      <c r="K27" s="12" t="s">
        <v>10</v>
      </c>
      <c r="L27" s="48" t="s">
        <v>13</v>
      </c>
      <c r="M27" s="12"/>
      <c r="N27" s="12" t="s">
        <v>11</v>
      </c>
      <c r="O27" s="47" t="str">
        <f>IF(COUNTIF(J29:P46,"○")&gt;0,COUNTIF(J29:P46,"○"),"　　")</f>
        <v>　　</v>
      </c>
      <c r="P27" s="12" t="s">
        <v>12</v>
      </c>
      <c r="R27" s="47">
        <f>J27+1</f>
        <v>9</v>
      </c>
      <c r="S27" s="12" t="s">
        <v>10</v>
      </c>
      <c r="T27" s="12"/>
      <c r="U27" s="12"/>
      <c r="V27" s="12" t="s">
        <v>11</v>
      </c>
      <c r="W27" s="47" t="str">
        <f>IF(COUNTIF(R29:X46,"○")&gt;0,COUNTIF(R29:X46,"○"),"　　")</f>
        <v>　　</v>
      </c>
      <c r="X27" s="12" t="s">
        <v>12</v>
      </c>
    </row>
    <row r="28" spans="1:28" ht="20.100000000000001" customHeight="1" x14ac:dyDescent="0.4">
      <c r="B28" s="13" t="s">
        <v>14</v>
      </c>
      <c r="C28" s="14" t="s">
        <v>15</v>
      </c>
      <c r="D28" s="14" t="s">
        <v>16</v>
      </c>
      <c r="E28" s="14" t="s">
        <v>17</v>
      </c>
      <c r="F28" s="14" t="s">
        <v>18</v>
      </c>
      <c r="G28" s="14" t="s">
        <v>19</v>
      </c>
      <c r="H28" s="14" t="s">
        <v>20</v>
      </c>
      <c r="I28" s="12"/>
      <c r="J28" s="13" t="s">
        <v>14</v>
      </c>
      <c r="K28" s="14" t="s">
        <v>15</v>
      </c>
      <c r="L28" s="14" t="s">
        <v>16</v>
      </c>
      <c r="M28" s="14" t="s">
        <v>17</v>
      </c>
      <c r="N28" s="14" t="s">
        <v>18</v>
      </c>
      <c r="O28" s="14" t="s">
        <v>19</v>
      </c>
      <c r="P28" s="14" t="s">
        <v>20</v>
      </c>
      <c r="Q28" s="12"/>
      <c r="R28" s="10" t="s">
        <v>14</v>
      </c>
      <c r="S28" s="11" t="s">
        <v>15</v>
      </c>
      <c r="T28" s="11" t="s">
        <v>16</v>
      </c>
      <c r="U28" s="11" t="s">
        <v>17</v>
      </c>
      <c r="V28" s="11" t="s">
        <v>18</v>
      </c>
      <c r="W28" s="11" t="s">
        <v>19</v>
      </c>
      <c r="X28" s="11" t="s">
        <v>20</v>
      </c>
    </row>
    <row r="29" spans="1:28" s="20" customFormat="1" ht="15" customHeight="1" x14ac:dyDescent="0.4">
      <c r="A29" s="71" t="s">
        <v>30</v>
      </c>
      <c r="B29" s="18">
        <f>G44-(H44-1)</f>
        <v>45837</v>
      </c>
      <c r="C29" s="19">
        <f>B29+1</f>
        <v>45838</v>
      </c>
      <c r="D29" s="19">
        <f t="shared" ref="D29:H29" si="48">C29+1</f>
        <v>45839</v>
      </c>
      <c r="E29" s="19">
        <f t="shared" si="48"/>
        <v>45840</v>
      </c>
      <c r="F29" s="19">
        <f>E29+1</f>
        <v>45841</v>
      </c>
      <c r="G29" s="19">
        <f t="shared" si="48"/>
        <v>45842</v>
      </c>
      <c r="H29" s="19">
        <f t="shared" si="48"/>
        <v>45843</v>
      </c>
      <c r="I29" s="17"/>
      <c r="J29" s="18">
        <f>O44-(P44-1)</f>
        <v>45865</v>
      </c>
      <c r="K29" s="19">
        <f>J29+1</f>
        <v>45866</v>
      </c>
      <c r="L29" s="19">
        <f t="shared" ref="L29:P29" si="49">K29+1</f>
        <v>45867</v>
      </c>
      <c r="M29" s="19">
        <f t="shared" si="49"/>
        <v>45868</v>
      </c>
      <c r="N29" s="19">
        <f t="shared" si="49"/>
        <v>45869</v>
      </c>
      <c r="O29" s="19">
        <f t="shared" si="49"/>
        <v>45870</v>
      </c>
      <c r="P29" s="19">
        <f t="shared" si="49"/>
        <v>45871</v>
      </c>
      <c r="Q29" s="17"/>
      <c r="R29" s="15">
        <f>W44-(X44-1)</f>
        <v>45900</v>
      </c>
      <c r="S29" s="16">
        <f>R29+1</f>
        <v>45901</v>
      </c>
      <c r="T29" s="16">
        <f t="shared" ref="T29:X29" si="50">S29+1</f>
        <v>45902</v>
      </c>
      <c r="U29" s="16">
        <f t="shared" si="50"/>
        <v>45903</v>
      </c>
      <c r="V29" s="16">
        <f t="shared" si="50"/>
        <v>45904</v>
      </c>
      <c r="W29" s="16">
        <f t="shared" si="50"/>
        <v>45905</v>
      </c>
      <c r="X29" s="16">
        <f t="shared" si="50"/>
        <v>45906</v>
      </c>
      <c r="AA29" s="21"/>
      <c r="AB29" s="21"/>
    </row>
    <row r="30" spans="1:28" ht="18" customHeight="1" x14ac:dyDescent="0.4">
      <c r="A30" s="71"/>
      <c r="B30" s="25"/>
      <c r="C30" s="26"/>
      <c r="D30" s="26" t="s">
        <v>7</v>
      </c>
      <c r="E30" s="26"/>
      <c r="F30" s="26"/>
      <c r="G30" s="26"/>
      <c r="H30" s="26"/>
      <c r="I30" s="12"/>
      <c r="J30" s="26"/>
      <c r="K30" s="26"/>
      <c r="L30" s="31"/>
      <c r="M30" s="26"/>
      <c r="N30" s="26"/>
      <c r="O30" s="26"/>
      <c r="P30" s="26"/>
      <c r="Q30" s="12"/>
      <c r="R30" s="22"/>
      <c r="S30" s="23"/>
      <c r="T30" s="23" t="s">
        <v>7</v>
      </c>
      <c r="U30" s="23"/>
      <c r="V30" s="23"/>
      <c r="W30" s="23"/>
      <c r="X30" s="23"/>
    </row>
    <row r="31" spans="1:28" ht="18" customHeight="1" x14ac:dyDescent="0.4">
      <c r="A31" s="71"/>
      <c r="B31" s="51" t="str">
        <f t="shared" ref="B31:H31" si="51">IF(B30="休館",$AA$16,"")</f>
        <v/>
      </c>
      <c r="C31" s="51" t="str">
        <f t="shared" si="51"/>
        <v/>
      </c>
      <c r="D31" s="29" t="str">
        <f t="shared" si="51"/>
        <v>×</v>
      </c>
      <c r="E31" s="69" t="str">
        <f t="shared" si="51"/>
        <v/>
      </c>
      <c r="F31" s="69" t="str">
        <f t="shared" si="51"/>
        <v/>
      </c>
      <c r="G31" s="69" t="str">
        <f t="shared" si="51"/>
        <v/>
      </c>
      <c r="H31" s="69" t="str">
        <f t="shared" si="51"/>
        <v/>
      </c>
      <c r="I31" s="12"/>
      <c r="J31" s="51" t="str">
        <f t="shared" ref="J31:P31" si="52">IF(J30="休館",$AA$16,"")</f>
        <v/>
      </c>
      <c r="K31" s="51" t="str">
        <f t="shared" si="52"/>
        <v/>
      </c>
      <c r="L31" s="29" t="str">
        <f t="shared" si="52"/>
        <v/>
      </c>
      <c r="M31" s="29" t="str">
        <f t="shared" si="52"/>
        <v/>
      </c>
      <c r="N31" s="29" t="str">
        <f t="shared" si="52"/>
        <v/>
      </c>
      <c r="O31" s="69" t="str">
        <f t="shared" si="52"/>
        <v/>
      </c>
      <c r="P31" s="69" t="str">
        <f t="shared" si="52"/>
        <v/>
      </c>
      <c r="Q31" s="12"/>
      <c r="R31" s="27" t="str">
        <f t="shared" ref="R31:X31" si="53">IF(R30="休館",$AA$16,"")</f>
        <v/>
      </c>
      <c r="S31" s="66" t="str">
        <f t="shared" si="53"/>
        <v/>
      </c>
      <c r="T31" s="28" t="str">
        <f t="shared" si="53"/>
        <v>×</v>
      </c>
      <c r="U31" s="65" t="str">
        <f t="shared" si="53"/>
        <v/>
      </c>
      <c r="V31" s="65" t="str">
        <f t="shared" si="53"/>
        <v/>
      </c>
      <c r="W31" s="65" t="str">
        <f t="shared" si="53"/>
        <v/>
      </c>
      <c r="X31" s="65" t="str">
        <f t="shared" si="53"/>
        <v/>
      </c>
    </row>
    <row r="32" spans="1:28" s="20" customFormat="1" ht="15" customHeight="1" x14ac:dyDescent="0.4">
      <c r="A32" s="71" t="s">
        <v>31</v>
      </c>
      <c r="B32" s="18">
        <f>H29+1</f>
        <v>45844</v>
      </c>
      <c r="C32" s="19">
        <f>B32+1</f>
        <v>45845</v>
      </c>
      <c r="D32" s="19">
        <f t="shared" ref="D32:H32" si="54">C32+1</f>
        <v>45846</v>
      </c>
      <c r="E32" s="19">
        <f t="shared" si="54"/>
        <v>45847</v>
      </c>
      <c r="F32" s="19">
        <f t="shared" si="54"/>
        <v>45848</v>
      </c>
      <c r="G32" s="19">
        <f t="shared" si="54"/>
        <v>45849</v>
      </c>
      <c r="H32" s="19">
        <f t="shared" si="54"/>
        <v>45850</v>
      </c>
      <c r="I32" s="17"/>
      <c r="J32" s="18">
        <f>P29+1</f>
        <v>45872</v>
      </c>
      <c r="K32" s="19">
        <f>J32+1</f>
        <v>45873</v>
      </c>
      <c r="L32" s="19">
        <f t="shared" ref="L32:P32" si="55">K32+1</f>
        <v>45874</v>
      </c>
      <c r="M32" s="19">
        <f t="shared" si="55"/>
        <v>45875</v>
      </c>
      <c r="N32" s="19">
        <f t="shared" si="55"/>
        <v>45876</v>
      </c>
      <c r="O32" s="19">
        <f t="shared" si="55"/>
        <v>45877</v>
      </c>
      <c r="P32" s="19">
        <f t="shared" si="55"/>
        <v>45878</v>
      </c>
      <c r="Q32" s="17"/>
      <c r="R32" s="15">
        <f>X29+1</f>
        <v>45907</v>
      </c>
      <c r="S32" s="16">
        <f>R32+1</f>
        <v>45908</v>
      </c>
      <c r="T32" s="16">
        <f t="shared" ref="T32:X32" si="56">S32+1</f>
        <v>45909</v>
      </c>
      <c r="U32" s="16">
        <f t="shared" si="56"/>
        <v>45910</v>
      </c>
      <c r="V32" s="16">
        <f t="shared" si="56"/>
        <v>45911</v>
      </c>
      <c r="W32" s="16">
        <f t="shared" si="56"/>
        <v>45912</v>
      </c>
      <c r="X32" s="16">
        <f t="shared" si="56"/>
        <v>45913</v>
      </c>
      <c r="AA32" s="21"/>
      <c r="AB32" s="21"/>
    </row>
    <row r="33" spans="1:28" ht="18" customHeight="1" x14ac:dyDescent="0.4">
      <c r="A33" s="71"/>
      <c r="B33" s="31" t="s">
        <v>7</v>
      </c>
      <c r="C33" s="32"/>
      <c r="D33" s="32"/>
      <c r="E33" s="26"/>
      <c r="F33" s="26"/>
      <c r="G33" s="26"/>
      <c r="H33" s="26"/>
      <c r="I33" s="12"/>
      <c r="J33" s="31" t="s">
        <v>7</v>
      </c>
      <c r="K33" s="32"/>
      <c r="L33" s="32"/>
      <c r="M33" s="26"/>
      <c r="N33" s="26"/>
      <c r="O33" s="31"/>
      <c r="P33" s="32"/>
      <c r="Q33" s="12"/>
      <c r="R33" s="24" t="s">
        <v>7</v>
      </c>
      <c r="S33" s="30"/>
      <c r="T33" s="30"/>
      <c r="U33" s="23"/>
      <c r="V33" s="30"/>
      <c r="W33" s="30"/>
      <c r="X33" s="30"/>
    </row>
    <row r="34" spans="1:28" ht="18" customHeight="1" x14ac:dyDescent="0.4">
      <c r="A34" s="71"/>
      <c r="B34" s="51" t="str">
        <f t="shared" ref="B34:H34" si="57">IF(B33="休館",$AA$16,"")</f>
        <v>×</v>
      </c>
      <c r="C34" s="68" t="str">
        <f t="shared" si="57"/>
        <v/>
      </c>
      <c r="D34" s="69" t="str">
        <f t="shared" si="57"/>
        <v/>
      </c>
      <c r="E34" s="69" t="str">
        <f t="shared" si="57"/>
        <v/>
      </c>
      <c r="F34" s="69" t="str">
        <f t="shared" si="57"/>
        <v/>
      </c>
      <c r="G34" s="69" t="str">
        <f t="shared" si="57"/>
        <v/>
      </c>
      <c r="H34" s="69" t="str">
        <f t="shared" si="57"/>
        <v/>
      </c>
      <c r="I34" s="12"/>
      <c r="J34" s="51" t="str">
        <f t="shared" ref="J34:P34" si="58">IF(J33="休館",$AA$16,"")</f>
        <v>×</v>
      </c>
      <c r="K34" s="68" t="str">
        <f t="shared" si="58"/>
        <v/>
      </c>
      <c r="L34" s="69" t="str">
        <f t="shared" si="58"/>
        <v/>
      </c>
      <c r="M34" s="69" t="str">
        <f t="shared" si="58"/>
        <v/>
      </c>
      <c r="N34" s="69" t="str">
        <f t="shared" si="58"/>
        <v/>
      </c>
      <c r="O34" s="69" t="str">
        <f t="shared" si="58"/>
        <v/>
      </c>
      <c r="P34" s="69" t="str">
        <f t="shared" si="58"/>
        <v/>
      </c>
      <c r="Q34" s="12"/>
      <c r="R34" s="27" t="str">
        <f t="shared" ref="R34:X34" si="59">IF(R33="休館",$AA$16,"")</f>
        <v>×</v>
      </c>
      <c r="S34" s="66" t="str">
        <f t="shared" si="59"/>
        <v/>
      </c>
      <c r="T34" s="65" t="str">
        <f t="shared" si="59"/>
        <v/>
      </c>
      <c r="U34" s="65" t="str">
        <f t="shared" si="59"/>
        <v/>
      </c>
      <c r="V34" s="65" t="str">
        <f t="shared" si="59"/>
        <v/>
      </c>
      <c r="W34" s="65" t="str">
        <f t="shared" si="59"/>
        <v/>
      </c>
      <c r="X34" s="65" t="str">
        <f t="shared" si="59"/>
        <v/>
      </c>
    </row>
    <row r="35" spans="1:28" s="20" customFormat="1" ht="15" customHeight="1" x14ac:dyDescent="0.4">
      <c r="A35" s="71" t="s">
        <v>32</v>
      </c>
      <c r="B35" s="18">
        <f t="shared" ref="B35" si="60">H32+1</f>
        <v>45851</v>
      </c>
      <c r="C35" s="19">
        <f t="shared" ref="C35:H35" si="61">B35+1</f>
        <v>45852</v>
      </c>
      <c r="D35" s="19">
        <f t="shared" si="61"/>
        <v>45853</v>
      </c>
      <c r="E35" s="19">
        <f t="shared" si="61"/>
        <v>45854</v>
      </c>
      <c r="F35" s="19">
        <f t="shared" si="61"/>
        <v>45855</v>
      </c>
      <c r="G35" s="19">
        <f t="shared" si="61"/>
        <v>45856</v>
      </c>
      <c r="H35" s="19">
        <f t="shared" si="61"/>
        <v>45857</v>
      </c>
      <c r="I35" s="17"/>
      <c r="J35" s="18">
        <f t="shared" ref="J35" si="62">P32+1</f>
        <v>45879</v>
      </c>
      <c r="K35" s="19">
        <f t="shared" ref="K35:P35" si="63">J35+1</f>
        <v>45880</v>
      </c>
      <c r="L35" s="19">
        <f t="shared" si="63"/>
        <v>45881</v>
      </c>
      <c r="M35" s="19">
        <f t="shared" si="63"/>
        <v>45882</v>
      </c>
      <c r="N35" s="19">
        <f t="shared" si="63"/>
        <v>45883</v>
      </c>
      <c r="O35" s="19">
        <f t="shared" si="63"/>
        <v>45884</v>
      </c>
      <c r="P35" s="19">
        <f t="shared" si="63"/>
        <v>45885</v>
      </c>
      <c r="Q35" s="17"/>
      <c r="R35" s="15">
        <f t="shared" ref="R35" si="64">X32+1</f>
        <v>45914</v>
      </c>
      <c r="S35" s="16">
        <f t="shared" ref="S35:X35" si="65">R35+1</f>
        <v>45915</v>
      </c>
      <c r="T35" s="16">
        <f t="shared" si="65"/>
        <v>45916</v>
      </c>
      <c r="U35" s="16">
        <f t="shared" si="65"/>
        <v>45917</v>
      </c>
      <c r="V35" s="16">
        <f t="shared" si="65"/>
        <v>45918</v>
      </c>
      <c r="W35" s="16">
        <f t="shared" si="65"/>
        <v>45919</v>
      </c>
      <c r="X35" s="16">
        <f t="shared" si="65"/>
        <v>45920</v>
      </c>
      <c r="AA35" s="21"/>
      <c r="AB35" s="21"/>
    </row>
    <row r="36" spans="1:28" ht="18" customHeight="1" x14ac:dyDescent="0.4">
      <c r="A36" s="71"/>
      <c r="B36" s="34" t="s">
        <v>7</v>
      </c>
      <c r="C36" s="34"/>
      <c r="D36" s="26"/>
      <c r="E36" s="32" t="s">
        <v>22</v>
      </c>
      <c r="F36" s="32" t="s">
        <v>22</v>
      </c>
      <c r="G36" s="32"/>
      <c r="H36" s="32"/>
      <c r="I36" s="12"/>
      <c r="J36" s="31" t="s">
        <v>22</v>
      </c>
      <c r="K36" s="32" t="s">
        <v>7</v>
      </c>
      <c r="L36" s="31" t="s">
        <v>7</v>
      </c>
      <c r="M36" s="32"/>
      <c r="N36" s="32"/>
      <c r="O36" s="32"/>
      <c r="P36" s="32"/>
      <c r="Q36" s="12"/>
      <c r="R36" s="24" t="s">
        <v>7</v>
      </c>
      <c r="S36" s="24" t="s">
        <v>7</v>
      </c>
      <c r="T36" s="24" t="s">
        <v>7</v>
      </c>
      <c r="U36" s="23" t="s">
        <v>22</v>
      </c>
      <c r="V36" s="23" t="s">
        <v>22</v>
      </c>
      <c r="W36" s="23" t="s">
        <v>22</v>
      </c>
      <c r="X36" s="30" t="s">
        <v>22</v>
      </c>
    </row>
    <row r="37" spans="1:28" ht="18" customHeight="1" x14ac:dyDescent="0.4">
      <c r="A37" s="71"/>
      <c r="B37" s="51" t="str">
        <f t="shared" ref="B37:C37" si="66">IF(B36="休館",$AA$16,"")</f>
        <v>×</v>
      </c>
      <c r="C37" s="68" t="str">
        <f t="shared" si="66"/>
        <v/>
      </c>
      <c r="D37" s="69"/>
      <c r="E37" s="69" t="str">
        <f t="shared" ref="E37:H37" si="67">IF(E36="休館",$AA$16,"")</f>
        <v/>
      </c>
      <c r="F37" s="69" t="str">
        <f t="shared" si="67"/>
        <v/>
      </c>
      <c r="G37" s="69" t="str">
        <f t="shared" si="67"/>
        <v/>
      </c>
      <c r="H37" s="69" t="str">
        <f t="shared" si="67"/>
        <v/>
      </c>
      <c r="I37" s="12"/>
      <c r="J37" s="68" t="str">
        <f t="shared" ref="J37:P37" si="68">IF(J36="休館",$AA$16,"")</f>
        <v/>
      </c>
      <c r="K37" s="51" t="str">
        <f t="shared" si="68"/>
        <v>×</v>
      </c>
      <c r="L37" s="29" t="str">
        <f t="shared" si="68"/>
        <v>×</v>
      </c>
      <c r="M37" s="69" t="str">
        <f t="shared" si="68"/>
        <v/>
      </c>
      <c r="N37" s="69" t="str">
        <f t="shared" si="68"/>
        <v/>
      </c>
      <c r="O37" s="69" t="str">
        <f t="shared" si="68"/>
        <v/>
      </c>
      <c r="P37" s="69" t="str">
        <f t="shared" si="68"/>
        <v/>
      </c>
      <c r="Q37" s="12"/>
      <c r="R37" s="27" t="str">
        <f t="shared" ref="R37:X37" si="69">IF(R36="休館",$AA$16,"")</f>
        <v>×</v>
      </c>
      <c r="S37" s="27" t="str">
        <f t="shared" si="69"/>
        <v>×</v>
      </c>
      <c r="T37" s="28" t="str">
        <f t="shared" si="69"/>
        <v>×</v>
      </c>
      <c r="U37" s="65" t="str">
        <f t="shared" si="69"/>
        <v/>
      </c>
      <c r="V37" s="65" t="str">
        <f t="shared" si="69"/>
        <v/>
      </c>
      <c r="W37" s="65" t="str">
        <f t="shared" si="69"/>
        <v/>
      </c>
      <c r="X37" s="65" t="str">
        <f t="shared" si="69"/>
        <v/>
      </c>
    </row>
    <row r="38" spans="1:28" s="20" customFormat="1" ht="15" customHeight="1" x14ac:dyDescent="0.4">
      <c r="A38" s="71" t="s">
        <v>33</v>
      </c>
      <c r="B38" s="18">
        <f t="shared" ref="B38" si="70">H35+1</f>
        <v>45858</v>
      </c>
      <c r="C38" s="49">
        <f t="shared" ref="C38:H38" si="71">B38+1</f>
        <v>45859</v>
      </c>
      <c r="D38" s="19">
        <f t="shared" si="71"/>
        <v>45860</v>
      </c>
      <c r="E38" s="19">
        <f t="shared" si="71"/>
        <v>45861</v>
      </c>
      <c r="F38" s="19">
        <f t="shared" si="71"/>
        <v>45862</v>
      </c>
      <c r="G38" s="19">
        <f t="shared" si="71"/>
        <v>45863</v>
      </c>
      <c r="H38" s="19">
        <f t="shared" si="71"/>
        <v>45864</v>
      </c>
      <c r="I38" s="17"/>
      <c r="J38" s="18">
        <f t="shared" ref="J38" si="72">P35+1</f>
        <v>45886</v>
      </c>
      <c r="K38" s="19">
        <f t="shared" ref="K38:P38" si="73">J38+1</f>
        <v>45887</v>
      </c>
      <c r="L38" s="19">
        <f t="shared" si="73"/>
        <v>45888</v>
      </c>
      <c r="M38" s="19">
        <f t="shared" si="73"/>
        <v>45889</v>
      </c>
      <c r="N38" s="19">
        <f t="shared" si="73"/>
        <v>45890</v>
      </c>
      <c r="O38" s="19">
        <f t="shared" si="73"/>
        <v>45891</v>
      </c>
      <c r="P38" s="19">
        <f t="shared" si="73"/>
        <v>45892</v>
      </c>
      <c r="Q38" s="17"/>
      <c r="R38" s="15">
        <f t="shared" ref="R38" si="74">X35+1</f>
        <v>45921</v>
      </c>
      <c r="S38" s="16">
        <f t="shared" ref="S38:X38" si="75">R38+1</f>
        <v>45922</v>
      </c>
      <c r="T38" s="16">
        <f t="shared" si="75"/>
        <v>45923</v>
      </c>
      <c r="U38" s="16">
        <f t="shared" si="75"/>
        <v>45924</v>
      </c>
      <c r="V38" s="16">
        <f t="shared" si="75"/>
        <v>45925</v>
      </c>
      <c r="W38" s="16">
        <f t="shared" si="75"/>
        <v>45926</v>
      </c>
      <c r="X38" s="16">
        <f t="shared" si="75"/>
        <v>45927</v>
      </c>
      <c r="AA38" s="21"/>
      <c r="AB38" s="21"/>
    </row>
    <row r="39" spans="1:28" ht="18" customHeight="1" x14ac:dyDescent="0.4">
      <c r="A39" s="71"/>
      <c r="B39" s="31" t="s">
        <v>7</v>
      </c>
      <c r="C39" s="31" t="s">
        <v>7</v>
      </c>
      <c r="D39" s="32"/>
      <c r="E39" s="26"/>
      <c r="F39" s="32"/>
      <c r="G39" s="32"/>
      <c r="H39" s="32"/>
      <c r="I39" s="12"/>
      <c r="J39" s="31" t="s">
        <v>7</v>
      </c>
      <c r="K39" s="32"/>
      <c r="L39" s="32"/>
      <c r="M39" s="26"/>
      <c r="N39" s="32"/>
      <c r="O39" s="32"/>
      <c r="P39" s="32"/>
      <c r="Q39" s="12"/>
      <c r="R39" s="24" t="s">
        <v>22</v>
      </c>
      <c r="S39" s="24"/>
      <c r="T39" s="23" t="s">
        <v>7</v>
      </c>
      <c r="U39" s="23"/>
      <c r="V39" s="24"/>
      <c r="W39" s="24"/>
      <c r="X39" s="24" t="s">
        <v>22</v>
      </c>
    </row>
    <row r="40" spans="1:28" ht="18" customHeight="1" x14ac:dyDescent="0.4">
      <c r="A40" s="71"/>
      <c r="B40" s="51" t="str">
        <f t="shared" ref="B40:H40" si="76">IF(B39="休館",$AA$16,"")</f>
        <v>×</v>
      </c>
      <c r="C40" s="51" t="str">
        <f t="shared" si="76"/>
        <v>×</v>
      </c>
      <c r="D40" s="69" t="str">
        <f t="shared" si="76"/>
        <v/>
      </c>
      <c r="E40" s="69" t="str">
        <f t="shared" si="76"/>
        <v/>
      </c>
      <c r="F40" s="69" t="str">
        <f t="shared" si="76"/>
        <v/>
      </c>
      <c r="G40" s="69" t="str">
        <f t="shared" si="76"/>
        <v/>
      </c>
      <c r="H40" s="69" t="str">
        <f t="shared" si="76"/>
        <v/>
      </c>
      <c r="I40" s="12"/>
      <c r="J40" s="51" t="str">
        <f t="shared" ref="J40:P40" si="77">IF(J39="休館",$AA$16,"")</f>
        <v>×</v>
      </c>
      <c r="K40" s="68" t="str">
        <f t="shared" si="77"/>
        <v/>
      </c>
      <c r="L40" s="69" t="str">
        <f t="shared" si="77"/>
        <v/>
      </c>
      <c r="M40" s="69" t="str">
        <f t="shared" si="77"/>
        <v/>
      </c>
      <c r="N40" s="69" t="str">
        <f t="shared" si="77"/>
        <v/>
      </c>
      <c r="O40" s="69" t="str">
        <f t="shared" si="77"/>
        <v/>
      </c>
      <c r="P40" s="69" t="str">
        <f t="shared" si="77"/>
        <v/>
      </c>
      <c r="Q40" s="12"/>
      <c r="R40" s="66" t="str">
        <f t="shared" ref="R40:W40" si="78">IF(R39="休館",$AA$16,"")</f>
        <v/>
      </c>
      <c r="S40" s="66" t="str">
        <f t="shared" si="78"/>
        <v/>
      </c>
      <c r="T40" s="28" t="str">
        <f t="shared" si="78"/>
        <v>×</v>
      </c>
      <c r="U40" s="65" t="str">
        <f t="shared" si="78"/>
        <v/>
      </c>
      <c r="V40" s="65" t="str">
        <f t="shared" si="78"/>
        <v/>
      </c>
      <c r="W40" s="65" t="str">
        <f t="shared" si="78"/>
        <v/>
      </c>
      <c r="X40" s="65"/>
    </row>
    <row r="41" spans="1:28" s="20" customFormat="1" ht="15" customHeight="1" x14ac:dyDescent="0.4">
      <c r="A41" s="71" t="s">
        <v>34</v>
      </c>
      <c r="B41" s="18">
        <f t="shared" ref="B41" si="79">H38+1</f>
        <v>45865</v>
      </c>
      <c r="C41" s="19">
        <f t="shared" ref="C41:H41" si="80">B41+1</f>
        <v>45866</v>
      </c>
      <c r="D41" s="19">
        <f t="shared" si="80"/>
        <v>45867</v>
      </c>
      <c r="E41" s="19">
        <f t="shared" si="80"/>
        <v>45868</v>
      </c>
      <c r="F41" s="19">
        <f t="shared" si="80"/>
        <v>45869</v>
      </c>
      <c r="G41" s="19">
        <f t="shared" si="80"/>
        <v>45870</v>
      </c>
      <c r="H41" s="19">
        <f t="shared" si="80"/>
        <v>45871</v>
      </c>
      <c r="I41" s="17"/>
      <c r="J41" s="18">
        <f t="shared" ref="J41" si="81">P38+1</f>
        <v>45893</v>
      </c>
      <c r="K41" s="19">
        <f t="shared" ref="K41:P41" si="82">J41+1</f>
        <v>45894</v>
      </c>
      <c r="L41" s="19">
        <f t="shared" si="82"/>
        <v>45895</v>
      </c>
      <c r="M41" s="19">
        <f t="shared" si="82"/>
        <v>45896</v>
      </c>
      <c r="N41" s="19">
        <f t="shared" si="82"/>
        <v>45897</v>
      </c>
      <c r="O41" s="19">
        <f t="shared" si="82"/>
        <v>45898</v>
      </c>
      <c r="P41" s="19">
        <f t="shared" si="82"/>
        <v>45899</v>
      </c>
      <c r="Q41" s="17"/>
      <c r="R41" s="15">
        <f t="shared" ref="R41" si="83">X38+1</f>
        <v>45928</v>
      </c>
      <c r="S41" s="16">
        <f t="shared" ref="S41:X41" si="84">R41+1</f>
        <v>45929</v>
      </c>
      <c r="T41" s="16">
        <f t="shared" si="84"/>
        <v>45930</v>
      </c>
      <c r="U41" s="16">
        <f t="shared" si="84"/>
        <v>45931</v>
      </c>
      <c r="V41" s="16">
        <f t="shared" si="84"/>
        <v>45932</v>
      </c>
      <c r="W41" s="16">
        <f t="shared" si="84"/>
        <v>45933</v>
      </c>
      <c r="X41" s="16">
        <f t="shared" si="84"/>
        <v>45934</v>
      </c>
      <c r="AA41" s="21"/>
      <c r="AB41" s="21"/>
    </row>
    <row r="42" spans="1:28" ht="18" customHeight="1" x14ac:dyDescent="0.4">
      <c r="A42" s="71"/>
      <c r="B42" s="25"/>
      <c r="C42" s="26"/>
      <c r="D42" s="31" t="s">
        <v>7</v>
      </c>
      <c r="E42" s="26"/>
      <c r="F42" s="26"/>
      <c r="G42" s="26"/>
      <c r="H42" s="26"/>
      <c r="I42" s="12"/>
      <c r="J42" s="25"/>
      <c r="K42" s="26"/>
      <c r="L42" s="31" t="s">
        <v>7</v>
      </c>
      <c r="M42" s="26"/>
      <c r="N42" s="26"/>
      <c r="O42" s="26"/>
      <c r="P42" s="26"/>
      <c r="Q42" s="12"/>
      <c r="R42" s="56" t="s">
        <v>28</v>
      </c>
      <c r="S42" s="56" t="s">
        <v>27</v>
      </c>
      <c r="T42" s="56" t="s">
        <v>7</v>
      </c>
      <c r="U42" s="23"/>
      <c r="V42" s="23"/>
      <c r="W42" s="23"/>
      <c r="X42" s="23"/>
    </row>
    <row r="43" spans="1:28" ht="18" customHeight="1" x14ac:dyDescent="0.4">
      <c r="A43" s="71"/>
      <c r="B43" s="68" t="str">
        <f t="shared" ref="B43:H43" si="85">IF(B42="休館",$AA$16,"")</f>
        <v/>
      </c>
      <c r="C43" s="68" t="str">
        <f t="shared" si="85"/>
        <v/>
      </c>
      <c r="D43" s="29" t="str">
        <f t="shared" si="85"/>
        <v>×</v>
      </c>
      <c r="E43" s="69" t="str">
        <f t="shared" si="85"/>
        <v/>
      </c>
      <c r="F43" s="69" t="str">
        <f t="shared" si="85"/>
        <v/>
      </c>
      <c r="G43" s="29" t="str">
        <f t="shared" si="85"/>
        <v/>
      </c>
      <c r="H43" s="29" t="str">
        <f t="shared" si="85"/>
        <v/>
      </c>
      <c r="I43" s="12"/>
      <c r="J43" s="68" t="str">
        <f t="shared" ref="J43:P43" si="86">IF(J42="休館",$AA$16,"")</f>
        <v/>
      </c>
      <c r="K43" s="68" t="str">
        <f t="shared" si="86"/>
        <v/>
      </c>
      <c r="L43" s="29" t="str">
        <f t="shared" si="86"/>
        <v>×</v>
      </c>
      <c r="M43" s="69" t="str">
        <f t="shared" si="86"/>
        <v/>
      </c>
      <c r="N43" s="69" t="str">
        <f t="shared" si="86"/>
        <v/>
      </c>
      <c r="O43" s="69" t="str">
        <f t="shared" si="86"/>
        <v/>
      </c>
      <c r="P43" s="69" t="str">
        <f t="shared" si="86"/>
        <v/>
      </c>
      <c r="Q43" s="12"/>
      <c r="R43" s="27" t="s">
        <v>21</v>
      </c>
      <c r="S43" s="27" t="s">
        <v>21</v>
      </c>
      <c r="T43" s="28" t="s">
        <v>21</v>
      </c>
      <c r="U43" s="28" t="str">
        <f t="shared" ref="U43:X43" si="87">IF(U42="休館",$AA$16,"")</f>
        <v/>
      </c>
      <c r="V43" s="28" t="str">
        <f t="shared" si="87"/>
        <v/>
      </c>
      <c r="W43" s="28" t="str">
        <f t="shared" si="87"/>
        <v/>
      </c>
      <c r="X43" s="28" t="str">
        <f t="shared" si="87"/>
        <v/>
      </c>
    </row>
    <row r="44" spans="1:28" s="20" customFormat="1" ht="15" customHeight="1" x14ac:dyDescent="0.4">
      <c r="A44" s="71" t="s">
        <v>35</v>
      </c>
      <c r="B44" s="18">
        <f t="shared" ref="B44" si="88">H41+1</f>
        <v>45872</v>
      </c>
      <c r="C44" s="19">
        <f t="shared" ref="C44:F44" si="89">B44+1</f>
        <v>45873</v>
      </c>
      <c r="D44" s="19">
        <f t="shared" si="89"/>
        <v>45874</v>
      </c>
      <c r="E44" s="19">
        <f t="shared" si="89"/>
        <v>45875</v>
      </c>
      <c r="F44" s="19">
        <f t="shared" si="89"/>
        <v>45876</v>
      </c>
      <c r="G44" s="37">
        <f>DATE($B$6,B27,1)</f>
        <v>45839</v>
      </c>
      <c r="H44" s="38">
        <f>WEEKDAY(G44,1)</f>
        <v>3</v>
      </c>
      <c r="I44" s="17"/>
      <c r="J44" s="18">
        <f t="shared" ref="J44" si="90">P41+1</f>
        <v>45900</v>
      </c>
      <c r="K44" s="19">
        <f t="shared" ref="K44:N44" si="91">J44+1</f>
        <v>45901</v>
      </c>
      <c r="L44" s="19">
        <f t="shared" si="91"/>
        <v>45902</v>
      </c>
      <c r="M44" s="19">
        <f t="shared" si="91"/>
        <v>45903</v>
      </c>
      <c r="N44" s="19">
        <f t="shared" si="91"/>
        <v>45904</v>
      </c>
      <c r="O44" s="37">
        <f>DATE($B$6,J27,1)</f>
        <v>45870</v>
      </c>
      <c r="P44" s="38">
        <f>WEEKDAY(O44,1)</f>
        <v>6</v>
      </c>
      <c r="Q44" s="17"/>
      <c r="R44" s="15">
        <f t="shared" ref="R44" si="92">X41+1</f>
        <v>45935</v>
      </c>
      <c r="S44" s="16">
        <f t="shared" ref="S44:V44" si="93">R44+1</f>
        <v>45936</v>
      </c>
      <c r="T44" s="16">
        <f t="shared" si="93"/>
        <v>45937</v>
      </c>
      <c r="U44" s="16">
        <f t="shared" si="93"/>
        <v>45938</v>
      </c>
      <c r="V44" s="16">
        <f t="shared" si="93"/>
        <v>45939</v>
      </c>
      <c r="W44" s="35">
        <f>DATE($B$6,R27,1)</f>
        <v>45901</v>
      </c>
      <c r="X44" s="36">
        <f>WEEKDAY(W44,1)</f>
        <v>2</v>
      </c>
      <c r="AA44" s="21"/>
      <c r="AB44" s="21"/>
    </row>
    <row r="45" spans="1:28" s="20" customFormat="1" ht="18" customHeight="1" x14ac:dyDescent="0.4">
      <c r="A45" s="71"/>
      <c r="B45" s="43"/>
      <c r="C45" s="44"/>
      <c r="D45" s="44"/>
      <c r="E45" s="44"/>
      <c r="F45" s="44"/>
      <c r="G45" s="45"/>
      <c r="H45" s="46"/>
      <c r="I45" s="17"/>
      <c r="J45" s="43"/>
      <c r="K45" s="44"/>
      <c r="L45" s="44"/>
      <c r="M45" s="44"/>
      <c r="N45" s="44"/>
      <c r="O45" s="45"/>
      <c r="P45" s="46"/>
      <c r="Q45" s="17"/>
      <c r="R45" s="39"/>
      <c r="S45" s="40"/>
      <c r="T45" s="40"/>
      <c r="U45" s="40"/>
      <c r="V45" s="40"/>
      <c r="W45" s="41"/>
      <c r="X45" s="42"/>
      <c r="AA45" s="21"/>
      <c r="AB45" s="21"/>
    </row>
    <row r="46" spans="1:28" ht="18" customHeight="1" x14ac:dyDescent="0.4">
      <c r="A46" s="71"/>
      <c r="B46" s="51" t="str">
        <f t="shared" ref="B46:H46" si="94">IF(B45="休館",$AA$16,"")</f>
        <v/>
      </c>
      <c r="C46" s="51" t="str">
        <f t="shared" si="94"/>
        <v/>
      </c>
      <c r="D46" s="29" t="str">
        <f t="shared" si="94"/>
        <v/>
      </c>
      <c r="E46" s="29" t="str">
        <f t="shared" si="94"/>
        <v/>
      </c>
      <c r="F46" s="29" t="str">
        <f t="shared" si="94"/>
        <v/>
      </c>
      <c r="G46" s="29" t="str">
        <f t="shared" si="94"/>
        <v/>
      </c>
      <c r="H46" s="29" t="str">
        <f t="shared" si="94"/>
        <v/>
      </c>
      <c r="I46" s="12"/>
      <c r="J46" s="68" t="str">
        <f t="shared" ref="J46:P46" si="95">IF(J45="休館",$AA$16,"")</f>
        <v/>
      </c>
      <c r="K46" s="51" t="str">
        <f t="shared" si="95"/>
        <v/>
      </c>
      <c r="L46" s="29" t="str">
        <f t="shared" si="95"/>
        <v/>
      </c>
      <c r="M46" s="29" t="str">
        <f t="shared" si="95"/>
        <v/>
      </c>
      <c r="N46" s="29" t="str">
        <f t="shared" si="95"/>
        <v/>
      </c>
      <c r="O46" s="29" t="str">
        <f t="shared" si="95"/>
        <v/>
      </c>
      <c r="P46" s="29" t="str">
        <f t="shared" si="95"/>
        <v/>
      </c>
      <c r="Q46" s="12"/>
      <c r="R46" s="27" t="str">
        <f t="shared" ref="R46:X46" si="96">IF(R45="休館",$AA$16,"")</f>
        <v/>
      </c>
      <c r="S46" s="27" t="str">
        <f t="shared" si="96"/>
        <v/>
      </c>
      <c r="T46" s="28" t="str">
        <f t="shared" si="96"/>
        <v/>
      </c>
      <c r="U46" s="28" t="str">
        <f t="shared" si="96"/>
        <v/>
      </c>
      <c r="V46" s="28" t="str">
        <f t="shared" si="96"/>
        <v/>
      </c>
      <c r="W46" s="28" t="str">
        <f t="shared" si="96"/>
        <v/>
      </c>
      <c r="X46" s="28" t="str">
        <f t="shared" si="96"/>
        <v/>
      </c>
    </row>
    <row r="47" spans="1:28" ht="30" customHeight="1" x14ac:dyDescent="0.4">
      <c r="B47" s="47">
        <f>R27+1</f>
        <v>10</v>
      </c>
      <c r="C47" s="12" t="s">
        <v>10</v>
      </c>
      <c r="F47" s="12" t="s">
        <v>11</v>
      </c>
      <c r="G47" s="47" t="str">
        <f>IF(COUNTIF(B49:H66,"○")&gt;0,COUNTIF(B49:H66,"○"),"　　")</f>
        <v>　　</v>
      </c>
      <c r="H47" s="12" t="s">
        <v>12</v>
      </c>
      <c r="J47" s="2">
        <f>B47+1</f>
        <v>11</v>
      </c>
      <c r="K47" s="12" t="s">
        <v>10</v>
      </c>
      <c r="N47" s="12" t="s">
        <v>11</v>
      </c>
      <c r="O47" s="47" t="str">
        <f>IF(COUNTIF(J49:P66,"○")&gt;0,COUNTIF(J49:P66,"○"),"　　")</f>
        <v>　　</v>
      </c>
      <c r="P47" s="12" t="s">
        <v>12</v>
      </c>
      <c r="R47" s="47">
        <f>J47+1</f>
        <v>12</v>
      </c>
      <c r="S47" s="12" t="s">
        <v>10</v>
      </c>
      <c r="T47" s="48" t="s">
        <v>13</v>
      </c>
      <c r="V47" s="12" t="s">
        <v>11</v>
      </c>
      <c r="W47" s="47" t="str">
        <f>IF(COUNTIF(R49:X66,"○")&gt;0,COUNTIF(R49:X66,"○"),"　　")</f>
        <v>　　</v>
      </c>
      <c r="X47" s="12" t="s">
        <v>12</v>
      </c>
    </row>
    <row r="48" spans="1:28" ht="20.100000000000001" customHeight="1" x14ac:dyDescent="0.4">
      <c r="B48" s="10" t="s">
        <v>14</v>
      </c>
      <c r="C48" s="11" t="s">
        <v>15</v>
      </c>
      <c r="D48" s="11" t="s">
        <v>16</v>
      </c>
      <c r="E48" s="11" t="s">
        <v>17</v>
      </c>
      <c r="F48" s="11" t="s">
        <v>18</v>
      </c>
      <c r="G48" s="11" t="s">
        <v>19</v>
      </c>
      <c r="H48" s="11" t="s">
        <v>20</v>
      </c>
      <c r="I48" s="12"/>
      <c r="J48" s="10" t="s">
        <v>14</v>
      </c>
      <c r="K48" s="11" t="s">
        <v>15</v>
      </c>
      <c r="L48" s="11" t="s">
        <v>16</v>
      </c>
      <c r="M48" s="11" t="s">
        <v>17</v>
      </c>
      <c r="N48" s="11" t="s">
        <v>18</v>
      </c>
      <c r="O48" s="11" t="s">
        <v>19</v>
      </c>
      <c r="P48" s="11" t="s">
        <v>20</v>
      </c>
      <c r="Q48" s="12"/>
      <c r="R48" s="13" t="s">
        <v>14</v>
      </c>
      <c r="S48" s="14" t="s">
        <v>15</v>
      </c>
      <c r="T48" s="14" t="s">
        <v>16</v>
      </c>
      <c r="U48" s="14" t="s">
        <v>17</v>
      </c>
      <c r="V48" s="14" t="s">
        <v>18</v>
      </c>
      <c r="W48" s="14" t="s">
        <v>19</v>
      </c>
      <c r="X48" s="14" t="s">
        <v>20</v>
      </c>
    </row>
    <row r="49" spans="1:28" s="20" customFormat="1" ht="15" customHeight="1" x14ac:dyDescent="0.4">
      <c r="A49" s="71" t="s">
        <v>30</v>
      </c>
      <c r="B49" s="15">
        <f>G64-(H64-1)</f>
        <v>45928</v>
      </c>
      <c r="C49" s="16">
        <f>B49+1</f>
        <v>45929</v>
      </c>
      <c r="D49" s="16">
        <f t="shared" ref="D49:H49" si="97">C49+1</f>
        <v>45930</v>
      </c>
      <c r="E49" s="16">
        <f t="shared" si="97"/>
        <v>45931</v>
      </c>
      <c r="F49" s="16">
        <f t="shared" si="97"/>
        <v>45932</v>
      </c>
      <c r="G49" s="16">
        <f t="shared" si="97"/>
        <v>45933</v>
      </c>
      <c r="H49" s="16">
        <f t="shared" si="97"/>
        <v>45934</v>
      </c>
      <c r="I49" s="17"/>
      <c r="J49" s="15">
        <f>O64-(P64-1)</f>
        <v>45956</v>
      </c>
      <c r="K49" s="16">
        <f>J49+1</f>
        <v>45957</v>
      </c>
      <c r="L49" s="16">
        <f t="shared" ref="L49:P49" si="98">K49+1</f>
        <v>45958</v>
      </c>
      <c r="M49" s="16">
        <f t="shared" si="98"/>
        <v>45959</v>
      </c>
      <c r="N49" s="16">
        <f t="shared" si="98"/>
        <v>45960</v>
      </c>
      <c r="O49" s="16">
        <f t="shared" si="98"/>
        <v>45961</v>
      </c>
      <c r="P49" s="16">
        <f t="shared" si="98"/>
        <v>45962</v>
      </c>
      <c r="Q49" s="17"/>
      <c r="R49" s="18">
        <f>W64-(X64-1)</f>
        <v>45991</v>
      </c>
      <c r="S49" s="19">
        <f>R49+1</f>
        <v>45992</v>
      </c>
      <c r="T49" s="19">
        <f t="shared" ref="T49:X49" si="99">S49+1</f>
        <v>45993</v>
      </c>
      <c r="U49" s="19">
        <f t="shared" si="99"/>
        <v>45994</v>
      </c>
      <c r="V49" s="19">
        <f t="shared" si="99"/>
        <v>45995</v>
      </c>
      <c r="W49" s="19">
        <f t="shared" si="99"/>
        <v>45996</v>
      </c>
      <c r="X49" s="19">
        <f t="shared" si="99"/>
        <v>45997</v>
      </c>
      <c r="AA49" s="21"/>
      <c r="AB49" s="21"/>
    </row>
    <row r="50" spans="1:28" ht="18" customHeight="1" x14ac:dyDescent="0.4">
      <c r="A50" s="71"/>
      <c r="B50" s="24"/>
      <c r="C50" s="23"/>
      <c r="D50" s="23"/>
      <c r="E50" s="55" t="s">
        <v>28</v>
      </c>
      <c r="F50" s="56" t="s">
        <v>29</v>
      </c>
      <c r="G50" s="54" t="s">
        <v>27</v>
      </c>
      <c r="H50" s="70" t="s">
        <v>28</v>
      </c>
      <c r="I50" s="12"/>
      <c r="J50" s="23"/>
      <c r="K50" s="23"/>
      <c r="L50" s="23"/>
      <c r="M50" s="23"/>
      <c r="N50" s="23"/>
      <c r="O50" s="24"/>
      <c r="P50" s="23"/>
      <c r="Q50" s="12"/>
      <c r="R50" s="25"/>
      <c r="S50" s="26"/>
      <c r="T50" s="32" t="s">
        <v>7</v>
      </c>
      <c r="U50" s="26"/>
      <c r="V50" s="26"/>
      <c r="W50" s="26"/>
      <c r="X50" s="26"/>
    </row>
    <row r="51" spans="1:28" ht="18" customHeight="1" x14ac:dyDescent="0.4">
      <c r="A51" s="71"/>
      <c r="B51" s="27" t="str">
        <f t="shared" ref="B51:D51" si="100">IF(B50="休館",$AA$16,"")</f>
        <v/>
      </c>
      <c r="C51" s="27" t="str">
        <f t="shared" si="100"/>
        <v/>
      </c>
      <c r="D51" s="28" t="str">
        <f t="shared" si="100"/>
        <v/>
      </c>
      <c r="E51" s="28" t="s">
        <v>21</v>
      </c>
      <c r="F51" s="28" t="s">
        <v>21</v>
      </c>
      <c r="G51" s="28" t="s">
        <v>21</v>
      </c>
      <c r="H51" s="28" t="s">
        <v>21</v>
      </c>
      <c r="I51" s="12"/>
      <c r="J51" s="27" t="str">
        <f t="shared" ref="J51:P51" si="101">IF(J50="休館",$AA$16,"")</f>
        <v/>
      </c>
      <c r="K51" s="27" t="str">
        <f t="shared" si="101"/>
        <v/>
      </c>
      <c r="L51" s="28" t="str">
        <f t="shared" si="101"/>
        <v/>
      </c>
      <c r="M51" s="28" t="str">
        <f t="shared" si="101"/>
        <v/>
      </c>
      <c r="N51" s="28" t="str">
        <f t="shared" si="101"/>
        <v/>
      </c>
      <c r="O51" s="28" t="str">
        <f t="shared" si="101"/>
        <v/>
      </c>
      <c r="P51" s="65" t="str">
        <f t="shared" si="101"/>
        <v/>
      </c>
      <c r="Q51" s="12"/>
      <c r="R51" s="51" t="str">
        <f t="shared" ref="R51:X51" si="102">IF(R50="休館",$AA$16,"")</f>
        <v/>
      </c>
      <c r="S51" s="68" t="str">
        <f t="shared" si="102"/>
        <v/>
      </c>
      <c r="T51" s="29" t="str">
        <f t="shared" si="102"/>
        <v>×</v>
      </c>
      <c r="U51" s="69" t="str">
        <f t="shared" si="102"/>
        <v/>
      </c>
      <c r="V51" s="69" t="str">
        <f t="shared" si="102"/>
        <v/>
      </c>
      <c r="W51" s="69" t="str">
        <f t="shared" si="102"/>
        <v/>
      </c>
      <c r="X51" s="69" t="str">
        <f t="shared" si="102"/>
        <v/>
      </c>
    </row>
    <row r="52" spans="1:28" s="20" customFormat="1" ht="15" customHeight="1" x14ac:dyDescent="0.4">
      <c r="A52" s="71" t="s">
        <v>31</v>
      </c>
      <c r="B52" s="15">
        <f>H49+1</f>
        <v>45935</v>
      </c>
      <c r="C52" s="16">
        <f>B52+1</f>
        <v>45936</v>
      </c>
      <c r="D52" s="16">
        <f t="shared" ref="D52:H52" si="103">C52+1</f>
        <v>45937</v>
      </c>
      <c r="E52" s="16">
        <f t="shared" si="103"/>
        <v>45938</v>
      </c>
      <c r="F52" s="16">
        <f t="shared" si="103"/>
        <v>45939</v>
      </c>
      <c r="G52" s="16">
        <f t="shared" si="103"/>
        <v>45940</v>
      </c>
      <c r="H52" s="16">
        <f t="shared" si="103"/>
        <v>45941</v>
      </c>
      <c r="I52" s="17"/>
      <c r="J52" s="15">
        <f>P49+1</f>
        <v>45963</v>
      </c>
      <c r="K52" s="16">
        <f>J52+1</f>
        <v>45964</v>
      </c>
      <c r="L52" s="16">
        <f t="shared" ref="L52:P52" si="104">K52+1</f>
        <v>45965</v>
      </c>
      <c r="M52" s="16">
        <f t="shared" si="104"/>
        <v>45966</v>
      </c>
      <c r="N52" s="16">
        <f t="shared" si="104"/>
        <v>45967</v>
      </c>
      <c r="O52" s="16">
        <f t="shared" si="104"/>
        <v>45968</v>
      </c>
      <c r="P52" s="16">
        <f t="shared" si="104"/>
        <v>45969</v>
      </c>
      <c r="Q52" s="17"/>
      <c r="R52" s="18">
        <f>X49+1</f>
        <v>45998</v>
      </c>
      <c r="S52" s="19">
        <f>R52+1</f>
        <v>45999</v>
      </c>
      <c r="T52" s="19">
        <f t="shared" ref="T52:X52" si="105">S52+1</f>
        <v>46000</v>
      </c>
      <c r="U52" s="19">
        <f t="shared" si="105"/>
        <v>46001</v>
      </c>
      <c r="V52" s="19">
        <f t="shared" si="105"/>
        <v>46002</v>
      </c>
      <c r="W52" s="19">
        <f t="shared" si="105"/>
        <v>46003</v>
      </c>
      <c r="X52" s="19">
        <f t="shared" si="105"/>
        <v>46004</v>
      </c>
      <c r="AA52" s="21"/>
      <c r="AB52" s="21"/>
    </row>
    <row r="53" spans="1:28" ht="18" customHeight="1" x14ac:dyDescent="0.4">
      <c r="A53" s="71"/>
      <c r="B53" s="64" t="s">
        <v>28</v>
      </c>
      <c r="C53" s="56"/>
      <c r="D53" s="56" t="s">
        <v>7</v>
      </c>
      <c r="E53" s="56"/>
      <c r="F53" s="56"/>
      <c r="G53" s="56"/>
      <c r="H53" s="56"/>
      <c r="I53" s="12"/>
      <c r="J53" s="24" t="s">
        <v>7</v>
      </c>
      <c r="K53" s="30" t="s">
        <v>7</v>
      </c>
      <c r="L53" s="30"/>
      <c r="M53" s="23"/>
      <c r="N53" s="30"/>
      <c r="O53" s="30"/>
      <c r="P53" s="30"/>
      <c r="Q53" s="12"/>
      <c r="R53" s="31" t="s">
        <v>7</v>
      </c>
      <c r="S53" s="32"/>
      <c r="T53" s="32"/>
      <c r="U53" s="26"/>
      <c r="V53" s="32"/>
      <c r="W53" s="32"/>
      <c r="X53" s="32"/>
    </row>
    <row r="54" spans="1:28" ht="18" customHeight="1" x14ac:dyDescent="0.4">
      <c r="A54" s="71"/>
      <c r="B54" s="27" t="s">
        <v>21</v>
      </c>
      <c r="C54" s="66"/>
      <c r="D54" s="27" t="s">
        <v>21</v>
      </c>
      <c r="E54" s="66"/>
      <c r="F54" s="66"/>
      <c r="G54" s="66"/>
      <c r="H54" s="65"/>
      <c r="I54" s="12"/>
      <c r="J54" s="27" t="str">
        <f t="shared" ref="J54:P54" si="106">IF(J53="休館",$AA$16,"")</f>
        <v>×</v>
      </c>
      <c r="K54" s="27" t="str">
        <f t="shared" si="106"/>
        <v>×</v>
      </c>
      <c r="L54" s="65" t="str">
        <f t="shared" si="106"/>
        <v/>
      </c>
      <c r="M54" s="65" t="str">
        <f t="shared" si="106"/>
        <v/>
      </c>
      <c r="N54" s="65" t="str">
        <f t="shared" si="106"/>
        <v/>
      </c>
      <c r="O54" s="65" t="str">
        <f t="shared" si="106"/>
        <v/>
      </c>
      <c r="P54" s="65" t="str">
        <f t="shared" si="106"/>
        <v/>
      </c>
      <c r="Q54" s="12"/>
      <c r="R54" s="51" t="str">
        <f t="shared" ref="R54:X54" si="107">IF(R53="休館",$AA$16,"")</f>
        <v>×</v>
      </c>
      <c r="S54" s="68" t="str">
        <f t="shared" si="107"/>
        <v/>
      </c>
      <c r="T54" s="69" t="str">
        <f t="shared" si="107"/>
        <v/>
      </c>
      <c r="U54" s="69" t="str">
        <f t="shared" si="107"/>
        <v/>
      </c>
      <c r="V54" s="69" t="str">
        <f t="shared" si="107"/>
        <v/>
      </c>
      <c r="W54" s="69" t="str">
        <f t="shared" si="107"/>
        <v/>
      </c>
      <c r="X54" s="69" t="str">
        <f t="shared" si="107"/>
        <v/>
      </c>
    </row>
    <row r="55" spans="1:28" s="20" customFormat="1" ht="15" customHeight="1" x14ac:dyDescent="0.4">
      <c r="A55" s="71" t="s">
        <v>32</v>
      </c>
      <c r="B55" s="15">
        <f t="shared" ref="B55" si="108">H52+1</f>
        <v>45942</v>
      </c>
      <c r="C55" s="16">
        <f t="shared" ref="C55:H55" si="109">B55+1</f>
        <v>45943</v>
      </c>
      <c r="D55" s="16">
        <f t="shared" si="109"/>
        <v>45944</v>
      </c>
      <c r="E55" s="16">
        <f t="shared" si="109"/>
        <v>45945</v>
      </c>
      <c r="F55" s="16">
        <f t="shared" si="109"/>
        <v>45946</v>
      </c>
      <c r="G55" s="16">
        <f t="shared" si="109"/>
        <v>45947</v>
      </c>
      <c r="H55" s="16">
        <f t="shared" si="109"/>
        <v>45948</v>
      </c>
      <c r="I55" s="17"/>
      <c r="J55" s="15">
        <f t="shared" ref="J55" si="110">P52+1</f>
        <v>45970</v>
      </c>
      <c r="K55" s="16">
        <f t="shared" ref="K55:P55" si="111">J55+1</f>
        <v>45971</v>
      </c>
      <c r="L55" s="16">
        <f t="shared" si="111"/>
        <v>45972</v>
      </c>
      <c r="M55" s="16">
        <f t="shared" si="111"/>
        <v>45973</v>
      </c>
      <c r="N55" s="16">
        <f t="shared" si="111"/>
        <v>45974</v>
      </c>
      <c r="O55" s="16">
        <f t="shared" si="111"/>
        <v>45975</v>
      </c>
      <c r="P55" s="16">
        <f t="shared" si="111"/>
        <v>45976</v>
      </c>
      <c r="Q55" s="17"/>
      <c r="R55" s="18">
        <f t="shared" ref="R55" si="112">X52+1</f>
        <v>46005</v>
      </c>
      <c r="S55" s="19">
        <f t="shared" ref="S55:X55" si="113">R55+1</f>
        <v>46006</v>
      </c>
      <c r="T55" s="19">
        <f t="shared" si="113"/>
        <v>46007</v>
      </c>
      <c r="U55" s="19">
        <f t="shared" si="113"/>
        <v>46008</v>
      </c>
      <c r="V55" s="19">
        <f t="shared" si="113"/>
        <v>46009</v>
      </c>
      <c r="W55" s="19">
        <f t="shared" si="113"/>
        <v>46010</v>
      </c>
      <c r="X55" s="19">
        <f t="shared" si="113"/>
        <v>46011</v>
      </c>
      <c r="AA55" s="21"/>
      <c r="AB55" s="21"/>
    </row>
    <row r="56" spans="1:28" ht="18" customHeight="1" x14ac:dyDescent="0.4">
      <c r="A56" s="71"/>
      <c r="B56" s="55"/>
      <c r="C56" s="23" t="s">
        <v>7</v>
      </c>
      <c r="D56" s="23" t="s">
        <v>7</v>
      </c>
      <c r="E56" s="23"/>
      <c r="F56" s="30"/>
      <c r="G56" s="30"/>
      <c r="H56" s="30"/>
      <c r="I56" s="12"/>
      <c r="J56" s="23"/>
      <c r="K56" s="30"/>
      <c r="L56" s="24" t="s">
        <v>7</v>
      </c>
      <c r="M56" s="23"/>
      <c r="N56" s="30"/>
      <c r="O56" s="30"/>
      <c r="P56" s="30" t="s">
        <v>22</v>
      </c>
      <c r="Q56" s="12"/>
      <c r="R56" s="34" t="s">
        <v>22</v>
      </c>
      <c r="S56" s="32"/>
      <c r="T56" s="31" t="s">
        <v>7</v>
      </c>
      <c r="U56" s="26"/>
      <c r="V56" s="32"/>
      <c r="W56" s="32"/>
      <c r="X56" s="32"/>
    </row>
    <row r="57" spans="1:28" ht="18" customHeight="1" x14ac:dyDescent="0.4">
      <c r="A57" s="71"/>
      <c r="B57" s="66"/>
      <c r="C57" s="27" t="str">
        <f t="shared" ref="C57:H57" si="114">IF(C56="休館",$AA$16,"")</f>
        <v>×</v>
      </c>
      <c r="D57" s="28" t="str">
        <f t="shared" si="114"/>
        <v>×</v>
      </c>
      <c r="E57" s="65" t="str">
        <f t="shared" si="114"/>
        <v/>
      </c>
      <c r="F57" s="65" t="str">
        <f t="shared" si="114"/>
        <v/>
      </c>
      <c r="G57" s="65" t="str">
        <f t="shared" si="114"/>
        <v/>
      </c>
      <c r="H57" s="65" t="str">
        <f t="shared" si="114"/>
        <v/>
      </c>
      <c r="I57" s="12"/>
      <c r="J57" s="66" t="str">
        <f t="shared" ref="J57:P57" si="115">IF(J56="休館",$AA$16,"")</f>
        <v/>
      </c>
      <c r="K57" s="66" t="str">
        <f t="shared" si="115"/>
        <v/>
      </c>
      <c r="L57" s="28" t="str">
        <f t="shared" si="115"/>
        <v>×</v>
      </c>
      <c r="M57" s="65" t="str">
        <f t="shared" si="115"/>
        <v/>
      </c>
      <c r="N57" s="65" t="str">
        <f t="shared" si="115"/>
        <v/>
      </c>
      <c r="O57" s="65" t="str">
        <f t="shared" si="115"/>
        <v/>
      </c>
      <c r="P57" s="65" t="str">
        <f t="shared" si="115"/>
        <v/>
      </c>
      <c r="Q57" s="12"/>
      <c r="R57" s="68" t="str">
        <f t="shared" ref="R57:X57" si="116">IF(R56="休館",$AA$16,"")</f>
        <v/>
      </c>
      <c r="S57" s="68" t="str">
        <f t="shared" si="116"/>
        <v/>
      </c>
      <c r="T57" s="29" t="str">
        <f t="shared" si="116"/>
        <v>×</v>
      </c>
      <c r="U57" s="69" t="str">
        <f t="shared" si="116"/>
        <v/>
      </c>
      <c r="V57" s="69" t="str">
        <f t="shared" si="116"/>
        <v/>
      </c>
      <c r="W57" s="69" t="str">
        <f t="shared" si="116"/>
        <v/>
      </c>
      <c r="X57" s="69" t="str">
        <f t="shared" si="116"/>
        <v/>
      </c>
    </row>
    <row r="58" spans="1:28" s="20" customFormat="1" ht="15" customHeight="1" x14ac:dyDescent="0.4">
      <c r="A58" s="71" t="s">
        <v>33</v>
      </c>
      <c r="B58" s="15">
        <f t="shared" ref="B58" si="117">H55+1</f>
        <v>45949</v>
      </c>
      <c r="C58" s="16">
        <f t="shared" ref="C58:H58" si="118">B58+1</f>
        <v>45950</v>
      </c>
      <c r="D58" s="16">
        <f t="shared" si="118"/>
        <v>45951</v>
      </c>
      <c r="E58" s="16">
        <f t="shared" si="118"/>
        <v>45952</v>
      </c>
      <c r="F58" s="16">
        <f t="shared" si="118"/>
        <v>45953</v>
      </c>
      <c r="G58" s="16">
        <f t="shared" si="118"/>
        <v>45954</v>
      </c>
      <c r="H58" s="16">
        <f t="shared" si="118"/>
        <v>45955</v>
      </c>
      <c r="I58" s="17"/>
      <c r="J58" s="15">
        <f t="shared" ref="J58" si="119">P55+1</f>
        <v>45977</v>
      </c>
      <c r="K58" s="16">
        <f t="shared" ref="K58:P58" si="120">J58+1</f>
        <v>45978</v>
      </c>
      <c r="L58" s="16">
        <f t="shared" si="120"/>
        <v>45979</v>
      </c>
      <c r="M58" s="16">
        <f t="shared" si="120"/>
        <v>45980</v>
      </c>
      <c r="N58" s="16">
        <f t="shared" si="120"/>
        <v>45981</v>
      </c>
      <c r="O58" s="16">
        <f t="shared" si="120"/>
        <v>45982</v>
      </c>
      <c r="P58" s="16">
        <f t="shared" si="120"/>
        <v>45983</v>
      </c>
      <c r="Q58" s="17"/>
      <c r="R58" s="18">
        <f t="shared" ref="R58" si="121">X55+1</f>
        <v>46012</v>
      </c>
      <c r="S58" s="19">
        <f t="shared" ref="S58:X58" si="122">R58+1</f>
        <v>46013</v>
      </c>
      <c r="T58" s="19">
        <f t="shared" si="122"/>
        <v>46014</v>
      </c>
      <c r="U58" s="19">
        <f t="shared" si="122"/>
        <v>46015</v>
      </c>
      <c r="V58" s="19">
        <f t="shared" si="122"/>
        <v>46016</v>
      </c>
      <c r="W58" s="19">
        <f t="shared" si="122"/>
        <v>46017</v>
      </c>
      <c r="X58" s="19">
        <f t="shared" si="122"/>
        <v>46018</v>
      </c>
      <c r="AA58" s="21"/>
      <c r="AB58" s="21"/>
    </row>
    <row r="59" spans="1:28" ht="18" customHeight="1" x14ac:dyDescent="0.4">
      <c r="A59" s="71"/>
      <c r="B59" s="30" t="s">
        <v>7</v>
      </c>
      <c r="C59" s="30"/>
      <c r="D59" s="24"/>
      <c r="E59" s="23"/>
      <c r="F59" s="30"/>
      <c r="G59" s="30"/>
      <c r="H59" s="30" t="s">
        <v>22</v>
      </c>
      <c r="I59" s="12"/>
      <c r="J59" s="24" t="s">
        <v>7</v>
      </c>
      <c r="K59" s="24"/>
      <c r="L59" s="24"/>
      <c r="M59" s="24"/>
      <c r="N59" s="24"/>
      <c r="O59" s="30"/>
      <c r="P59" s="30" t="s">
        <v>22</v>
      </c>
      <c r="Q59" s="12"/>
      <c r="R59" s="31" t="s">
        <v>7</v>
      </c>
      <c r="S59" s="32"/>
      <c r="T59" s="32"/>
      <c r="U59" s="32"/>
      <c r="V59" s="32"/>
      <c r="W59" s="32"/>
      <c r="X59" s="32"/>
    </row>
    <row r="60" spans="1:28" ht="18" customHeight="1" x14ac:dyDescent="0.4">
      <c r="A60" s="71"/>
      <c r="B60" s="27" t="str">
        <f t="shared" ref="B60:H60" si="123">IF(B59="休館",$AA$16,"")</f>
        <v>×</v>
      </c>
      <c r="C60" s="66" t="str">
        <f t="shared" si="123"/>
        <v/>
      </c>
      <c r="D60" s="65" t="str">
        <f t="shared" si="123"/>
        <v/>
      </c>
      <c r="E60" s="65" t="str">
        <f t="shared" si="123"/>
        <v/>
      </c>
      <c r="F60" s="65" t="str">
        <f t="shared" si="123"/>
        <v/>
      </c>
      <c r="G60" s="65" t="str">
        <f t="shared" si="123"/>
        <v/>
      </c>
      <c r="H60" s="65" t="str">
        <f t="shared" si="123"/>
        <v/>
      </c>
      <c r="I60" s="12"/>
      <c r="J60" s="27" t="str">
        <f t="shared" ref="J60:P60" si="124">IF(J59="休館",$AA$16,"")</f>
        <v>×</v>
      </c>
      <c r="K60" s="66" t="str">
        <f t="shared" si="124"/>
        <v/>
      </c>
      <c r="L60" s="65" t="str">
        <f t="shared" si="124"/>
        <v/>
      </c>
      <c r="M60" s="65" t="str">
        <f t="shared" si="124"/>
        <v/>
      </c>
      <c r="N60" s="65" t="str">
        <f t="shared" si="124"/>
        <v/>
      </c>
      <c r="O60" s="65" t="str">
        <f t="shared" si="124"/>
        <v/>
      </c>
      <c r="P60" s="65" t="str">
        <f t="shared" si="124"/>
        <v/>
      </c>
      <c r="Q60" s="12"/>
      <c r="R60" s="51" t="str">
        <f t="shared" ref="R60:X60" si="125">IF(R59="休館",$AA$16,"")</f>
        <v>×</v>
      </c>
      <c r="S60" s="68" t="str">
        <f t="shared" si="125"/>
        <v/>
      </c>
      <c r="T60" s="69" t="str">
        <f t="shared" si="125"/>
        <v/>
      </c>
      <c r="U60" s="69" t="str">
        <f t="shared" si="125"/>
        <v/>
      </c>
      <c r="V60" s="69" t="str">
        <f t="shared" si="125"/>
        <v/>
      </c>
      <c r="W60" s="69" t="str">
        <f t="shared" si="125"/>
        <v/>
      </c>
      <c r="X60" s="69" t="str">
        <f t="shared" si="125"/>
        <v/>
      </c>
    </row>
    <row r="61" spans="1:28" s="20" customFormat="1" ht="15" customHeight="1" x14ac:dyDescent="0.4">
      <c r="A61" s="71" t="s">
        <v>34</v>
      </c>
      <c r="B61" s="15">
        <f t="shared" ref="B61" si="126">H58+1</f>
        <v>45956</v>
      </c>
      <c r="C61" s="16">
        <f t="shared" ref="C61:H61" si="127">B61+1</f>
        <v>45957</v>
      </c>
      <c r="D61" s="16">
        <f t="shared" si="127"/>
        <v>45958</v>
      </c>
      <c r="E61" s="16">
        <f t="shared" si="127"/>
        <v>45959</v>
      </c>
      <c r="F61" s="16">
        <f t="shared" si="127"/>
        <v>45960</v>
      </c>
      <c r="G61" s="16">
        <f t="shared" si="127"/>
        <v>45961</v>
      </c>
      <c r="H61" s="16">
        <f t="shared" si="127"/>
        <v>45962</v>
      </c>
      <c r="I61" s="17"/>
      <c r="J61" s="15">
        <f t="shared" ref="J61" si="128">P58+1</f>
        <v>45984</v>
      </c>
      <c r="K61" s="16">
        <f t="shared" ref="K61:P61" si="129">J61+1</f>
        <v>45985</v>
      </c>
      <c r="L61" s="16">
        <f t="shared" si="129"/>
        <v>45986</v>
      </c>
      <c r="M61" s="16">
        <f t="shared" si="129"/>
        <v>45987</v>
      </c>
      <c r="N61" s="16">
        <f t="shared" si="129"/>
        <v>45988</v>
      </c>
      <c r="O61" s="16">
        <f t="shared" si="129"/>
        <v>45989</v>
      </c>
      <c r="P61" s="16">
        <f t="shared" si="129"/>
        <v>45990</v>
      </c>
      <c r="Q61" s="17"/>
      <c r="R61" s="18">
        <f t="shared" ref="R61" si="130">X58+1</f>
        <v>46019</v>
      </c>
      <c r="S61" s="19">
        <f t="shared" ref="S61:X61" si="131">R61+1</f>
        <v>46020</v>
      </c>
      <c r="T61" s="19">
        <f t="shared" si="131"/>
        <v>46021</v>
      </c>
      <c r="U61" s="19">
        <f t="shared" si="131"/>
        <v>46022</v>
      </c>
      <c r="V61" s="19">
        <f t="shared" si="131"/>
        <v>46023</v>
      </c>
      <c r="W61" s="19">
        <f t="shared" si="131"/>
        <v>46024</v>
      </c>
      <c r="X61" s="19">
        <f t="shared" si="131"/>
        <v>46025</v>
      </c>
      <c r="AA61" s="21"/>
      <c r="AB61" s="21"/>
    </row>
    <row r="62" spans="1:28" ht="18" customHeight="1" x14ac:dyDescent="0.4">
      <c r="A62" s="71"/>
      <c r="B62" s="22" t="s">
        <v>22</v>
      </c>
      <c r="C62" s="23"/>
      <c r="D62" s="24" t="s">
        <v>7</v>
      </c>
      <c r="E62" s="23"/>
      <c r="F62" s="23"/>
      <c r="G62" s="23"/>
      <c r="H62" s="23"/>
      <c r="I62" s="12"/>
      <c r="J62" s="22" t="s">
        <v>7</v>
      </c>
      <c r="K62" s="23" t="s">
        <v>7</v>
      </c>
      <c r="L62" s="24" t="s">
        <v>7</v>
      </c>
      <c r="M62" s="23"/>
      <c r="N62" s="23"/>
      <c r="O62" s="23" t="s">
        <v>22</v>
      </c>
      <c r="P62" s="23"/>
      <c r="Q62" s="12"/>
      <c r="R62" s="31" t="s">
        <v>7</v>
      </c>
      <c r="S62" s="31" t="s">
        <v>7</v>
      </c>
      <c r="T62" s="31" t="s">
        <v>7</v>
      </c>
      <c r="U62" s="26" t="s">
        <v>7</v>
      </c>
      <c r="V62" s="26"/>
      <c r="W62" s="31"/>
      <c r="X62" s="31"/>
    </row>
    <row r="63" spans="1:28" ht="18" customHeight="1" x14ac:dyDescent="0.4">
      <c r="A63" s="71"/>
      <c r="B63" s="66"/>
      <c r="C63" s="66" t="str">
        <f>IF(C62="休館",$AA$16,"")</f>
        <v/>
      </c>
      <c r="D63" s="28" t="str">
        <f t="shared" ref="D63:H63" si="132">IF(D62="休館",$AA$16,"")</f>
        <v>×</v>
      </c>
      <c r="E63" s="65" t="str">
        <f t="shared" si="132"/>
        <v/>
      </c>
      <c r="F63" s="65" t="str">
        <f t="shared" si="132"/>
        <v/>
      </c>
      <c r="G63" s="65" t="str">
        <f t="shared" si="132"/>
        <v/>
      </c>
      <c r="H63" s="28" t="str">
        <f t="shared" si="132"/>
        <v/>
      </c>
      <c r="I63" s="12"/>
      <c r="J63" s="27" t="str">
        <f t="shared" ref="J63:P63" si="133">IF(J62="休館",$AA$16,"")</f>
        <v>×</v>
      </c>
      <c r="K63" s="27" t="str">
        <f t="shared" si="133"/>
        <v>×</v>
      </c>
      <c r="L63" s="28" t="str">
        <f t="shared" si="133"/>
        <v>×</v>
      </c>
      <c r="M63" s="65" t="str">
        <f t="shared" si="133"/>
        <v/>
      </c>
      <c r="N63" s="65" t="str">
        <f t="shared" si="133"/>
        <v/>
      </c>
      <c r="O63" s="65" t="str">
        <f t="shared" si="133"/>
        <v/>
      </c>
      <c r="P63" s="65" t="str">
        <f t="shared" si="133"/>
        <v/>
      </c>
      <c r="Q63" s="12"/>
      <c r="R63" s="51" t="str">
        <f t="shared" ref="R63:X63" si="134">IF(R62="休館",$AA$16,"")</f>
        <v>×</v>
      </c>
      <c r="S63" s="51" t="str">
        <f t="shared" si="134"/>
        <v>×</v>
      </c>
      <c r="T63" s="29" t="str">
        <f t="shared" si="134"/>
        <v>×</v>
      </c>
      <c r="U63" s="29" t="str">
        <f t="shared" si="134"/>
        <v>×</v>
      </c>
      <c r="V63" s="29" t="str">
        <f t="shared" si="134"/>
        <v/>
      </c>
      <c r="W63" s="29" t="str">
        <f t="shared" si="134"/>
        <v/>
      </c>
      <c r="X63" s="29" t="str">
        <f t="shared" si="134"/>
        <v/>
      </c>
    </row>
    <row r="64" spans="1:28" s="20" customFormat="1" ht="15" customHeight="1" x14ac:dyDescent="0.4">
      <c r="A64" s="71" t="s">
        <v>35</v>
      </c>
      <c r="B64" s="15">
        <f t="shared" ref="B64" si="135">H61+1</f>
        <v>45963</v>
      </c>
      <c r="C64" s="16">
        <f t="shared" ref="C64:F64" si="136">B64+1</f>
        <v>45964</v>
      </c>
      <c r="D64" s="16">
        <f t="shared" si="136"/>
        <v>45965</v>
      </c>
      <c r="E64" s="16">
        <f t="shared" si="136"/>
        <v>45966</v>
      </c>
      <c r="F64" s="16">
        <f t="shared" si="136"/>
        <v>45967</v>
      </c>
      <c r="G64" s="35">
        <f>DATE($B$6,B47,1)</f>
        <v>45931</v>
      </c>
      <c r="H64" s="36">
        <f>WEEKDAY(G64,1)</f>
        <v>4</v>
      </c>
      <c r="I64" s="17"/>
      <c r="J64" s="15">
        <f t="shared" ref="J64" si="137">P61+1</f>
        <v>45991</v>
      </c>
      <c r="K64" s="16">
        <f t="shared" ref="K64:N64" si="138">J64+1</f>
        <v>45992</v>
      </c>
      <c r="L64" s="16">
        <f t="shared" si="138"/>
        <v>45993</v>
      </c>
      <c r="M64" s="16">
        <f t="shared" si="138"/>
        <v>45994</v>
      </c>
      <c r="N64" s="16">
        <f t="shared" si="138"/>
        <v>45995</v>
      </c>
      <c r="O64" s="35">
        <f>DATE($B$6,J47,1)</f>
        <v>45962</v>
      </c>
      <c r="P64" s="36">
        <f>WEEKDAY(O64,1)</f>
        <v>7</v>
      </c>
      <c r="Q64" s="17"/>
      <c r="R64" s="18">
        <f t="shared" ref="R64" si="139">X61+1</f>
        <v>46026</v>
      </c>
      <c r="S64" s="19">
        <f t="shared" ref="S64:V64" si="140">R64+1</f>
        <v>46027</v>
      </c>
      <c r="T64" s="19">
        <f t="shared" si="140"/>
        <v>46028</v>
      </c>
      <c r="U64" s="19">
        <f t="shared" si="140"/>
        <v>46029</v>
      </c>
      <c r="V64" s="19">
        <f t="shared" si="140"/>
        <v>46030</v>
      </c>
      <c r="W64" s="37">
        <f>DATE($B$6,R47,1)</f>
        <v>45992</v>
      </c>
      <c r="X64" s="38">
        <f>WEEKDAY(W64,1)</f>
        <v>2</v>
      </c>
      <c r="AA64" s="21"/>
      <c r="AB64" s="21"/>
    </row>
    <row r="65" spans="1:28" s="20" customFormat="1" ht="18" customHeight="1" x14ac:dyDescent="0.4">
      <c r="A65" s="71"/>
      <c r="B65" s="39"/>
      <c r="C65" s="40"/>
      <c r="D65" s="40"/>
      <c r="E65" s="40"/>
      <c r="F65" s="40"/>
      <c r="G65" s="41"/>
      <c r="H65" s="42"/>
      <c r="I65" s="17"/>
      <c r="J65" s="39"/>
      <c r="K65" s="40"/>
      <c r="L65" s="40"/>
      <c r="M65" s="40"/>
      <c r="N65" s="40"/>
      <c r="O65" s="41"/>
      <c r="P65" s="42"/>
      <c r="Q65" s="17"/>
      <c r="R65" s="43"/>
      <c r="S65" s="44"/>
      <c r="T65" s="44"/>
      <c r="U65" s="44"/>
      <c r="V65" s="44"/>
      <c r="W65" s="45"/>
      <c r="X65" s="46"/>
      <c r="AA65" s="21"/>
      <c r="AB65" s="21"/>
    </row>
    <row r="66" spans="1:28" ht="18" customHeight="1" x14ac:dyDescent="0.4">
      <c r="A66" s="71"/>
      <c r="B66" s="27" t="str">
        <f t="shared" ref="B66:H66" si="141">IF(B65="休館",$AA$16,"")</f>
        <v/>
      </c>
      <c r="C66" s="27" t="str">
        <f t="shared" si="141"/>
        <v/>
      </c>
      <c r="D66" s="28" t="str">
        <f t="shared" si="141"/>
        <v/>
      </c>
      <c r="E66" s="28" t="str">
        <f t="shared" si="141"/>
        <v/>
      </c>
      <c r="F66" s="28" t="str">
        <f t="shared" si="141"/>
        <v/>
      </c>
      <c r="G66" s="28" t="str">
        <f t="shared" si="141"/>
        <v/>
      </c>
      <c r="H66" s="28" t="str">
        <f t="shared" si="141"/>
        <v/>
      </c>
      <c r="I66" s="12"/>
      <c r="J66" s="66" t="str">
        <f t="shared" ref="J66:P66" si="142">IF(J65="休館",$AA$16,"")</f>
        <v/>
      </c>
      <c r="K66" s="27" t="str">
        <f t="shared" si="142"/>
        <v/>
      </c>
      <c r="L66" s="28" t="str">
        <f t="shared" si="142"/>
        <v/>
      </c>
      <c r="M66" s="28" t="str">
        <f t="shared" si="142"/>
        <v/>
      </c>
      <c r="N66" s="28" t="str">
        <f t="shared" si="142"/>
        <v/>
      </c>
      <c r="O66" s="28" t="str">
        <f t="shared" si="142"/>
        <v/>
      </c>
      <c r="P66" s="28" t="str">
        <f t="shared" si="142"/>
        <v/>
      </c>
      <c r="Q66" s="12"/>
      <c r="R66" s="51" t="str">
        <f t="shared" ref="R66:X66" si="143">IF(R65="休館",$AA$16,"")</f>
        <v/>
      </c>
      <c r="S66" s="51" t="str">
        <f t="shared" si="143"/>
        <v/>
      </c>
      <c r="T66" s="29" t="str">
        <f t="shared" si="143"/>
        <v/>
      </c>
      <c r="U66" s="29" t="str">
        <f t="shared" si="143"/>
        <v/>
      </c>
      <c r="V66" s="29" t="str">
        <f t="shared" si="143"/>
        <v/>
      </c>
      <c r="W66" s="29" t="str">
        <f t="shared" si="143"/>
        <v/>
      </c>
      <c r="X66" s="29" t="str">
        <f t="shared" si="143"/>
        <v/>
      </c>
    </row>
    <row r="67" spans="1:28" ht="30" customHeight="1" x14ac:dyDescent="0.4">
      <c r="B67" s="47">
        <v>1</v>
      </c>
      <c r="C67" s="12" t="s">
        <v>10</v>
      </c>
      <c r="D67" s="48" t="s">
        <v>13</v>
      </c>
      <c r="E67" s="12"/>
      <c r="F67" s="12" t="s">
        <v>11</v>
      </c>
      <c r="G67" s="2" t="str">
        <f>IF(COUNTIF(B69:H86,"○")&gt;0,COUNTIF(B69:H86,"○"),"　　")</f>
        <v>　　</v>
      </c>
      <c r="H67" s="12" t="s">
        <v>12</v>
      </c>
      <c r="J67" s="47">
        <f>B67+1</f>
        <v>2</v>
      </c>
      <c r="K67" s="12" t="s">
        <v>10</v>
      </c>
      <c r="L67" s="48" t="s">
        <v>13</v>
      </c>
      <c r="M67" s="12"/>
      <c r="N67" s="12" t="s">
        <v>11</v>
      </c>
      <c r="O67" s="47" t="str">
        <f>IF(COUNTIF(J69:P86,"○")&gt;0,COUNTIF(J69:P86,"○"),"　　")</f>
        <v>　　</v>
      </c>
      <c r="P67" s="12" t="s">
        <v>12</v>
      </c>
      <c r="R67" s="47">
        <f>J67+1</f>
        <v>3</v>
      </c>
      <c r="S67" s="12" t="s">
        <v>10</v>
      </c>
      <c r="V67" s="12" t="s">
        <v>11</v>
      </c>
      <c r="W67" s="47" t="str">
        <f>IF(COUNTIF(R69:X86,"○")&gt;0,COUNTIF(R69:X86,"○"),"　　")</f>
        <v>　　</v>
      </c>
      <c r="X67" s="12" t="s">
        <v>12</v>
      </c>
    </row>
    <row r="68" spans="1:28" ht="20.100000000000001" customHeight="1" x14ac:dyDescent="0.4">
      <c r="B68" s="13" t="s">
        <v>14</v>
      </c>
      <c r="C68" s="14" t="s">
        <v>15</v>
      </c>
      <c r="D68" s="14" t="s">
        <v>16</v>
      </c>
      <c r="E68" s="14" t="s">
        <v>17</v>
      </c>
      <c r="F68" s="14" t="s">
        <v>18</v>
      </c>
      <c r="G68" s="14" t="s">
        <v>19</v>
      </c>
      <c r="H68" s="14" t="s">
        <v>20</v>
      </c>
      <c r="I68" s="12"/>
      <c r="J68" s="13" t="s">
        <v>14</v>
      </c>
      <c r="K68" s="14" t="s">
        <v>15</v>
      </c>
      <c r="L68" s="14" t="s">
        <v>16</v>
      </c>
      <c r="M68" s="14" t="s">
        <v>17</v>
      </c>
      <c r="N68" s="14" t="s">
        <v>18</v>
      </c>
      <c r="O68" s="14" t="s">
        <v>19</v>
      </c>
      <c r="P68" s="14" t="s">
        <v>20</v>
      </c>
      <c r="Q68" s="12"/>
      <c r="R68" s="10" t="s">
        <v>14</v>
      </c>
      <c r="S68" s="11" t="s">
        <v>15</v>
      </c>
      <c r="T68" s="11" t="s">
        <v>16</v>
      </c>
      <c r="U68" s="11" t="s">
        <v>17</v>
      </c>
      <c r="V68" s="11" t="s">
        <v>18</v>
      </c>
      <c r="W68" s="11" t="s">
        <v>19</v>
      </c>
      <c r="X68" s="11" t="s">
        <v>20</v>
      </c>
    </row>
    <row r="69" spans="1:28" s="20" customFormat="1" ht="15" customHeight="1" x14ac:dyDescent="0.4">
      <c r="A69" s="71" t="s">
        <v>30</v>
      </c>
      <c r="B69" s="18">
        <f>G84-(H84-1)</f>
        <v>46019</v>
      </c>
      <c r="C69" s="19">
        <f>B69+1</f>
        <v>46020</v>
      </c>
      <c r="D69" s="19">
        <f t="shared" ref="D69:H69" si="144">C69+1</f>
        <v>46021</v>
      </c>
      <c r="E69" s="19">
        <f t="shared" si="144"/>
        <v>46022</v>
      </c>
      <c r="F69" s="19">
        <f t="shared" si="144"/>
        <v>46023</v>
      </c>
      <c r="G69" s="19">
        <f t="shared" si="144"/>
        <v>46024</v>
      </c>
      <c r="H69" s="19">
        <f t="shared" si="144"/>
        <v>46025</v>
      </c>
      <c r="I69" s="17"/>
      <c r="J69" s="18">
        <f>O84-(P84-1)</f>
        <v>46054</v>
      </c>
      <c r="K69" s="19">
        <f>J69+1</f>
        <v>46055</v>
      </c>
      <c r="L69" s="19">
        <f t="shared" ref="L69:P69" si="145">K69+1</f>
        <v>46056</v>
      </c>
      <c r="M69" s="19">
        <f t="shared" si="145"/>
        <v>46057</v>
      </c>
      <c r="N69" s="19">
        <f t="shared" si="145"/>
        <v>46058</v>
      </c>
      <c r="O69" s="19">
        <f t="shared" si="145"/>
        <v>46059</v>
      </c>
      <c r="P69" s="19">
        <f t="shared" si="145"/>
        <v>46060</v>
      </c>
      <c r="Q69" s="17"/>
      <c r="R69" s="15">
        <f>W84-(X84-1)</f>
        <v>46082</v>
      </c>
      <c r="S69" s="16">
        <f>R69+1</f>
        <v>46083</v>
      </c>
      <c r="T69" s="16">
        <f t="shared" ref="T69:X69" si="146">S69+1</f>
        <v>46084</v>
      </c>
      <c r="U69" s="16">
        <f t="shared" si="146"/>
        <v>46085</v>
      </c>
      <c r="V69" s="16">
        <f t="shared" si="146"/>
        <v>46086</v>
      </c>
      <c r="W69" s="16">
        <f t="shared" si="146"/>
        <v>46087</v>
      </c>
      <c r="X69" s="16">
        <f t="shared" si="146"/>
        <v>46088</v>
      </c>
      <c r="AA69" s="21"/>
      <c r="AB69" s="21"/>
    </row>
    <row r="70" spans="1:28" ht="18" customHeight="1" x14ac:dyDescent="0.4">
      <c r="A70" s="71"/>
      <c r="B70" s="26"/>
      <c r="C70" s="31"/>
      <c r="D70" s="31"/>
      <c r="E70" s="31"/>
      <c r="F70" s="31" t="s">
        <v>7</v>
      </c>
      <c r="G70" s="31" t="s">
        <v>7</v>
      </c>
      <c r="H70" s="26" t="s">
        <v>7</v>
      </c>
      <c r="I70" s="12"/>
      <c r="J70" s="25" t="s">
        <v>7</v>
      </c>
      <c r="K70" s="26"/>
      <c r="L70" s="26"/>
      <c r="M70" s="26"/>
      <c r="N70" s="26"/>
      <c r="O70" s="26" t="s">
        <v>22</v>
      </c>
      <c r="P70" s="26"/>
      <c r="Q70" s="12"/>
      <c r="R70" s="22" t="s">
        <v>7</v>
      </c>
      <c r="S70" s="23"/>
      <c r="T70" s="23"/>
      <c r="U70" s="23"/>
      <c r="V70" s="23"/>
      <c r="W70" s="23"/>
      <c r="X70" s="23"/>
    </row>
    <row r="71" spans="1:28" ht="18" customHeight="1" x14ac:dyDescent="0.4">
      <c r="A71" s="71"/>
      <c r="B71" s="51" t="str">
        <f t="shared" ref="B71:H71" si="147">IF(B70="休館",$AA$16,"")</f>
        <v/>
      </c>
      <c r="C71" s="51" t="str">
        <f t="shared" si="147"/>
        <v/>
      </c>
      <c r="D71" s="29" t="str">
        <f t="shared" si="147"/>
        <v/>
      </c>
      <c r="E71" s="29" t="str">
        <f t="shared" si="147"/>
        <v/>
      </c>
      <c r="F71" s="29" t="str">
        <f t="shared" si="147"/>
        <v>×</v>
      </c>
      <c r="G71" s="29" t="str">
        <f t="shared" si="147"/>
        <v>×</v>
      </c>
      <c r="H71" s="29" t="str">
        <f t="shared" si="147"/>
        <v>×</v>
      </c>
      <c r="I71" s="12"/>
      <c r="J71" s="51" t="str">
        <f t="shared" ref="J71:P71" si="148">IF(J70="休館",$AA$16,"")</f>
        <v>×</v>
      </c>
      <c r="K71" s="68" t="str">
        <f t="shared" si="148"/>
        <v/>
      </c>
      <c r="L71" s="69" t="str">
        <f t="shared" si="148"/>
        <v/>
      </c>
      <c r="M71" s="69" t="str">
        <f t="shared" si="148"/>
        <v/>
      </c>
      <c r="N71" s="69" t="str">
        <f t="shared" si="148"/>
        <v/>
      </c>
      <c r="O71" s="69" t="str">
        <f t="shared" si="148"/>
        <v/>
      </c>
      <c r="P71" s="69" t="str">
        <f t="shared" si="148"/>
        <v/>
      </c>
      <c r="Q71" s="12"/>
      <c r="R71" s="27" t="str">
        <f t="shared" ref="R71:X71" si="149">IF(R70="休館",$AA$16,"")</f>
        <v>×</v>
      </c>
      <c r="S71" s="66" t="str">
        <f t="shared" si="149"/>
        <v/>
      </c>
      <c r="T71" s="65" t="str">
        <f t="shared" si="149"/>
        <v/>
      </c>
      <c r="U71" s="65" t="str">
        <f t="shared" si="149"/>
        <v/>
      </c>
      <c r="V71" s="65" t="str">
        <f t="shared" si="149"/>
        <v/>
      </c>
      <c r="W71" s="65" t="str">
        <f t="shared" si="149"/>
        <v/>
      </c>
      <c r="X71" s="65" t="str">
        <f t="shared" si="149"/>
        <v/>
      </c>
    </row>
    <row r="72" spans="1:28" s="20" customFormat="1" ht="15" customHeight="1" x14ac:dyDescent="0.4">
      <c r="A72" s="71" t="s">
        <v>31</v>
      </c>
      <c r="B72" s="18">
        <f>H69+1</f>
        <v>46026</v>
      </c>
      <c r="C72" s="19">
        <f>B72+1</f>
        <v>46027</v>
      </c>
      <c r="D72" s="19">
        <f t="shared" ref="D72:H72" si="150">C72+1</f>
        <v>46028</v>
      </c>
      <c r="E72" s="19">
        <f t="shared" si="150"/>
        <v>46029</v>
      </c>
      <c r="F72" s="19">
        <f t="shared" si="150"/>
        <v>46030</v>
      </c>
      <c r="G72" s="19">
        <f t="shared" si="150"/>
        <v>46031</v>
      </c>
      <c r="H72" s="19">
        <f t="shared" si="150"/>
        <v>46032</v>
      </c>
      <c r="I72" s="17"/>
      <c r="J72" s="18">
        <f>P69+1</f>
        <v>46061</v>
      </c>
      <c r="K72" s="19">
        <f>J72+1</f>
        <v>46062</v>
      </c>
      <c r="L72" s="19">
        <f t="shared" ref="L72:P72" si="151">K72+1</f>
        <v>46063</v>
      </c>
      <c r="M72" s="19">
        <f t="shared" si="151"/>
        <v>46064</v>
      </c>
      <c r="N72" s="19">
        <f t="shared" si="151"/>
        <v>46065</v>
      </c>
      <c r="O72" s="19">
        <f t="shared" si="151"/>
        <v>46066</v>
      </c>
      <c r="P72" s="19">
        <f t="shared" si="151"/>
        <v>46067</v>
      </c>
      <c r="Q72" s="17"/>
      <c r="R72" s="15">
        <f>X69+1</f>
        <v>46089</v>
      </c>
      <c r="S72" s="16">
        <f>R72+1</f>
        <v>46090</v>
      </c>
      <c r="T72" s="16">
        <f t="shared" ref="T72:X72" si="152">S72+1</f>
        <v>46091</v>
      </c>
      <c r="U72" s="16">
        <f t="shared" si="152"/>
        <v>46092</v>
      </c>
      <c r="V72" s="16">
        <f t="shared" si="152"/>
        <v>46093</v>
      </c>
      <c r="W72" s="16">
        <f t="shared" si="152"/>
        <v>46094</v>
      </c>
      <c r="X72" s="16">
        <f t="shared" si="152"/>
        <v>46095</v>
      </c>
      <c r="AA72" s="21"/>
      <c r="AB72" s="21"/>
    </row>
    <row r="73" spans="1:28" ht="18" customHeight="1" x14ac:dyDescent="0.4">
      <c r="A73" s="71"/>
      <c r="B73" s="31" t="s">
        <v>7</v>
      </c>
      <c r="C73" s="31"/>
      <c r="D73" s="26"/>
      <c r="E73" s="26"/>
      <c r="F73" s="32"/>
      <c r="G73" s="32" t="s">
        <v>22</v>
      </c>
      <c r="H73" s="32" t="s">
        <v>22</v>
      </c>
      <c r="I73" s="12"/>
      <c r="J73" s="31"/>
      <c r="K73" s="32"/>
      <c r="L73" s="32" t="s">
        <v>7</v>
      </c>
      <c r="M73" s="26" t="s">
        <v>7</v>
      </c>
      <c r="N73" s="32"/>
      <c r="O73" s="32"/>
      <c r="P73" s="32"/>
      <c r="Q73" s="12"/>
      <c r="R73" s="24"/>
      <c r="S73" s="30"/>
      <c r="T73" s="30" t="s">
        <v>7</v>
      </c>
      <c r="U73" s="23"/>
      <c r="V73" s="30"/>
      <c r="W73" s="30"/>
      <c r="X73" s="30"/>
    </row>
    <row r="74" spans="1:28" ht="18" customHeight="1" x14ac:dyDescent="0.4">
      <c r="A74" s="71"/>
      <c r="B74" s="51" t="str">
        <f t="shared" ref="B74:H74" si="153">IF(B73="休館",$AA$16,"")</f>
        <v>×</v>
      </c>
      <c r="C74" s="68" t="str">
        <f t="shared" si="153"/>
        <v/>
      </c>
      <c r="D74" s="69" t="str">
        <f t="shared" si="153"/>
        <v/>
      </c>
      <c r="E74" s="69" t="str">
        <f t="shared" si="153"/>
        <v/>
      </c>
      <c r="F74" s="69" t="str">
        <f t="shared" si="153"/>
        <v/>
      </c>
      <c r="G74" s="69" t="str">
        <f t="shared" si="153"/>
        <v/>
      </c>
      <c r="H74" s="69" t="str">
        <f t="shared" si="153"/>
        <v/>
      </c>
      <c r="I74" s="12"/>
      <c r="J74" s="68" t="str">
        <f t="shared" ref="J74:P74" si="154">IF(J73="休館",$AA$16,"")</f>
        <v/>
      </c>
      <c r="K74" s="68" t="str">
        <f t="shared" si="154"/>
        <v/>
      </c>
      <c r="L74" s="29" t="str">
        <f t="shared" si="154"/>
        <v>×</v>
      </c>
      <c r="M74" s="29" t="str">
        <f t="shared" si="154"/>
        <v>×</v>
      </c>
      <c r="N74" s="69" t="str">
        <f t="shared" si="154"/>
        <v/>
      </c>
      <c r="O74" s="69" t="str">
        <f t="shared" si="154"/>
        <v/>
      </c>
      <c r="P74" s="69" t="str">
        <f t="shared" si="154"/>
        <v/>
      </c>
      <c r="Q74" s="12"/>
      <c r="R74" s="66" t="str">
        <f t="shared" ref="R74:X74" si="155">IF(R73="休館",$AA$16,"")</f>
        <v/>
      </c>
      <c r="S74" s="66" t="str">
        <f t="shared" si="155"/>
        <v/>
      </c>
      <c r="T74" s="28" t="str">
        <f t="shared" si="155"/>
        <v>×</v>
      </c>
      <c r="U74" s="65" t="str">
        <f t="shared" si="155"/>
        <v/>
      </c>
      <c r="V74" s="65" t="str">
        <f t="shared" si="155"/>
        <v/>
      </c>
      <c r="W74" s="65" t="str">
        <f t="shared" si="155"/>
        <v/>
      </c>
      <c r="X74" s="65" t="str">
        <f t="shared" si="155"/>
        <v/>
      </c>
    </row>
    <row r="75" spans="1:28" s="20" customFormat="1" ht="15" customHeight="1" x14ac:dyDescent="0.4">
      <c r="A75" s="71" t="s">
        <v>32</v>
      </c>
      <c r="B75" s="18">
        <f t="shared" ref="B75" si="156">H72+1</f>
        <v>46033</v>
      </c>
      <c r="C75" s="19">
        <f t="shared" ref="C75:H75" si="157">B75+1</f>
        <v>46034</v>
      </c>
      <c r="D75" s="19">
        <f t="shared" si="157"/>
        <v>46035</v>
      </c>
      <c r="E75" s="19">
        <f t="shared" si="157"/>
        <v>46036</v>
      </c>
      <c r="F75" s="19">
        <f t="shared" si="157"/>
        <v>46037</v>
      </c>
      <c r="G75" s="19">
        <f t="shared" si="157"/>
        <v>46038</v>
      </c>
      <c r="H75" s="19">
        <f t="shared" si="157"/>
        <v>46039</v>
      </c>
      <c r="I75" s="17"/>
      <c r="J75" s="18">
        <f t="shared" ref="J75" si="158">P72+1</f>
        <v>46068</v>
      </c>
      <c r="K75" s="19">
        <f t="shared" ref="K75:P75" si="159">J75+1</f>
        <v>46069</v>
      </c>
      <c r="L75" s="19">
        <f t="shared" si="159"/>
        <v>46070</v>
      </c>
      <c r="M75" s="19">
        <f t="shared" si="159"/>
        <v>46071</v>
      </c>
      <c r="N75" s="19">
        <f t="shared" si="159"/>
        <v>46072</v>
      </c>
      <c r="O75" s="19">
        <f t="shared" si="159"/>
        <v>46073</v>
      </c>
      <c r="P75" s="19">
        <f t="shared" si="159"/>
        <v>46074</v>
      </c>
      <c r="Q75" s="17"/>
      <c r="R75" s="15">
        <f t="shared" ref="R75" si="160">X72+1</f>
        <v>46096</v>
      </c>
      <c r="S75" s="16">
        <f t="shared" ref="S75:X75" si="161">R75+1</f>
        <v>46097</v>
      </c>
      <c r="T75" s="16">
        <f t="shared" si="161"/>
        <v>46098</v>
      </c>
      <c r="U75" s="16">
        <f t="shared" si="161"/>
        <v>46099</v>
      </c>
      <c r="V75" s="16">
        <f t="shared" si="161"/>
        <v>46100</v>
      </c>
      <c r="W75" s="16">
        <f t="shared" si="161"/>
        <v>46101</v>
      </c>
      <c r="X75" s="16">
        <f t="shared" si="161"/>
        <v>46102</v>
      </c>
      <c r="AA75" s="21"/>
      <c r="AB75" s="21"/>
    </row>
    <row r="76" spans="1:28" ht="18" customHeight="1" x14ac:dyDescent="0.4">
      <c r="A76" s="71"/>
      <c r="B76" s="34" t="s">
        <v>22</v>
      </c>
      <c r="C76" s="34" t="s">
        <v>7</v>
      </c>
      <c r="D76" s="31" t="s">
        <v>7</v>
      </c>
      <c r="E76" s="26"/>
      <c r="F76" s="32"/>
      <c r="G76" s="32"/>
      <c r="H76" s="32"/>
      <c r="I76" s="12"/>
      <c r="J76" s="31" t="s">
        <v>7</v>
      </c>
      <c r="K76" s="32"/>
      <c r="L76" s="31"/>
      <c r="M76" s="26"/>
      <c r="N76" s="32"/>
      <c r="O76" s="32"/>
      <c r="P76" s="32"/>
      <c r="Q76" s="12"/>
      <c r="R76" s="33" t="s">
        <v>7</v>
      </c>
      <c r="S76" s="30"/>
      <c r="T76" s="24"/>
      <c r="U76" s="23"/>
      <c r="V76" s="30"/>
      <c r="W76" s="30" t="s">
        <v>7</v>
      </c>
      <c r="X76" s="23"/>
    </row>
    <row r="77" spans="1:28" ht="18" customHeight="1" x14ac:dyDescent="0.4">
      <c r="A77" s="71"/>
      <c r="B77" s="68" t="str">
        <f t="shared" ref="B77:H77" si="162">IF(B76="休館",$AA$16,"")</f>
        <v/>
      </c>
      <c r="C77" s="51" t="str">
        <f t="shared" si="162"/>
        <v>×</v>
      </c>
      <c r="D77" s="29" t="str">
        <f t="shared" si="162"/>
        <v>×</v>
      </c>
      <c r="E77" s="69" t="str">
        <f t="shared" si="162"/>
        <v/>
      </c>
      <c r="F77" s="69" t="str">
        <f t="shared" si="162"/>
        <v/>
      </c>
      <c r="G77" s="69" t="str">
        <f t="shared" si="162"/>
        <v/>
      </c>
      <c r="H77" s="69" t="str">
        <f t="shared" si="162"/>
        <v/>
      </c>
      <c r="I77" s="12"/>
      <c r="J77" s="51" t="str">
        <f t="shared" ref="J77:P77" si="163">IF(J76="休館",$AA$16,"")</f>
        <v>×</v>
      </c>
      <c r="K77" s="68" t="str">
        <f t="shared" si="163"/>
        <v/>
      </c>
      <c r="L77" s="69" t="str">
        <f t="shared" si="163"/>
        <v/>
      </c>
      <c r="M77" s="69" t="str">
        <f t="shared" si="163"/>
        <v/>
      </c>
      <c r="N77" s="69" t="str">
        <f t="shared" si="163"/>
        <v/>
      </c>
      <c r="O77" s="69" t="str">
        <f t="shared" si="163"/>
        <v/>
      </c>
      <c r="P77" s="69" t="str">
        <f t="shared" si="163"/>
        <v/>
      </c>
      <c r="Q77" s="12"/>
      <c r="R77" s="27" t="str">
        <f t="shared" ref="R77:X77" si="164">IF(R76="休館",$AA$16,"")</f>
        <v>×</v>
      </c>
      <c r="S77" s="66" t="str">
        <f t="shared" si="164"/>
        <v/>
      </c>
      <c r="T77" s="65" t="str">
        <f t="shared" si="164"/>
        <v/>
      </c>
      <c r="U77" s="65" t="str">
        <f t="shared" si="164"/>
        <v/>
      </c>
      <c r="V77" s="65" t="str">
        <f t="shared" si="164"/>
        <v/>
      </c>
      <c r="W77" s="28" t="str">
        <f t="shared" si="164"/>
        <v>×</v>
      </c>
      <c r="X77" s="65" t="str">
        <f t="shared" si="164"/>
        <v/>
      </c>
    </row>
    <row r="78" spans="1:28" s="20" customFormat="1" ht="15" customHeight="1" x14ac:dyDescent="0.4">
      <c r="A78" s="71" t="s">
        <v>33</v>
      </c>
      <c r="B78" s="18">
        <f t="shared" ref="B78" si="165">H75+1</f>
        <v>46040</v>
      </c>
      <c r="C78" s="19">
        <f t="shared" ref="C78:H78" si="166">B78+1</f>
        <v>46041</v>
      </c>
      <c r="D78" s="19">
        <f t="shared" si="166"/>
        <v>46042</v>
      </c>
      <c r="E78" s="19">
        <f t="shared" si="166"/>
        <v>46043</v>
      </c>
      <c r="F78" s="19">
        <f t="shared" si="166"/>
        <v>46044</v>
      </c>
      <c r="G78" s="19">
        <f t="shared" si="166"/>
        <v>46045</v>
      </c>
      <c r="H78" s="19">
        <f t="shared" si="166"/>
        <v>46046</v>
      </c>
      <c r="I78" s="17"/>
      <c r="J78" s="18">
        <f t="shared" ref="J78" si="167">P75+1</f>
        <v>46075</v>
      </c>
      <c r="K78" s="19">
        <f t="shared" ref="K78:P78" si="168">J78+1</f>
        <v>46076</v>
      </c>
      <c r="L78" s="19">
        <f t="shared" si="168"/>
        <v>46077</v>
      </c>
      <c r="M78" s="19">
        <f t="shared" si="168"/>
        <v>46078</v>
      </c>
      <c r="N78" s="19">
        <f t="shared" si="168"/>
        <v>46079</v>
      </c>
      <c r="O78" s="19">
        <f t="shared" si="168"/>
        <v>46080</v>
      </c>
      <c r="P78" s="19">
        <f t="shared" si="168"/>
        <v>46081</v>
      </c>
      <c r="Q78" s="17"/>
      <c r="R78" s="15">
        <f t="shared" ref="R78" si="169">X75+1</f>
        <v>46103</v>
      </c>
      <c r="S78" s="16">
        <f t="shared" ref="S78:X78" si="170">R78+1</f>
        <v>46104</v>
      </c>
      <c r="T78" s="16">
        <f t="shared" si="170"/>
        <v>46105</v>
      </c>
      <c r="U78" s="16">
        <f t="shared" si="170"/>
        <v>46106</v>
      </c>
      <c r="V78" s="16">
        <f t="shared" si="170"/>
        <v>46107</v>
      </c>
      <c r="W78" s="16">
        <f t="shared" si="170"/>
        <v>46108</v>
      </c>
      <c r="X78" s="16">
        <f t="shared" si="170"/>
        <v>46109</v>
      </c>
      <c r="AA78" s="21"/>
      <c r="AB78" s="21"/>
    </row>
    <row r="79" spans="1:28" ht="18" customHeight="1" x14ac:dyDescent="0.4">
      <c r="A79" s="71"/>
      <c r="B79" s="31" t="s">
        <v>7</v>
      </c>
      <c r="C79" s="32"/>
      <c r="D79" s="32"/>
      <c r="E79" s="26"/>
      <c r="F79" s="32"/>
      <c r="G79" s="32"/>
      <c r="H79" s="32"/>
      <c r="I79" s="12"/>
      <c r="J79" s="31"/>
      <c r="K79" s="32" t="s">
        <v>7</v>
      </c>
      <c r="L79" s="32" t="s">
        <v>7</v>
      </c>
      <c r="M79" s="32"/>
      <c r="N79" s="32"/>
      <c r="O79" s="31"/>
      <c r="P79" s="32"/>
      <c r="Q79" s="12"/>
      <c r="R79" s="24"/>
      <c r="S79" s="50"/>
      <c r="T79" s="24" t="s">
        <v>7</v>
      </c>
      <c r="U79" s="24"/>
      <c r="V79" s="30"/>
      <c r="W79" s="30"/>
      <c r="X79" s="30"/>
    </row>
    <row r="80" spans="1:28" ht="18" customHeight="1" x14ac:dyDescent="0.4">
      <c r="A80" s="71"/>
      <c r="B80" s="51" t="str">
        <f t="shared" ref="B80:H80" si="171">IF(B79="休館",$AA$16,"")</f>
        <v>×</v>
      </c>
      <c r="C80" s="68" t="str">
        <f t="shared" si="171"/>
        <v/>
      </c>
      <c r="D80" s="69" t="str">
        <f t="shared" si="171"/>
        <v/>
      </c>
      <c r="E80" s="69" t="str">
        <f t="shared" si="171"/>
        <v/>
      </c>
      <c r="F80" s="69" t="str">
        <f t="shared" si="171"/>
        <v/>
      </c>
      <c r="G80" s="69" t="str">
        <f t="shared" si="171"/>
        <v/>
      </c>
      <c r="H80" s="69" t="str">
        <f t="shared" si="171"/>
        <v/>
      </c>
      <c r="I80" s="12"/>
      <c r="J80" s="68" t="str">
        <f t="shared" ref="J80:P80" si="172">IF(J79="休館",$AA$16,"")</f>
        <v/>
      </c>
      <c r="K80" s="51" t="str">
        <f t="shared" si="172"/>
        <v>×</v>
      </c>
      <c r="L80" s="29" t="str">
        <f t="shared" si="172"/>
        <v>×</v>
      </c>
      <c r="M80" s="69" t="str">
        <f t="shared" si="172"/>
        <v/>
      </c>
      <c r="N80" s="69" t="str">
        <f t="shared" si="172"/>
        <v/>
      </c>
      <c r="O80" s="69" t="str">
        <f t="shared" si="172"/>
        <v/>
      </c>
      <c r="P80" s="69" t="str">
        <f t="shared" si="172"/>
        <v/>
      </c>
      <c r="Q80" s="12"/>
      <c r="R80" s="66" t="str">
        <f t="shared" ref="R80:X80" si="173">IF(R79="休館",$AA$16,"")</f>
        <v/>
      </c>
      <c r="S80" s="66" t="str">
        <f t="shared" si="173"/>
        <v/>
      </c>
      <c r="T80" s="28" t="str">
        <f t="shared" si="173"/>
        <v>×</v>
      </c>
      <c r="U80" s="65" t="str">
        <f t="shared" si="173"/>
        <v/>
      </c>
      <c r="V80" s="65" t="str">
        <f t="shared" si="173"/>
        <v/>
      </c>
      <c r="W80" s="65" t="str">
        <f t="shared" si="173"/>
        <v/>
      </c>
      <c r="X80" s="65" t="str">
        <f t="shared" si="173"/>
        <v/>
      </c>
    </row>
    <row r="81" spans="1:28" s="20" customFormat="1" ht="15" customHeight="1" x14ac:dyDescent="0.4">
      <c r="A81" s="71" t="s">
        <v>34</v>
      </c>
      <c r="B81" s="18">
        <f t="shared" ref="B81" si="174">H78+1</f>
        <v>46047</v>
      </c>
      <c r="C81" s="19">
        <f t="shared" ref="C81:H81" si="175">B81+1</f>
        <v>46048</v>
      </c>
      <c r="D81" s="19">
        <f t="shared" si="175"/>
        <v>46049</v>
      </c>
      <c r="E81" s="19">
        <f t="shared" si="175"/>
        <v>46050</v>
      </c>
      <c r="F81" s="19">
        <f t="shared" si="175"/>
        <v>46051</v>
      </c>
      <c r="G81" s="19">
        <f t="shared" si="175"/>
        <v>46052</v>
      </c>
      <c r="H81" s="19">
        <f t="shared" si="175"/>
        <v>46053</v>
      </c>
      <c r="I81" s="17"/>
      <c r="J81" s="18">
        <f t="shared" ref="J81" si="176">P78+1</f>
        <v>46082</v>
      </c>
      <c r="K81" s="19">
        <f t="shared" ref="K81:P81" si="177">J81+1</f>
        <v>46083</v>
      </c>
      <c r="L81" s="19">
        <f t="shared" si="177"/>
        <v>46084</v>
      </c>
      <c r="M81" s="19">
        <f t="shared" si="177"/>
        <v>46085</v>
      </c>
      <c r="N81" s="19">
        <f t="shared" si="177"/>
        <v>46086</v>
      </c>
      <c r="O81" s="19">
        <f t="shared" si="177"/>
        <v>46087</v>
      </c>
      <c r="P81" s="19">
        <f t="shared" si="177"/>
        <v>46088</v>
      </c>
      <c r="Q81" s="17"/>
      <c r="R81" s="15">
        <f t="shared" ref="R81" si="178">X78+1</f>
        <v>46110</v>
      </c>
      <c r="S81" s="16">
        <f t="shared" ref="S81:X81" si="179">R81+1</f>
        <v>46111</v>
      </c>
      <c r="T81" s="16">
        <f t="shared" si="179"/>
        <v>46112</v>
      </c>
      <c r="U81" s="16">
        <f t="shared" si="179"/>
        <v>46113</v>
      </c>
      <c r="V81" s="16">
        <f t="shared" si="179"/>
        <v>46114</v>
      </c>
      <c r="W81" s="16">
        <f t="shared" si="179"/>
        <v>46115</v>
      </c>
      <c r="X81" s="16">
        <f t="shared" si="179"/>
        <v>46116</v>
      </c>
      <c r="AA81" s="21"/>
      <c r="AB81" s="21"/>
    </row>
    <row r="82" spans="1:28" ht="18" customHeight="1" x14ac:dyDescent="0.4">
      <c r="A82" s="71"/>
      <c r="B82" s="25" t="s">
        <v>22</v>
      </c>
      <c r="C82" s="26"/>
      <c r="D82" s="31" t="s">
        <v>7</v>
      </c>
      <c r="E82" s="26"/>
      <c r="F82" s="26"/>
      <c r="G82" s="26"/>
      <c r="H82" s="26" t="s">
        <v>22</v>
      </c>
      <c r="I82" s="12"/>
      <c r="J82" s="25"/>
      <c r="K82" s="26"/>
      <c r="L82" s="31"/>
      <c r="M82" s="26"/>
      <c r="N82" s="26"/>
      <c r="O82" s="26"/>
      <c r="P82" s="26"/>
      <c r="Q82" s="12"/>
      <c r="R82" s="22"/>
      <c r="S82" s="23"/>
      <c r="T82" s="24" t="s">
        <v>7</v>
      </c>
      <c r="U82" s="23"/>
      <c r="V82" s="23"/>
      <c r="W82" s="23"/>
      <c r="X82" s="23"/>
    </row>
    <row r="83" spans="1:28" ht="18" customHeight="1" x14ac:dyDescent="0.4">
      <c r="A83" s="71"/>
      <c r="B83" s="68" t="str">
        <f t="shared" ref="B83:H83" si="180">IF(B82="休館",$AA$16,"")</f>
        <v/>
      </c>
      <c r="C83" s="68" t="str">
        <f t="shared" si="180"/>
        <v/>
      </c>
      <c r="D83" s="29" t="str">
        <f t="shared" si="180"/>
        <v>×</v>
      </c>
      <c r="E83" s="69" t="str">
        <f t="shared" si="180"/>
        <v/>
      </c>
      <c r="F83" s="69" t="str">
        <f t="shared" si="180"/>
        <v/>
      </c>
      <c r="G83" s="69" t="str">
        <f t="shared" si="180"/>
        <v/>
      </c>
      <c r="H83" s="69" t="str">
        <f t="shared" si="180"/>
        <v/>
      </c>
      <c r="I83" s="12"/>
      <c r="J83" s="51" t="str">
        <f t="shared" ref="J83:P83" si="181">IF(J82="休館",$AA$16,"")</f>
        <v/>
      </c>
      <c r="K83" s="51" t="str">
        <f t="shared" si="181"/>
        <v/>
      </c>
      <c r="L83" s="29" t="str">
        <f t="shared" si="181"/>
        <v/>
      </c>
      <c r="M83" s="29" t="str">
        <f t="shared" si="181"/>
        <v/>
      </c>
      <c r="N83" s="29" t="str">
        <f t="shared" si="181"/>
        <v/>
      </c>
      <c r="O83" s="29" t="str">
        <f t="shared" si="181"/>
        <v/>
      </c>
      <c r="P83" s="29" t="str">
        <f t="shared" si="181"/>
        <v/>
      </c>
      <c r="Q83" s="12"/>
      <c r="R83" s="66" t="str">
        <f t="shared" ref="R83:X83" si="182">IF(R82="休館",$AA$16,"")</f>
        <v/>
      </c>
      <c r="S83" s="66" t="str">
        <f t="shared" si="182"/>
        <v/>
      </c>
      <c r="T83" s="28" t="str">
        <f t="shared" si="182"/>
        <v>×</v>
      </c>
      <c r="U83" s="28" t="str">
        <f t="shared" si="182"/>
        <v/>
      </c>
      <c r="V83" s="28" t="str">
        <f t="shared" si="182"/>
        <v/>
      </c>
      <c r="W83" s="28" t="str">
        <f t="shared" si="182"/>
        <v/>
      </c>
      <c r="X83" s="28" t="str">
        <f t="shared" si="182"/>
        <v/>
      </c>
    </row>
    <row r="84" spans="1:28" s="20" customFormat="1" ht="15" customHeight="1" x14ac:dyDescent="0.4">
      <c r="A84" s="71" t="s">
        <v>35</v>
      </c>
      <c r="B84" s="18">
        <f t="shared" ref="B84" si="183">H81+1</f>
        <v>46054</v>
      </c>
      <c r="C84" s="19">
        <f t="shared" ref="C84:F84" si="184">B84+1</f>
        <v>46055</v>
      </c>
      <c r="D84" s="19">
        <f t="shared" si="184"/>
        <v>46056</v>
      </c>
      <c r="E84" s="19">
        <f t="shared" si="184"/>
        <v>46057</v>
      </c>
      <c r="F84" s="19">
        <f t="shared" si="184"/>
        <v>46058</v>
      </c>
      <c r="G84" s="37">
        <f>DATE($B$6+1,B67,1)</f>
        <v>46023</v>
      </c>
      <c r="H84" s="38">
        <f>WEEKDAY(G84,1)</f>
        <v>5</v>
      </c>
      <c r="I84" s="17"/>
      <c r="J84" s="18">
        <f t="shared" ref="J84" si="185">P81+1</f>
        <v>46089</v>
      </c>
      <c r="K84" s="19">
        <f t="shared" ref="K84:N84" si="186">J84+1</f>
        <v>46090</v>
      </c>
      <c r="L84" s="19">
        <f t="shared" si="186"/>
        <v>46091</v>
      </c>
      <c r="M84" s="19">
        <f t="shared" si="186"/>
        <v>46092</v>
      </c>
      <c r="N84" s="19">
        <f t="shared" si="186"/>
        <v>46093</v>
      </c>
      <c r="O84" s="37">
        <f>DATE($B$6+1,J67,1)</f>
        <v>46054</v>
      </c>
      <c r="P84" s="38">
        <f>WEEKDAY(O84,1)</f>
        <v>1</v>
      </c>
      <c r="Q84" s="17"/>
      <c r="R84" s="15">
        <f t="shared" ref="R84" si="187">X81+1</f>
        <v>46117</v>
      </c>
      <c r="S84" s="16">
        <f t="shared" ref="S84:V84" si="188">R84+1</f>
        <v>46118</v>
      </c>
      <c r="T84" s="16">
        <f t="shared" si="188"/>
        <v>46119</v>
      </c>
      <c r="U84" s="16">
        <f t="shared" si="188"/>
        <v>46120</v>
      </c>
      <c r="V84" s="16">
        <f t="shared" si="188"/>
        <v>46121</v>
      </c>
      <c r="W84" s="35">
        <f>DATE($B$6+1,R67,1)</f>
        <v>46082</v>
      </c>
      <c r="X84" s="36">
        <f>WEEKDAY(W84,1)</f>
        <v>1</v>
      </c>
      <c r="AA84" s="21"/>
      <c r="AB84" s="21"/>
    </row>
    <row r="85" spans="1:28" s="20" customFormat="1" ht="18" customHeight="1" x14ac:dyDescent="0.4">
      <c r="A85" s="71"/>
      <c r="B85" s="43"/>
      <c r="C85" s="44"/>
      <c r="D85" s="44"/>
      <c r="E85" s="44"/>
      <c r="F85" s="44"/>
      <c r="G85" s="45"/>
      <c r="H85" s="46"/>
      <c r="I85" s="17"/>
      <c r="J85" s="43"/>
      <c r="K85" s="44"/>
      <c r="L85" s="44"/>
      <c r="M85" s="44"/>
      <c r="N85" s="44"/>
      <c r="O85" s="45"/>
      <c r="P85" s="46"/>
      <c r="Q85" s="17"/>
      <c r="R85" s="39"/>
      <c r="S85" s="40"/>
      <c r="T85" s="40"/>
      <c r="U85" s="40"/>
      <c r="V85" s="40"/>
      <c r="W85" s="41"/>
      <c r="X85" s="42"/>
      <c r="AA85" s="21"/>
      <c r="AB85" s="21"/>
    </row>
    <row r="86" spans="1:28" ht="18" customHeight="1" x14ac:dyDescent="0.4">
      <c r="A86" s="71"/>
      <c r="B86" s="51" t="str">
        <f t="shared" ref="B86:H86" si="189">IF(B85="休館",$AA$16,"")</f>
        <v/>
      </c>
      <c r="C86" s="51" t="str">
        <f t="shared" si="189"/>
        <v/>
      </c>
      <c r="D86" s="29" t="str">
        <f t="shared" si="189"/>
        <v/>
      </c>
      <c r="E86" s="29" t="str">
        <f t="shared" si="189"/>
        <v/>
      </c>
      <c r="F86" s="29" t="str">
        <f t="shared" si="189"/>
        <v/>
      </c>
      <c r="G86" s="29" t="str">
        <f t="shared" si="189"/>
        <v/>
      </c>
      <c r="H86" s="29" t="str">
        <f t="shared" si="189"/>
        <v/>
      </c>
      <c r="I86" s="12"/>
      <c r="J86" s="51" t="str">
        <f t="shared" ref="J86:P86" si="190">IF(J85="休館",$AA$16,"")</f>
        <v/>
      </c>
      <c r="K86" s="51" t="str">
        <f t="shared" si="190"/>
        <v/>
      </c>
      <c r="L86" s="29" t="str">
        <f t="shared" si="190"/>
        <v/>
      </c>
      <c r="M86" s="29" t="str">
        <f t="shared" si="190"/>
        <v/>
      </c>
      <c r="N86" s="29" t="str">
        <f t="shared" si="190"/>
        <v/>
      </c>
      <c r="O86" s="29" t="str">
        <f t="shared" si="190"/>
        <v/>
      </c>
      <c r="P86" s="29" t="str">
        <f t="shared" si="190"/>
        <v/>
      </c>
      <c r="Q86" s="12"/>
      <c r="R86" s="27" t="str">
        <f t="shared" ref="R86:X86" si="191">IF(R85="休館",$AA$16,"")</f>
        <v/>
      </c>
      <c r="S86" s="27" t="str">
        <f t="shared" si="191"/>
        <v/>
      </c>
      <c r="T86" s="28" t="str">
        <f t="shared" si="191"/>
        <v/>
      </c>
      <c r="U86" s="28" t="str">
        <f t="shared" si="191"/>
        <v/>
      </c>
      <c r="V86" s="28" t="str">
        <f t="shared" si="191"/>
        <v/>
      </c>
      <c r="W86" s="28" t="str">
        <f t="shared" si="191"/>
        <v/>
      </c>
      <c r="X86" s="28" t="str">
        <f t="shared" si="191"/>
        <v/>
      </c>
    </row>
    <row r="87" spans="1:28" ht="39" customHeight="1" x14ac:dyDescent="0.4">
      <c r="J87" s="78" t="s">
        <v>25</v>
      </c>
      <c r="K87" s="78"/>
      <c r="L87" s="72" t="str">
        <f>IF(SUM(G7,O7,W7,G27,O27,W27,G47,O47,W47,G67,O67,W67)&gt;0,SUM(G7,O7,W7,G27,O27,W27,G47,O47,W47,G67,O67,W67)," ")</f>
        <v xml:space="preserve"> </v>
      </c>
      <c r="M87" s="72"/>
      <c r="N87" s="72"/>
      <c r="O87" s="72"/>
      <c r="P87" s="57" t="s">
        <v>12</v>
      </c>
      <c r="Q87" s="12"/>
      <c r="R87" s="78" t="s">
        <v>26</v>
      </c>
      <c r="S87" s="78"/>
      <c r="T87" s="72" t="str">
        <f>IF(SUM(W7,G27,O27,W47,G67,O67)&gt;0,SUM(W7,G27,O27,W47,G67,O67)," ")</f>
        <v xml:space="preserve"> </v>
      </c>
      <c r="U87" s="72"/>
      <c r="V87" s="72"/>
      <c r="W87" s="72"/>
      <c r="X87" s="57" t="s">
        <v>12</v>
      </c>
    </row>
  </sheetData>
  <sheetProtection sheet="1" selectLockedCells="1"/>
  <mergeCells count="37">
    <mergeCell ref="C4:R4"/>
    <mergeCell ref="B1:X1"/>
    <mergeCell ref="F2:G2"/>
    <mergeCell ref="H2:K2"/>
    <mergeCell ref="N2:O2"/>
    <mergeCell ref="P2:T2"/>
    <mergeCell ref="T87:W87"/>
    <mergeCell ref="C5:I5"/>
    <mergeCell ref="J5:R5"/>
    <mergeCell ref="B6:C6"/>
    <mergeCell ref="J87:K87"/>
    <mergeCell ref="L87:O87"/>
    <mergeCell ref="R87:S87"/>
    <mergeCell ref="A9:A11"/>
    <mergeCell ref="A12:A14"/>
    <mergeCell ref="A15:A17"/>
    <mergeCell ref="A18:A20"/>
    <mergeCell ref="A21:A23"/>
    <mergeCell ref="A24:A26"/>
    <mergeCell ref="A29:A31"/>
    <mergeCell ref="A32:A34"/>
    <mergeCell ref="A35:A37"/>
    <mergeCell ref="A38:A40"/>
    <mergeCell ref="A41:A43"/>
    <mergeCell ref="A44:A46"/>
    <mergeCell ref="A49:A51"/>
    <mergeCell ref="A52:A54"/>
    <mergeCell ref="A55:A57"/>
    <mergeCell ref="A75:A77"/>
    <mergeCell ref="A78:A80"/>
    <mergeCell ref="A81:A83"/>
    <mergeCell ref="A84:A86"/>
    <mergeCell ref="A58:A60"/>
    <mergeCell ref="A61:A63"/>
    <mergeCell ref="A64:A66"/>
    <mergeCell ref="A69:A71"/>
    <mergeCell ref="A72:A74"/>
  </mergeCells>
  <phoneticPr fontId="1"/>
  <conditionalFormatting sqref="B70 B72:H72 D73:H73 B75:H75 B76:C76 E76:H76 B78:H78 C79:H79 B81:H81 B82:C82 E82:H82 B84:F85">
    <cfRule type="expression" dxfId="127" priority="37">
      <formula>MONTH(B70)&lt;&gt;$B$67</formula>
    </cfRule>
  </conditionalFormatting>
  <conditionalFormatting sqref="B9:H12 C13:H13 B14:H15 B16:C16 E16:H16 B17:H18 C19:H19 J20:P20 R20:X20 B20:H21 B22:C22 B23:H23 J23:P23 R23:X23 B24:F25 J26:P26 R26:X26 B34:H34 J34:P34 R34:X34 B37:H37 J37:P37 R37:X37 B40:H40 J40:P40 R40:X40 B43:H43 J43:P43 R43:X43 B46:H46 J46:P46 R46:X46 B54:H54 J54:P54 R54:X54 B57:H57 J57:P57 R57:X57 B60:H60 J60:P60 R60:X60 B63:H63 J63:P63 R63:X63 B66:H66 J66:P66 R66:X66 B71:H71 J71:P71 R71:X71 B77:H77 J77:P77 R77:X77 B80:H80 J80:P80 R80:X80 B83:H83 J83:P83 R83:X83 B86:H86 J86:P86 R86:X86">
    <cfRule type="expression" dxfId="126" priority="136">
      <formula>MONTH(B9)&lt;&gt;$B$7</formula>
    </cfRule>
  </conditionalFormatting>
  <conditionalFormatting sqref="B26:H26">
    <cfRule type="expression" dxfId="125" priority="24">
      <formula>MONTH(B26)&lt;&gt;$B$7</formula>
    </cfRule>
  </conditionalFormatting>
  <conditionalFormatting sqref="B29:H30 B32:H32 B35:H35 B36:C36 E36:H36 B38:H38 B41:H41 B42:C42 E42:H42 B44:F45">
    <cfRule type="expression" dxfId="124" priority="133">
      <formula>MONTH(B29)&lt;&gt;$B$27</formula>
    </cfRule>
  </conditionalFormatting>
  <conditionalFormatting sqref="B31:H31">
    <cfRule type="expression" dxfId="123" priority="23">
      <formula>MONTH(B31)&lt;&gt;$B$7</formula>
    </cfRule>
  </conditionalFormatting>
  <conditionalFormatting sqref="B49:H49">
    <cfRule type="expression" dxfId="122" priority="130">
      <formula>MONTH(B49)&lt;&gt;$B$47</formula>
    </cfRule>
  </conditionalFormatting>
  <conditionalFormatting sqref="B51:H51">
    <cfRule type="expression" dxfId="121" priority="20">
      <formula>MONTH(B51)&lt;&gt;$B$7</formula>
    </cfRule>
  </conditionalFormatting>
  <conditionalFormatting sqref="B69:H69">
    <cfRule type="expression" dxfId="120" priority="127">
      <formula>MONTH(B69)&lt;&gt;$B$67</formula>
    </cfRule>
  </conditionalFormatting>
  <conditionalFormatting sqref="B74:H74">
    <cfRule type="expression" dxfId="119" priority="17">
      <formula>MONTH(B74)&lt;&gt;$B$7</formula>
    </cfRule>
  </conditionalFormatting>
  <conditionalFormatting sqref="C56:E56">
    <cfRule type="expression" dxfId="115" priority="83">
      <formula>MONTH(C56)&lt;&gt;$J$7</formula>
    </cfRule>
    <cfRule type="expression" dxfId="114" priority="82">
      <formula>MONTH(C56)&lt;&gt;$B$7</formula>
    </cfRule>
  </conditionalFormatting>
  <conditionalFormatting sqref="C33:H33">
    <cfRule type="expression" dxfId="113" priority="42">
      <formula>MONTH(C33)&lt;&gt;$B$27</formula>
    </cfRule>
  </conditionalFormatting>
  <conditionalFormatting sqref="C50:H50 B52:H52 B53 E53:G53 B55:H55 C56:H56 B58:H58 B59:C59 E59:H59 B61:H61 B62:C62 E62:H62 B64:F65">
    <cfRule type="expression" dxfId="112" priority="38">
      <formula>MONTH(B50)&lt;&gt;$B$47</formula>
    </cfRule>
  </conditionalFormatting>
  <conditionalFormatting sqref="D36">
    <cfRule type="expression" dxfId="111" priority="31">
      <formula>MONTH(D36)&lt;&gt;$B$7</formula>
    </cfRule>
    <cfRule type="expression" dxfId="110" priority="32">
      <formula>MONTH(D36)&lt;&gt;$J$7</formula>
    </cfRule>
  </conditionalFormatting>
  <conditionalFormatting sqref="D36:E36">
    <cfRule type="expression" dxfId="109" priority="33">
      <formula>MONTH(D36)&lt;&gt;$B$47</formula>
    </cfRule>
  </conditionalFormatting>
  <conditionalFormatting sqref="D73:E73">
    <cfRule type="expression" dxfId="108" priority="106">
      <formula>MONTH(D73)&lt;&gt;$R$7</formula>
    </cfRule>
    <cfRule type="expression" dxfId="107" priority="107">
      <formula>MONTH(D73)&lt;&gt;$J$27</formula>
    </cfRule>
  </conditionalFormatting>
  <conditionalFormatting sqref="D39:H39">
    <cfRule type="expression" dxfId="106" priority="55">
      <formula>MONTH(D39)&lt;&gt;$B$27</formula>
    </cfRule>
  </conditionalFormatting>
  <conditionalFormatting sqref="E22">
    <cfRule type="expression" dxfId="105" priority="67">
      <formula>MONTH(E22)&lt;&gt;$B$7</formula>
    </cfRule>
  </conditionalFormatting>
  <conditionalFormatting sqref="E33">
    <cfRule type="expression" dxfId="104" priority="41">
      <formula>MONTH(E33)&lt;&gt;$R$7</formula>
    </cfRule>
  </conditionalFormatting>
  <conditionalFormatting sqref="E36">
    <cfRule type="expression" dxfId="103" priority="120">
      <formula>MONTH(E36)&lt;&gt;$R$7</formula>
    </cfRule>
  </conditionalFormatting>
  <conditionalFormatting sqref="E39">
    <cfRule type="expression" dxfId="102" priority="119">
      <formula>MONTH(E39)&lt;&gt;$R$7</formula>
    </cfRule>
  </conditionalFormatting>
  <conditionalFormatting sqref="E42">
    <cfRule type="expression" dxfId="101" priority="118">
      <formula>MONTH(E42)&lt;&gt;$R$7</formula>
    </cfRule>
  </conditionalFormatting>
  <conditionalFormatting sqref="E53">
    <cfRule type="expression" dxfId="100" priority="84">
      <formula>MONTH(E53)&lt;&gt;$B$7</formula>
    </cfRule>
    <cfRule type="expression" dxfId="99" priority="85">
      <formula>MONTH(E53)&lt;&gt;$J$7</formula>
    </cfRule>
  </conditionalFormatting>
  <conditionalFormatting sqref="E59">
    <cfRule type="expression" dxfId="98" priority="80">
      <formula>MONTH(E59)&lt;&gt;$B$7</formula>
    </cfRule>
    <cfRule type="expression" dxfId="97" priority="81">
      <formula>MONTH(E59)&lt;&gt;$J$7</formula>
    </cfRule>
  </conditionalFormatting>
  <conditionalFormatting sqref="E62">
    <cfRule type="expression" dxfId="96" priority="79">
      <formula>MONTH(E62)&lt;&gt;$J$7</formula>
    </cfRule>
    <cfRule type="expression" dxfId="95" priority="78">
      <formula>MONTH(E62)&lt;&gt;$B$7</formula>
    </cfRule>
  </conditionalFormatting>
  <conditionalFormatting sqref="E76">
    <cfRule type="expression" dxfId="94" priority="104">
      <formula>MONTH(E76)&lt;&gt;$R$7</formula>
    </cfRule>
    <cfRule type="expression" dxfId="93" priority="105">
      <formula>MONTH(E76)&lt;&gt;$J$27</formula>
    </cfRule>
  </conditionalFormatting>
  <conditionalFormatting sqref="E79">
    <cfRule type="expression" dxfId="92" priority="102">
      <formula>MONTH(E79)&lt;&gt;$R$7</formula>
    </cfRule>
    <cfRule type="expression" dxfId="91" priority="103">
      <formula>MONTH(E79)&lt;&gt;$J$27</formula>
    </cfRule>
  </conditionalFormatting>
  <conditionalFormatting sqref="E82">
    <cfRule type="expression" dxfId="90" priority="100">
      <formula>MONTH(E82)&lt;&gt;$R$7</formula>
    </cfRule>
    <cfRule type="expression" dxfId="89" priority="101">
      <formula>MONTH(E82)&lt;&gt;$J$27</formula>
    </cfRule>
  </conditionalFormatting>
  <conditionalFormatting sqref="F70:H70">
    <cfRule type="expression" dxfId="88" priority="60">
      <formula>MONTH(F70)&lt;&gt;$B$67</formula>
    </cfRule>
  </conditionalFormatting>
  <conditionalFormatting sqref="J10:K10">
    <cfRule type="expression" dxfId="87" priority="40">
      <formula>MONTH(J10)&lt;&gt;$B$7</formula>
    </cfRule>
  </conditionalFormatting>
  <conditionalFormatting sqref="J30:K30 M30:P30 J32:P32 P33 J35:P35 M36:P36 J38:P38 K39:P39 J41:P41 J42:K42 M42:P42 J44:N45">
    <cfRule type="expression" dxfId="86" priority="49">
      <formula>MONTH(J30)&lt;&gt;$J$27</formula>
    </cfRule>
  </conditionalFormatting>
  <conditionalFormatting sqref="J36:K36">
    <cfRule type="expression" dxfId="85" priority="54">
      <formula>MONTH(J36)&lt;&gt;$J$27</formula>
    </cfRule>
  </conditionalFormatting>
  <conditionalFormatting sqref="J50:L50">
    <cfRule type="expression" dxfId="84" priority="64">
      <formula>MONTH(J50)&lt;&gt;$J$47</formula>
    </cfRule>
  </conditionalFormatting>
  <conditionalFormatting sqref="J9:P9 J12:P12 J15:P15 J16:K16 M16:P16 J18:P18 K19:P19 J21:P21 J22:K22 M22:P22 J24:N25">
    <cfRule type="expression" dxfId="83" priority="135">
      <formula>MONTH(J9)&lt;&gt;$J$7</formula>
    </cfRule>
  </conditionalFormatting>
  <conditionalFormatting sqref="J11:P11">
    <cfRule type="expression" dxfId="82" priority="30">
      <formula>MONTH(J11)&lt;&gt;$B$7</formula>
    </cfRule>
  </conditionalFormatting>
  <conditionalFormatting sqref="J14:P14">
    <cfRule type="expression" dxfId="81" priority="28">
      <formula>MONTH(J14)&lt;&gt;$B$7</formula>
    </cfRule>
  </conditionalFormatting>
  <conditionalFormatting sqref="J17:P17">
    <cfRule type="expression" dxfId="80" priority="26">
      <formula>MONTH(J17)&lt;&gt;$B$7</formula>
    </cfRule>
  </conditionalFormatting>
  <conditionalFormatting sqref="J29:P29">
    <cfRule type="expression" dxfId="79" priority="132">
      <formula>MONTH(J29)&lt;&gt;$J$27</formula>
    </cfRule>
  </conditionalFormatting>
  <conditionalFormatting sqref="J31:P31">
    <cfRule type="expression" dxfId="78" priority="22">
      <formula>MONTH(J31)&lt;&gt;$B$7</formula>
    </cfRule>
  </conditionalFormatting>
  <conditionalFormatting sqref="J49:P49">
    <cfRule type="expression" dxfId="77" priority="129">
      <formula>MONTH(J49)&lt;&gt;$J$47</formula>
    </cfRule>
  </conditionalFormatting>
  <conditionalFormatting sqref="J51:P51">
    <cfRule type="expression" dxfId="76" priority="19">
      <formula>MONTH(J51)&lt;&gt;$B$7</formula>
    </cfRule>
  </conditionalFormatting>
  <conditionalFormatting sqref="J69:P70 J72:P72 K76 M76:P76 J78:P78 P79 J81:P81 J82:K82 M82:P82 J84:N85">
    <cfRule type="expression" dxfId="75" priority="48">
      <formula>MONTH(J69)&lt;&gt;$J$67</formula>
    </cfRule>
  </conditionalFormatting>
  <conditionalFormatting sqref="J74:P74">
    <cfRule type="expression" dxfId="74" priority="16">
      <formula>MONTH(J74)&lt;&gt;$B$7</formula>
    </cfRule>
  </conditionalFormatting>
  <conditionalFormatting sqref="J75:P75">
    <cfRule type="expression" dxfId="73" priority="126">
      <formula>MONTH(J75)&lt;&gt;$J$67</formula>
    </cfRule>
  </conditionalFormatting>
  <conditionalFormatting sqref="K33:N33">
    <cfRule type="expression" dxfId="72" priority="53">
      <formula>MONTH(K33)&lt;&gt;$J$27</formula>
    </cfRule>
  </conditionalFormatting>
  <conditionalFormatting sqref="K79:N79">
    <cfRule type="expression" dxfId="71" priority="59">
      <formula>MONTH(K79)&lt;&gt;$J$67</formula>
    </cfRule>
  </conditionalFormatting>
  <conditionalFormatting sqref="K13:P13">
    <cfRule type="expression" dxfId="70" priority="56">
      <formula>MONTH(K13)&lt;&gt;$J$7</formula>
    </cfRule>
  </conditionalFormatting>
  <conditionalFormatting sqref="K53:P53">
    <cfRule type="expression" dxfId="69" priority="62">
      <formula>MONTH(K53)&lt;&gt;$J$47</formula>
    </cfRule>
  </conditionalFormatting>
  <conditionalFormatting sqref="K73:P73">
    <cfRule type="expression" dxfId="68" priority="58">
      <formula>MONTH(K73)&lt;&gt;$J$67</formula>
    </cfRule>
  </conditionalFormatting>
  <conditionalFormatting sqref="L70:M70">
    <cfRule type="expression" dxfId="67" priority="46">
      <formula>MONTH(L70)&lt;&gt;$R$7</formula>
    </cfRule>
    <cfRule type="expression" dxfId="66" priority="47">
      <formula>MONTH(L70)&lt;&gt;$J$27</formula>
    </cfRule>
  </conditionalFormatting>
  <conditionalFormatting sqref="M16">
    <cfRule type="expression" dxfId="65" priority="123">
      <formula>MONTH(M16)&lt;&gt;$B$7</formula>
    </cfRule>
  </conditionalFormatting>
  <conditionalFormatting sqref="M19">
    <cfRule type="expression" dxfId="64" priority="122">
      <formula>MONTH(M19)&lt;&gt;$B$7</formula>
    </cfRule>
  </conditionalFormatting>
  <conditionalFormatting sqref="M22">
    <cfRule type="expression" dxfId="63" priority="121">
      <formula>MONTH(M22)&lt;&gt;$B$7</formula>
    </cfRule>
  </conditionalFormatting>
  <conditionalFormatting sqref="M39">
    <cfRule type="expression" dxfId="62" priority="115">
      <formula>MONTH(M39)&lt;&gt;$R$7</formula>
    </cfRule>
  </conditionalFormatting>
  <conditionalFormatting sqref="M42">
    <cfRule type="expression" dxfId="61" priority="114">
      <formula>MONTH(M42)&lt;&gt;$R$7</formula>
    </cfRule>
  </conditionalFormatting>
  <conditionalFormatting sqref="M53">
    <cfRule type="expression" dxfId="60" priority="89">
      <formula>MONTH(M53)&lt;&gt;$J$7</formula>
    </cfRule>
    <cfRule type="expression" dxfId="59" priority="88">
      <formula>MONTH(M53)&lt;&gt;$B$7</formula>
    </cfRule>
  </conditionalFormatting>
  <conditionalFormatting sqref="M56">
    <cfRule type="expression" dxfId="58" priority="86">
      <formula>MONTH(M56)&lt;&gt;$B$7</formula>
    </cfRule>
    <cfRule type="expression" dxfId="57" priority="87">
      <formula>MONTH(M56)&lt;&gt;$J$7</formula>
    </cfRule>
  </conditionalFormatting>
  <conditionalFormatting sqref="M73">
    <cfRule type="expression" dxfId="56" priority="98">
      <formula>MONTH(M73)&lt;&gt;$R$7</formula>
    </cfRule>
    <cfRule type="expression" dxfId="55" priority="99">
      <formula>MONTH(M73)&lt;&gt;$J$27</formula>
    </cfRule>
  </conditionalFormatting>
  <conditionalFormatting sqref="M76">
    <cfRule type="expression" dxfId="54" priority="96">
      <formula>MONTH(M76)&lt;&gt;$R$7</formula>
    </cfRule>
    <cfRule type="expression" dxfId="53" priority="97">
      <formula>MONTH(M76)&lt;&gt;$J$27</formula>
    </cfRule>
  </conditionalFormatting>
  <conditionalFormatting sqref="M33:N33">
    <cfRule type="expression" dxfId="52" priority="116">
      <formula>MONTH(M33)&lt;&gt;$R$7</formula>
    </cfRule>
  </conditionalFormatting>
  <conditionalFormatting sqref="O13">
    <cfRule type="expression" dxfId="51" priority="124">
      <formula>MONTH(O13)&lt;&gt;$B$7</formula>
    </cfRule>
  </conditionalFormatting>
  <conditionalFormatting sqref="P10">
    <cfRule type="expression" dxfId="50" priority="39">
      <formula>MONTH(P10)&lt;&gt;$B$7</formula>
    </cfRule>
  </conditionalFormatting>
  <conditionalFormatting sqref="P50 J52:P52 J55:P55 J56:K56 M56:P56 J58:P58 O59:P59 J61:P61 J62:K62 M62:P62 J64:N65">
    <cfRule type="expression" dxfId="49" priority="63">
      <formula>MONTH(J50)&lt;&gt;$J$47</formula>
    </cfRule>
  </conditionalFormatting>
  <conditionalFormatting sqref="R20:S20">
    <cfRule type="expression" dxfId="48" priority="5">
      <formula>MONTH(R20)&lt;&gt;$B$7</formula>
    </cfRule>
  </conditionalFormatting>
  <conditionalFormatting sqref="R23:S23">
    <cfRule type="expression" dxfId="47" priority="1">
      <formula>MONTH(R23)&lt;&gt;$B$7</formula>
    </cfRule>
  </conditionalFormatting>
  <conditionalFormatting sqref="R9:X10">
    <cfRule type="expression" dxfId="46" priority="50">
      <formula>MONTH(R9)&lt;&gt;$R$7</formula>
    </cfRule>
  </conditionalFormatting>
  <conditionalFormatting sqref="R11:X11">
    <cfRule type="expression" dxfId="45" priority="29">
      <formula>MONTH(R11)&lt;&gt;$B$7</formula>
    </cfRule>
  </conditionalFormatting>
  <conditionalFormatting sqref="R12:X12 R16:S16 U16:X16 R18:X18 S19:X19 R21:X21 R22:S22 U22:X22 R24:V25 E30">
    <cfRule type="expression" dxfId="44" priority="117">
      <formula>MONTH(E12)&lt;&gt;$R$7</formula>
    </cfRule>
  </conditionalFormatting>
  <conditionalFormatting sqref="R14:X14">
    <cfRule type="expression" dxfId="43" priority="7">
      <formula>MONTH(R14)&lt;&gt;$B$7</formula>
    </cfRule>
  </conditionalFormatting>
  <conditionalFormatting sqref="R15:X15">
    <cfRule type="expression" dxfId="42" priority="134">
      <formula>MONTH(R15)&lt;&gt;$R$7</formula>
    </cfRule>
  </conditionalFormatting>
  <conditionalFormatting sqref="R17:X17">
    <cfRule type="expression" dxfId="41" priority="6">
      <formula>MONTH(R17)&lt;&gt;$B$7</formula>
    </cfRule>
  </conditionalFormatting>
  <conditionalFormatting sqref="R29:X30 R32:X32 S33:X33 R35:X35 R36:S36 U36:X36 R38:X38 R41:X41 R42:S42 U42:X42 R44:V45">
    <cfRule type="expression" dxfId="40" priority="131">
      <formula>MONTH(R29)&lt;&gt;$R$27</formula>
    </cfRule>
  </conditionalFormatting>
  <conditionalFormatting sqref="R31:X31">
    <cfRule type="expression" dxfId="39" priority="21">
      <formula>MONTH(R31)&lt;&gt;$B$7</formula>
    </cfRule>
  </conditionalFormatting>
  <conditionalFormatting sqref="R49:X50 R52:X52 R55:X55 R56:S56 U56:X56 R58:X58 R61:X61 R62:S62 R64:V65">
    <cfRule type="expression" dxfId="38" priority="61">
      <formula>MONTH(R49)&lt;&gt;$R$47</formula>
    </cfRule>
  </conditionalFormatting>
  <conditionalFormatting sqref="R51:X51">
    <cfRule type="expression" dxfId="37" priority="18">
      <formula>MONTH(R51)&lt;&gt;$B$7</formula>
    </cfRule>
  </conditionalFormatting>
  <conditionalFormatting sqref="R69:X70 R72:X72 R75:X75 R76:S76 R78:X78 V79:X79 R81:X81 R82:S82 U82:X82 R84:V85">
    <cfRule type="expression" dxfId="36" priority="45">
      <formula>MONTH(R69)&lt;&gt;$R$67</formula>
    </cfRule>
  </conditionalFormatting>
  <conditionalFormatting sqref="R74:X74">
    <cfRule type="expression" dxfId="35" priority="15">
      <formula>MONTH(R74)&lt;&gt;$B$7</formula>
    </cfRule>
  </conditionalFormatting>
  <conditionalFormatting sqref="S13:X13">
    <cfRule type="expression" dxfId="34" priority="66">
      <formula>MONTH(S13)&lt;&gt;$R$7</formula>
    </cfRule>
  </conditionalFormatting>
  <conditionalFormatting sqref="S53:X53">
    <cfRule type="expression" dxfId="33" priority="128">
      <formula>MONTH(S53)&lt;&gt;$R$47</formula>
    </cfRule>
  </conditionalFormatting>
  <conditionalFormatting sqref="S59:X59">
    <cfRule type="expression" dxfId="32" priority="51">
      <formula>MONTH(S59)&lt;&gt;$R$47</formula>
    </cfRule>
  </conditionalFormatting>
  <conditionalFormatting sqref="S73:X73">
    <cfRule type="expression" dxfId="31" priority="125">
      <formula>MONTH(S73)&lt;&gt;$R$67</formula>
    </cfRule>
  </conditionalFormatting>
  <conditionalFormatting sqref="T42">
    <cfRule type="expression" dxfId="30" priority="14">
      <formula>MONTH(T42)&lt;&gt;$B$47</formula>
    </cfRule>
    <cfRule type="expression" dxfId="29" priority="13">
      <formula>MONTH(T42)&lt;&gt;$J$7</formula>
    </cfRule>
    <cfRule type="expression" dxfId="28" priority="12">
      <formula>MONTH(T42)&lt;&gt;$B$7</formula>
    </cfRule>
  </conditionalFormatting>
  <conditionalFormatting sqref="T39:U39">
    <cfRule type="expression" dxfId="27" priority="65">
      <formula>MONTH(T39)&lt;&gt;$R$27</formula>
    </cfRule>
  </conditionalFormatting>
  <conditionalFormatting sqref="T70:U70">
    <cfRule type="expression" dxfId="26" priority="43">
      <formula>MONTH(T70)&lt;&gt;$B$7</formula>
    </cfRule>
    <cfRule type="expression" dxfId="25" priority="44">
      <formula>MONTH(T70)&lt;&gt;$J$7</formula>
    </cfRule>
  </conditionalFormatting>
  <conditionalFormatting sqref="U30">
    <cfRule type="expression" dxfId="24" priority="69">
      <formula>MONTH(U30)&lt;&gt;$J$7</formula>
    </cfRule>
    <cfRule type="expression" dxfId="23" priority="68">
      <formula>MONTH(U30)&lt;&gt;$B$7</formula>
    </cfRule>
  </conditionalFormatting>
  <conditionalFormatting sqref="U33">
    <cfRule type="expression" dxfId="22" priority="71">
      <formula>MONTH(U33)&lt;&gt;$J$7</formula>
    </cfRule>
    <cfRule type="expression" dxfId="21" priority="70">
      <formula>MONTH(U33)&lt;&gt;$B$7</formula>
    </cfRule>
  </conditionalFormatting>
  <conditionalFormatting sqref="U39">
    <cfRule type="expression" dxfId="20" priority="74">
      <formula>MONTH(U39)&lt;&gt;$B$7</formula>
    </cfRule>
    <cfRule type="expression" dxfId="19" priority="75">
      <formula>MONTH(U39)&lt;&gt;$J$7</formula>
    </cfRule>
  </conditionalFormatting>
  <conditionalFormatting sqref="U42">
    <cfRule type="expression" dxfId="18" priority="76">
      <formula>MONTH(U42)&lt;&gt;$B$7</formula>
    </cfRule>
    <cfRule type="expression" dxfId="17" priority="77">
      <formula>MONTH(U42)&lt;&gt;$J$7</formula>
    </cfRule>
  </conditionalFormatting>
  <conditionalFormatting sqref="U50">
    <cfRule type="expression" dxfId="16" priority="113">
      <formula>MONTH(U50)&lt;&gt;$J$27</formula>
    </cfRule>
    <cfRule type="expression" dxfId="15" priority="112">
      <formula>MONTH(U50)&lt;&gt;$R$7</formula>
    </cfRule>
  </conditionalFormatting>
  <conditionalFormatting sqref="U53">
    <cfRule type="expression" dxfId="14" priority="110">
      <formula>MONTH(U53)&lt;&gt;$R$7</formula>
    </cfRule>
    <cfRule type="expression" dxfId="13" priority="111">
      <formula>MONTH(U53)&lt;&gt;$J$27</formula>
    </cfRule>
  </conditionalFormatting>
  <conditionalFormatting sqref="U56">
    <cfRule type="expression" dxfId="12" priority="109">
      <formula>MONTH(U56)&lt;&gt;$J$27</formula>
    </cfRule>
    <cfRule type="expression" dxfId="11" priority="108">
      <formula>MONTH(U56)&lt;&gt;$R$7</formula>
    </cfRule>
  </conditionalFormatting>
  <conditionalFormatting sqref="U73">
    <cfRule type="expression" dxfId="10" priority="95">
      <formula>MONTH(U73)&lt;&gt;$J$7</formula>
    </cfRule>
    <cfRule type="expression" dxfId="9" priority="94">
      <formula>MONTH(U73)&lt;&gt;$B$7</formula>
    </cfRule>
  </conditionalFormatting>
  <conditionalFormatting sqref="U76">
    <cfRule type="expression" dxfId="8" priority="93">
      <formula>MONTH(U76)&lt;&gt;$J$7</formula>
    </cfRule>
    <cfRule type="expression" dxfId="7" priority="92">
      <formula>MONTH(U76)&lt;&gt;$B$7</formula>
    </cfRule>
  </conditionalFormatting>
  <conditionalFormatting sqref="U82">
    <cfRule type="expression" dxfId="6" priority="90">
      <formula>MONTH(U82)&lt;&gt;$B$7</formula>
    </cfRule>
    <cfRule type="expression" dxfId="5" priority="91">
      <formula>MONTH(U82)&lt;&gt;$J$7</formula>
    </cfRule>
  </conditionalFormatting>
  <conditionalFormatting sqref="U62:V62">
    <cfRule type="expression" dxfId="4" priority="52">
      <formula>MONTH(U62)&lt;&gt;$R$47</formula>
    </cfRule>
  </conditionalFormatting>
  <conditionalFormatting sqref="U36:W36">
    <cfRule type="expression" dxfId="3" priority="73">
      <formula>MONTH(U36)&lt;&gt;$J$7</formula>
    </cfRule>
    <cfRule type="expression" dxfId="2" priority="72">
      <formula>MONTH(U36)&lt;&gt;$B$7</formula>
    </cfRule>
  </conditionalFormatting>
  <conditionalFormatting sqref="U20:X20">
    <cfRule type="expression" dxfId="1" priority="3">
      <formula>MONTH(U20)&lt;&gt;$B$7</formula>
    </cfRule>
  </conditionalFormatting>
  <conditionalFormatting sqref="U76:X76">
    <cfRule type="expression" dxfId="0" priority="57">
      <formula>MONTH(U76)&lt;&gt;$R$67</formula>
    </cfRule>
  </conditionalFormatting>
  <dataValidations count="3">
    <dataValidation type="list" allowBlank="1" showInputMessage="1" sqref="B10:H10 J10:P10 R10:X10 B13:H13 J13:P13 R13:X13 R16:X16 J16:P16 B16:H16 B19:H19 J19:P19 R19:X19 R22:X22 J22:P22 B22:H22 B25:H25 J25:P25 R25:X25 B30:H30 J30:P30 R30:W30 R33:X33 J33:P33 B33:H33 B36:H36 J36:P36 B56:H56 R39:X39 J39:P39 B39:H39 B42:H42 J42:P42 R36:X36 R45:X45 J45:P45 B45:H45 B50:H50 J50:P50 R50:X50 R53:X53 J53:P53 B85:H85 B53:H53 J56:P56 R56:X56 R59:X59 J59:P59 B59:H59 B62:H62 J62:P62 R62:X62 R65:X65 J65:P65 B65:H65 B70:H70 J70:P70 R70:X70 R73:X73 J73:P73 B73:H73 B76:H76 J76:P76 R76:X76 R79:X79 J79:P79 B79:H79 B82:H82 J82:P82 R82:X82 R85:X85 J85:P85 R42:X42" xr:uid="{D4DE99F4-445B-4A07-B3BF-9E573F86DE69}">
      <formula1>内容</formula1>
    </dataValidation>
    <dataValidation type="list" allowBlank="1" showInputMessage="1" showErrorMessage="1" sqref="J11:P11 B20:H20 C10 B23:H23 J26:P26 J23:P23 R71:X71 R40:X40 R31:X31 J31:P31 J37:P37 B26:H26 J34:P34 R46:X46 R34:X34 B37:H37 J40:P40 J80:P80 B54:H54 J20:P20 B74:H74 R37:X37 J14:P14 B14:H14 B57:H57 J17:P17 J74:P74 R14:X14 B40:H40 R26:X26 B51:H51 B46:H46 R43:X43 B86:H86 B31:H31 B60:H60 J51:P51 J54:P54 B17:H17 R74:X74 B34:H34 B77:H77 R17:X17 R20:X20 J77:P77 B66:H66 J83:P83 J60:P60 R77:X77 J66:P66 B63:H63 R83:X83 R60:X60 R51:X51 J57:P57 J46:P46 J63:P63 R57:X57 B43:H43 R63:X63 R54:X54 J43:P43 R80:X80 R11:X11 B71:H71 B80:H80 J71:P71 B83:H83 R66:X66 B11:H11 J86:P86 R86:X86 R23:X23" xr:uid="{1D5E1146-BB4A-4593-813F-D7BC40316A8A}">
      <formula1>使用</formula1>
    </dataValidation>
    <dataValidation type="list" allowBlank="1" showInputMessage="1" showErrorMessage="1" sqref="X30" xr:uid="{522D0164-998E-457A-A76E-CA94495F0C6A}">
      <formula1>内容</formula1>
    </dataValidation>
  </dataValidations>
  <printOptions horizontalCentered="1"/>
  <pageMargins left="0.19685039370078741" right="0.19685039370078741" top="0.39370078740157483" bottom="0" header="0" footer="0"/>
  <pageSetup paperSize="9" scale="67" fitToHeight="0" orientation="landscape"/>
  <rowBreaks count="1" manualBreakCount="1">
    <brk id="46" max="2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" operator="containsText" id="{00F895C2-D168-46BB-9A94-4B2A1A0DAEE8}">
            <xm:f>NOT(ISERROR(SEARCH($AA$14,B8)))</xm:f>
            <xm:f>$AA$14</xm:f>
            <x14:dxf>
              <font>
                <b/>
                <i val="0"/>
                <strike val="0"/>
                <color rgb="FF0070C0"/>
              </font>
              <fill>
                <patternFill patternType="solid">
                  <bgColor theme="0"/>
                </patternFill>
              </fill>
            </x14:dxf>
          </x14:cfRule>
          <x14:cfRule type="containsText" priority="35" operator="containsText" id="{DAEDAEE7-063F-4198-940E-EB955C2FEEE5}">
            <xm:f>NOT(ISERROR(SEARCH($AA$13,B8)))</xm:f>
            <xm:f>$AA$13</xm:f>
            <x14:dxf>
              <font>
                <b/>
                <i val="0"/>
                <color rgb="FF00B050"/>
              </font>
              <fill>
                <patternFill>
                  <bgColor theme="0"/>
                </patternFill>
              </fill>
            </x14:dxf>
          </x14:cfRule>
          <x14:cfRule type="containsText" priority="36" operator="containsText" id="{7B1C3094-6173-46B2-B66A-CB19894D2479}">
            <xm:f>NOT(ISERROR(SEARCH($AA$12,B8)))</xm:f>
            <xm:f>$AA$12</xm:f>
            <x14:dxf>
              <font>
                <b/>
                <i val="0"/>
                <strike val="0"/>
                <color rgb="FFFF0000"/>
              </font>
              <fill>
                <patternFill>
                  <bgColor theme="0"/>
                </patternFill>
              </fill>
            </x14:dxf>
          </x14:cfRule>
          <xm:sqref>B8:X86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日程表</vt:lpstr>
      <vt:lpstr>日程表!Print_Area</vt:lpstr>
      <vt:lpstr>日程表!使用</vt:lpstr>
      <vt:lpstr>日程表!内容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光一</dc:creator>
  <cp:lastModifiedBy>佐藤　光一</cp:lastModifiedBy>
  <cp:lastPrinted>2025-01-24T06:52:54Z</cp:lastPrinted>
  <dcterms:created xsi:type="dcterms:W3CDTF">2023-04-28T08:11:23Z</dcterms:created>
  <dcterms:modified xsi:type="dcterms:W3CDTF">2025-01-25T02:45:05Z</dcterms:modified>
</cp:coreProperties>
</file>