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ocsD_2023\CC-Tachimachi\♦文化講座\説明会\会議資料\申請書\"/>
    </mc:Choice>
  </mc:AlternateContent>
  <xr:revisionPtr revIDLastSave="0" documentId="13_ncr:1_{86071614-2605-4703-9CB3-D79F520BFA91}" xr6:coauthVersionLast="47" xr6:coauthVersionMax="47" xr10:uidLastSave="{00000000-0000-0000-0000-000000000000}"/>
  <bookViews>
    <workbookView xWindow="-120" yWindow="-120" windowWidth="29040" windowHeight="15840" activeTab="1" xr2:uid="{75D93DCB-6F93-4FC9-86AB-200ACE6F30AC}"/>
  </bookViews>
  <sheets>
    <sheet name="祝日一覧" sheetId="3" r:id="rId1"/>
    <sheet name="日程表" sheetId="6" r:id="rId2"/>
  </sheets>
  <definedNames>
    <definedName name="_xlnm.Print_Area" localSheetId="1">日程表!$A$1:$W$87</definedName>
    <definedName name="使用" localSheetId="1">日程表!$Z$15:$Z$17</definedName>
    <definedName name="使用">#REF!</definedName>
    <definedName name="内容" localSheetId="1">日程表!$Z$12:$Z$14</definedName>
    <definedName name="内容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6" i="6" l="1"/>
  <c r="V86" i="6"/>
  <c r="U86" i="6"/>
  <c r="T86" i="6"/>
  <c r="S86" i="6"/>
  <c r="R86" i="6"/>
  <c r="Q86" i="6"/>
  <c r="O86" i="6"/>
  <c r="N86" i="6"/>
  <c r="M86" i="6"/>
  <c r="L86" i="6"/>
  <c r="K86" i="6"/>
  <c r="J86" i="6"/>
  <c r="I86" i="6"/>
  <c r="G86" i="6"/>
  <c r="F86" i="6"/>
  <c r="E86" i="6"/>
  <c r="D86" i="6"/>
  <c r="C86" i="6"/>
  <c r="B86" i="6"/>
  <c r="A86" i="6"/>
  <c r="G84" i="6"/>
  <c r="F84" i="6"/>
  <c r="W83" i="6"/>
  <c r="V83" i="6"/>
  <c r="U83" i="6"/>
  <c r="T83" i="6"/>
  <c r="S83" i="6"/>
  <c r="R83" i="6"/>
  <c r="Q83" i="6"/>
  <c r="O83" i="6"/>
  <c r="N83" i="6"/>
  <c r="M83" i="6"/>
  <c r="L83" i="6"/>
  <c r="K83" i="6"/>
  <c r="J83" i="6"/>
  <c r="I83" i="6"/>
  <c r="G83" i="6"/>
  <c r="F83" i="6"/>
  <c r="E83" i="6"/>
  <c r="D83" i="6"/>
  <c r="C83" i="6"/>
  <c r="B83" i="6"/>
  <c r="A83" i="6"/>
  <c r="W80" i="6"/>
  <c r="V80" i="6"/>
  <c r="U80" i="6"/>
  <c r="T80" i="6"/>
  <c r="S80" i="6"/>
  <c r="R80" i="6"/>
  <c r="Q80" i="6"/>
  <c r="O80" i="6"/>
  <c r="N80" i="6"/>
  <c r="M80" i="6"/>
  <c r="L80" i="6"/>
  <c r="K80" i="6"/>
  <c r="J80" i="6"/>
  <c r="I80" i="6"/>
  <c r="G80" i="6"/>
  <c r="F80" i="6"/>
  <c r="E80" i="6"/>
  <c r="D80" i="6"/>
  <c r="C80" i="6"/>
  <c r="B80" i="6"/>
  <c r="A80" i="6"/>
  <c r="W77" i="6"/>
  <c r="V77" i="6"/>
  <c r="U77" i="6"/>
  <c r="T77" i="6"/>
  <c r="S77" i="6"/>
  <c r="R77" i="6"/>
  <c r="Q77" i="6"/>
  <c r="O77" i="6"/>
  <c r="N77" i="6"/>
  <c r="M77" i="6"/>
  <c r="L77" i="6"/>
  <c r="K77" i="6"/>
  <c r="J77" i="6"/>
  <c r="I77" i="6"/>
  <c r="G77" i="6"/>
  <c r="F77" i="6"/>
  <c r="E77" i="6"/>
  <c r="D77" i="6"/>
  <c r="C77" i="6"/>
  <c r="B77" i="6"/>
  <c r="A77" i="6"/>
  <c r="W74" i="6"/>
  <c r="V74" i="6"/>
  <c r="U74" i="6"/>
  <c r="T74" i="6"/>
  <c r="S74" i="6"/>
  <c r="R74" i="6"/>
  <c r="Q74" i="6"/>
  <c r="O74" i="6"/>
  <c r="N74" i="6"/>
  <c r="M74" i="6"/>
  <c r="L74" i="6"/>
  <c r="K74" i="6"/>
  <c r="J74" i="6"/>
  <c r="I74" i="6"/>
  <c r="G74" i="6"/>
  <c r="F74" i="6"/>
  <c r="E74" i="6"/>
  <c r="D74" i="6"/>
  <c r="C74" i="6"/>
  <c r="B74" i="6"/>
  <c r="A74" i="6"/>
  <c r="W71" i="6"/>
  <c r="V71" i="6"/>
  <c r="U71" i="6"/>
  <c r="T71" i="6"/>
  <c r="S71" i="6"/>
  <c r="R71" i="6"/>
  <c r="Q71" i="6"/>
  <c r="O71" i="6"/>
  <c r="N71" i="6"/>
  <c r="M71" i="6"/>
  <c r="L71" i="6"/>
  <c r="K71" i="6"/>
  <c r="J71" i="6"/>
  <c r="I71" i="6"/>
  <c r="G71" i="6"/>
  <c r="F71" i="6"/>
  <c r="E71" i="6"/>
  <c r="D71" i="6"/>
  <c r="C71" i="6"/>
  <c r="B71" i="6"/>
  <c r="A71" i="6"/>
  <c r="A69" i="6"/>
  <c r="B69" i="6" s="1"/>
  <c r="C69" i="6" s="1"/>
  <c r="D69" i="6" s="1"/>
  <c r="E69" i="6" s="1"/>
  <c r="F69" i="6" s="1"/>
  <c r="G69" i="6" s="1"/>
  <c r="A72" i="6" s="1"/>
  <c r="B72" i="6" s="1"/>
  <c r="C72" i="6" s="1"/>
  <c r="D72" i="6" s="1"/>
  <c r="E72" i="6" s="1"/>
  <c r="F72" i="6" s="1"/>
  <c r="G72" i="6" s="1"/>
  <c r="A75" i="6" s="1"/>
  <c r="B75" i="6" s="1"/>
  <c r="C75" i="6" s="1"/>
  <c r="D75" i="6" s="1"/>
  <c r="E75" i="6" s="1"/>
  <c r="F75" i="6" s="1"/>
  <c r="G75" i="6" s="1"/>
  <c r="A78" i="6" s="1"/>
  <c r="B78" i="6" s="1"/>
  <c r="C78" i="6" s="1"/>
  <c r="D78" i="6" s="1"/>
  <c r="E78" i="6" s="1"/>
  <c r="F78" i="6" s="1"/>
  <c r="G78" i="6" s="1"/>
  <c r="A81" i="6" s="1"/>
  <c r="B81" i="6" s="1"/>
  <c r="C81" i="6" s="1"/>
  <c r="D81" i="6" s="1"/>
  <c r="E81" i="6" s="1"/>
  <c r="F81" i="6" s="1"/>
  <c r="G81" i="6" s="1"/>
  <c r="A84" i="6" s="1"/>
  <c r="B84" i="6" s="1"/>
  <c r="C84" i="6" s="1"/>
  <c r="D84" i="6" s="1"/>
  <c r="E84" i="6" s="1"/>
  <c r="Q67" i="6"/>
  <c r="V84" i="6" s="1"/>
  <c r="I67" i="6"/>
  <c r="N84" i="6" s="1"/>
  <c r="W66" i="6"/>
  <c r="V66" i="6"/>
  <c r="U66" i="6"/>
  <c r="T66" i="6"/>
  <c r="S66" i="6"/>
  <c r="R66" i="6"/>
  <c r="Q66" i="6"/>
  <c r="O66" i="6"/>
  <c r="N66" i="6"/>
  <c r="M66" i="6"/>
  <c r="L66" i="6"/>
  <c r="K66" i="6"/>
  <c r="J66" i="6"/>
  <c r="I66" i="6"/>
  <c r="G66" i="6"/>
  <c r="F66" i="6"/>
  <c r="E66" i="6"/>
  <c r="D66" i="6"/>
  <c r="C66" i="6"/>
  <c r="B66" i="6"/>
  <c r="A66" i="6"/>
  <c r="W63" i="6"/>
  <c r="V63" i="6"/>
  <c r="U63" i="6"/>
  <c r="T63" i="6"/>
  <c r="S63" i="6"/>
  <c r="R63" i="6"/>
  <c r="Q63" i="6"/>
  <c r="O63" i="6"/>
  <c r="N63" i="6"/>
  <c r="M63" i="6"/>
  <c r="L63" i="6"/>
  <c r="K63" i="6"/>
  <c r="J63" i="6"/>
  <c r="I63" i="6"/>
  <c r="G63" i="6"/>
  <c r="F63" i="6"/>
  <c r="E63" i="6"/>
  <c r="D63" i="6"/>
  <c r="C63" i="6"/>
  <c r="B63" i="6"/>
  <c r="W60" i="6"/>
  <c r="V60" i="6"/>
  <c r="U60" i="6"/>
  <c r="T60" i="6"/>
  <c r="S60" i="6"/>
  <c r="R60" i="6"/>
  <c r="Q60" i="6"/>
  <c r="O60" i="6"/>
  <c r="N60" i="6"/>
  <c r="M60" i="6"/>
  <c r="L60" i="6"/>
  <c r="K60" i="6"/>
  <c r="J60" i="6"/>
  <c r="I60" i="6"/>
  <c r="G60" i="6"/>
  <c r="F60" i="6"/>
  <c r="E60" i="6"/>
  <c r="D60" i="6"/>
  <c r="C60" i="6"/>
  <c r="B60" i="6"/>
  <c r="A60" i="6"/>
  <c r="W57" i="6"/>
  <c r="V57" i="6"/>
  <c r="U57" i="6"/>
  <c r="T57" i="6"/>
  <c r="S57" i="6"/>
  <c r="R57" i="6"/>
  <c r="Q57" i="6"/>
  <c r="O57" i="6"/>
  <c r="N57" i="6"/>
  <c r="M57" i="6"/>
  <c r="L57" i="6"/>
  <c r="K57" i="6"/>
  <c r="J57" i="6"/>
  <c r="I57" i="6"/>
  <c r="G57" i="6"/>
  <c r="F57" i="6"/>
  <c r="E57" i="6"/>
  <c r="D57" i="6"/>
  <c r="C57" i="6"/>
  <c r="B57" i="6"/>
  <c r="W54" i="6"/>
  <c r="V54" i="6"/>
  <c r="U54" i="6"/>
  <c r="T54" i="6"/>
  <c r="S54" i="6"/>
  <c r="R54" i="6"/>
  <c r="Q54" i="6"/>
  <c r="O54" i="6"/>
  <c r="N54" i="6"/>
  <c r="M54" i="6"/>
  <c r="L54" i="6"/>
  <c r="K54" i="6"/>
  <c r="J54" i="6"/>
  <c r="I54" i="6"/>
  <c r="A54" i="6"/>
  <c r="W51" i="6"/>
  <c r="V51" i="6"/>
  <c r="U51" i="6"/>
  <c r="T51" i="6"/>
  <c r="S51" i="6"/>
  <c r="R51" i="6"/>
  <c r="Q51" i="6"/>
  <c r="O51" i="6"/>
  <c r="N51" i="6"/>
  <c r="M51" i="6"/>
  <c r="L51" i="6"/>
  <c r="K51" i="6"/>
  <c r="J51" i="6"/>
  <c r="I51" i="6"/>
  <c r="G51" i="6"/>
  <c r="F51" i="6"/>
  <c r="E51" i="6"/>
  <c r="D51" i="6"/>
  <c r="C51" i="6"/>
  <c r="B51" i="6"/>
  <c r="A51" i="6"/>
  <c r="W46" i="6"/>
  <c r="V46" i="6"/>
  <c r="U46" i="6"/>
  <c r="T46" i="6"/>
  <c r="S46" i="6"/>
  <c r="R46" i="6"/>
  <c r="Q46" i="6"/>
  <c r="O46" i="6"/>
  <c r="N46" i="6"/>
  <c r="M46" i="6"/>
  <c r="L46" i="6"/>
  <c r="K46" i="6"/>
  <c r="J46" i="6"/>
  <c r="I46" i="6"/>
  <c r="G46" i="6"/>
  <c r="F46" i="6"/>
  <c r="E46" i="6"/>
  <c r="D46" i="6"/>
  <c r="C46" i="6"/>
  <c r="B46" i="6"/>
  <c r="A46" i="6"/>
  <c r="W43" i="6"/>
  <c r="V43" i="6"/>
  <c r="U43" i="6"/>
  <c r="T43" i="6"/>
  <c r="S43" i="6"/>
  <c r="R43" i="6"/>
  <c r="Q43" i="6"/>
  <c r="O43" i="6"/>
  <c r="N43" i="6"/>
  <c r="M43" i="6"/>
  <c r="L43" i="6"/>
  <c r="K43" i="6"/>
  <c r="J43" i="6"/>
  <c r="I43" i="6"/>
  <c r="G43" i="6"/>
  <c r="F43" i="6"/>
  <c r="E43" i="6"/>
  <c r="D43" i="6"/>
  <c r="C43" i="6"/>
  <c r="B43" i="6"/>
  <c r="A43" i="6"/>
  <c r="V40" i="6"/>
  <c r="U40" i="6"/>
  <c r="T40" i="6"/>
  <c r="S40" i="6"/>
  <c r="R40" i="6"/>
  <c r="Q40" i="6"/>
  <c r="O40" i="6"/>
  <c r="N40" i="6"/>
  <c r="M40" i="6"/>
  <c r="L40" i="6"/>
  <c r="K40" i="6"/>
  <c r="J40" i="6"/>
  <c r="I40" i="6"/>
  <c r="G40" i="6"/>
  <c r="F40" i="6"/>
  <c r="E40" i="6"/>
  <c r="D40" i="6"/>
  <c r="C40" i="6"/>
  <c r="B40" i="6"/>
  <c r="A40" i="6"/>
  <c r="W37" i="6"/>
  <c r="V37" i="6"/>
  <c r="U37" i="6"/>
  <c r="T37" i="6"/>
  <c r="S37" i="6"/>
  <c r="R37" i="6"/>
  <c r="Q37" i="6"/>
  <c r="O37" i="6"/>
  <c r="N37" i="6"/>
  <c r="M37" i="6"/>
  <c r="L37" i="6"/>
  <c r="K37" i="6"/>
  <c r="J37" i="6"/>
  <c r="I37" i="6"/>
  <c r="G37" i="6"/>
  <c r="F37" i="6"/>
  <c r="E37" i="6"/>
  <c r="D37" i="6"/>
  <c r="B37" i="6"/>
  <c r="A37" i="6"/>
  <c r="W34" i="6"/>
  <c r="V34" i="6"/>
  <c r="U34" i="6"/>
  <c r="T34" i="6"/>
  <c r="S34" i="6"/>
  <c r="R34" i="6"/>
  <c r="Q34" i="6"/>
  <c r="O34" i="6"/>
  <c r="N34" i="6"/>
  <c r="M34" i="6"/>
  <c r="L34" i="6"/>
  <c r="K34" i="6"/>
  <c r="J34" i="6"/>
  <c r="I34" i="6"/>
  <c r="G34" i="6"/>
  <c r="F34" i="6"/>
  <c r="E34" i="6"/>
  <c r="D34" i="6"/>
  <c r="C34" i="6"/>
  <c r="B34" i="6"/>
  <c r="A34" i="6"/>
  <c r="W31" i="6"/>
  <c r="V31" i="6"/>
  <c r="U31" i="6"/>
  <c r="T31" i="6"/>
  <c r="S31" i="6"/>
  <c r="R31" i="6"/>
  <c r="Q31" i="6"/>
  <c r="O31" i="6"/>
  <c r="N31" i="6"/>
  <c r="M31" i="6"/>
  <c r="L31" i="6"/>
  <c r="K31" i="6"/>
  <c r="J31" i="6"/>
  <c r="I31" i="6"/>
  <c r="G31" i="6"/>
  <c r="F31" i="6"/>
  <c r="E31" i="6"/>
  <c r="D31" i="6"/>
  <c r="C31" i="6"/>
  <c r="B31" i="6"/>
  <c r="A31" i="6"/>
  <c r="W26" i="6"/>
  <c r="V26" i="6"/>
  <c r="U26" i="6"/>
  <c r="T26" i="6"/>
  <c r="S26" i="6"/>
  <c r="R26" i="6"/>
  <c r="Q26" i="6"/>
  <c r="O26" i="6"/>
  <c r="N26" i="6"/>
  <c r="M26" i="6"/>
  <c r="L26" i="6"/>
  <c r="K26" i="6"/>
  <c r="J26" i="6"/>
  <c r="I26" i="6"/>
  <c r="G26" i="6"/>
  <c r="F26" i="6"/>
  <c r="E26" i="6"/>
  <c r="D26" i="6"/>
  <c r="C26" i="6"/>
  <c r="B26" i="6"/>
  <c r="A26" i="6"/>
  <c r="F24" i="6"/>
  <c r="W23" i="6"/>
  <c r="V23" i="6"/>
  <c r="U23" i="6"/>
  <c r="T23" i="6"/>
  <c r="S23" i="6"/>
  <c r="R23" i="6"/>
  <c r="Q23" i="6"/>
  <c r="O23" i="6"/>
  <c r="N23" i="6"/>
  <c r="M23" i="6"/>
  <c r="L23" i="6"/>
  <c r="K23" i="6"/>
  <c r="J23" i="6"/>
  <c r="I23" i="6"/>
  <c r="G23" i="6"/>
  <c r="F23" i="6"/>
  <c r="E23" i="6"/>
  <c r="D23" i="6"/>
  <c r="C23" i="6"/>
  <c r="B23" i="6"/>
  <c r="A23" i="6"/>
  <c r="W20" i="6"/>
  <c r="V20" i="6"/>
  <c r="U20" i="6"/>
  <c r="T20" i="6"/>
  <c r="S20" i="6"/>
  <c r="R20" i="6"/>
  <c r="Q20" i="6"/>
  <c r="O20" i="6"/>
  <c r="N20" i="6"/>
  <c r="M20" i="6"/>
  <c r="L20" i="6"/>
  <c r="K20" i="6"/>
  <c r="J20" i="6"/>
  <c r="I20" i="6"/>
  <c r="G20" i="6"/>
  <c r="F20" i="6"/>
  <c r="E20" i="6"/>
  <c r="D20" i="6"/>
  <c r="C20" i="6"/>
  <c r="B20" i="6"/>
  <c r="A20" i="6"/>
  <c r="W17" i="6"/>
  <c r="V17" i="6"/>
  <c r="U17" i="6"/>
  <c r="T17" i="6"/>
  <c r="S17" i="6"/>
  <c r="R17" i="6"/>
  <c r="Q17" i="6"/>
  <c r="O17" i="6"/>
  <c r="N17" i="6"/>
  <c r="M17" i="6"/>
  <c r="L17" i="6"/>
  <c r="K17" i="6"/>
  <c r="J17" i="6"/>
  <c r="I17" i="6"/>
  <c r="G17" i="6"/>
  <c r="F17" i="6"/>
  <c r="E17" i="6"/>
  <c r="D17" i="6"/>
  <c r="C17" i="6"/>
  <c r="B17" i="6"/>
  <c r="A17" i="6"/>
  <c r="W14" i="6"/>
  <c r="V14" i="6"/>
  <c r="U14" i="6"/>
  <c r="T14" i="6"/>
  <c r="S14" i="6"/>
  <c r="R14" i="6"/>
  <c r="O14" i="6"/>
  <c r="N14" i="6"/>
  <c r="M14" i="6"/>
  <c r="L14" i="6"/>
  <c r="K14" i="6"/>
  <c r="J14" i="6"/>
  <c r="I14" i="6"/>
  <c r="G14" i="6"/>
  <c r="F14" i="6"/>
  <c r="E14" i="6"/>
  <c r="D14" i="6"/>
  <c r="C14" i="6"/>
  <c r="B14" i="6"/>
  <c r="A14" i="6"/>
  <c r="W11" i="6"/>
  <c r="V11" i="6"/>
  <c r="U11" i="6"/>
  <c r="T11" i="6"/>
  <c r="S11" i="6"/>
  <c r="R11" i="6"/>
  <c r="Q11" i="6"/>
  <c r="O11" i="6"/>
  <c r="N11" i="6"/>
  <c r="M11" i="6"/>
  <c r="L11" i="6"/>
  <c r="K11" i="6"/>
  <c r="J11" i="6"/>
  <c r="I11" i="6"/>
  <c r="G11" i="6"/>
  <c r="F11" i="6"/>
  <c r="E11" i="6"/>
  <c r="D11" i="6"/>
  <c r="C11" i="6"/>
  <c r="B11" i="6"/>
  <c r="A11" i="6"/>
  <c r="I7" i="6"/>
  <c r="N24" i="6" s="1"/>
  <c r="O84" i="6" l="1"/>
  <c r="I69" i="6" s="1"/>
  <c r="G24" i="6"/>
  <c r="A9" i="6"/>
  <c r="W84" i="6"/>
  <c r="Q69" i="6"/>
  <c r="O24" i="6"/>
  <c r="I9" i="6" s="1"/>
  <c r="Q7" i="6"/>
  <c r="F67" i="6"/>
  <c r="N67" i="6" l="1"/>
  <c r="J69" i="6"/>
  <c r="K69" i="6" s="1"/>
  <c r="L69" i="6" s="1"/>
  <c r="M69" i="6" s="1"/>
  <c r="N69" i="6" s="1"/>
  <c r="O69" i="6" s="1"/>
  <c r="I72" i="6" s="1"/>
  <c r="J72" i="6" s="1"/>
  <c r="K72" i="6" s="1"/>
  <c r="L72" i="6" s="1"/>
  <c r="M72" i="6" s="1"/>
  <c r="N72" i="6" s="1"/>
  <c r="O72" i="6" s="1"/>
  <c r="I75" i="6" s="1"/>
  <c r="J75" i="6" s="1"/>
  <c r="K75" i="6" s="1"/>
  <c r="L75" i="6" s="1"/>
  <c r="M75" i="6" s="1"/>
  <c r="N75" i="6" s="1"/>
  <c r="O75" i="6" s="1"/>
  <c r="I78" i="6" s="1"/>
  <c r="J78" i="6" s="1"/>
  <c r="K78" i="6" s="1"/>
  <c r="L78" i="6" s="1"/>
  <c r="M78" i="6" s="1"/>
  <c r="N78" i="6" s="1"/>
  <c r="O78" i="6" s="1"/>
  <c r="I81" i="6" s="1"/>
  <c r="J81" i="6" s="1"/>
  <c r="K81" i="6" s="1"/>
  <c r="L81" i="6" s="1"/>
  <c r="M81" i="6" s="1"/>
  <c r="N81" i="6" s="1"/>
  <c r="O81" i="6" s="1"/>
  <c r="I84" i="6" s="1"/>
  <c r="J84" i="6" s="1"/>
  <c r="K84" i="6" s="1"/>
  <c r="L84" i="6" s="1"/>
  <c r="M84" i="6" s="1"/>
  <c r="J9" i="6"/>
  <c r="K9" i="6" s="1"/>
  <c r="L9" i="6" s="1"/>
  <c r="M9" i="6" s="1"/>
  <c r="N9" i="6" s="1"/>
  <c r="O9" i="6" s="1"/>
  <c r="I12" i="6" s="1"/>
  <c r="J12" i="6" s="1"/>
  <c r="K12" i="6" s="1"/>
  <c r="L12" i="6" s="1"/>
  <c r="M12" i="6" s="1"/>
  <c r="N12" i="6" s="1"/>
  <c r="O12" i="6" s="1"/>
  <c r="I15" i="6" s="1"/>
  <c r="J15" i="6" s="1"/>
  <c r="K15" i="6" s="1"/>
  <c r="L15" i="6" s="1"/>
  <c r="M15" i="6" s="1"/>
  <c r="N15" i="6" s="1"/>
  <c r="O15" i="6" s="1"/>
  <c r="I18" i="6" s="1"/>
  <c r="J18" i="6" s="1"/>
  <c r="K18" i="6" s="1"/>
  <c r="L18" i="6" s="1"/>
  <c r="M18" i="6" s="1"/>
  <c r="N18" i="6" s="1"/>
  <c r="O18" i="6" s="1"/>
  <c r="I21" i="6" s="1"/>
  <c r="J21" i="6" s="1"/>
  <c r="K21" i="6" s="1"/>
  <c r="L21" i="6" s="1"/>
  <c r="M21" i="6" s="1"/>
  <c r="N21" i="6" s="1"/>
  <c r="O21" i="6" s="1"/>
  <c r="I24" i="6" s="1"/>
  <c r="J24" i="6" s="1"/>
  <c r="K24" i="6" s="1"/>
  <c r="L24" i="6" s="1"/>
  <c r="M24" i="6" s="1"/>
  <c r="R69" i="6"/>
  <c r="S69" i="6" s="1"/>
  <c r="T69" i="6" s="1"/>
  <c r="U69" i="6" s="1"/>
  <c r="V69" i="6" s="1"/>
  <c r="W69" i="6" s="1"/>
  <c r="Q72" i="6" s="1"/>
  <c r="R72" i="6" s="1"/>
  <c r="S72" i="6" s="1"/>
  <c r="T72" i="6" s="1"/>
  <c r="U72" i="6" s="1"/>
  <c r="V72" i="6" s="1"/>
  <c r="W72" i="6" s="1"/>
  <c r="Q75" i="6" s="1"/>
  <c r="R75" i="6" s="1"/>
  <c r="S75" i="6" s="1"/>
  <c r="T75" i="6" s="1"/>
  <c r="U75" i="6" s="1"/>
  <c r="V75" i="6" s="1"/>
  <c r="W75" i="6" s="1"/>
  <c r="Q78" i="6" s="1"/>
  <c r="R78" i="6" s="1"/>
  <c r="S78" i="6" s="1"/>
  <c r="T78" i="6" s="1"/>
  <c r="U78" i="6" s="1"/>
  <c r="V78" i="6" s="1"/>
  <c r="W78" i="6" s="1"/>
  <c r="Q81" i="6" s="1"/>
  <c r="R81" i="6" s="1"/>
  <c r="S81" i="6" s="1"/>
  <c r="T81" i="6" s="1"/>
  <c r="U81" i="6" s="1"/>
  <c r="V81" i="6" s="1"/>
  <c r="W81" i="6" s="1"/>
  <c r="Q84" i="6" s="1"/>
  <c r="R84" i="6" s="1"/>
  <c r="S84" i="6" s="1"/>
  <c r="T84" i="6" s="1"/>
  <c r="U84" i="6" s="1"/>
  <c r="A27" i="6"/>
  <c r="V24" i="6"/>
  <c r="B9" i="6"/>
  <c r="C9" i="6" s="1"/>
  <c r="D9" i="6" s="1"/>
  <c r="E9" i="6" s="1"/>
  <c r="F9" i="6" s="1"/>
  <c r="G9" i="6" s="1"/>
  <c r="A12" i="6" s="1"/>
  <c r="B12" i="6" s="1"/>
  <c r="C12" i="6" s="1"/>
  <c r="D12" i="6" s="1"/>
  <c r="E12" i="6" s="1"/>
  <c r="F12" i="6" s="1"/>
  <c r="G12" i="6" s="1"/>
  <c r="A15" i="6" s="1"/>
  <c r="B15" i="6" s="1"/>
  <c r="C15" i="6" s="1"/>
  <c r="D15" i="6" s="1"/>
  <c r="E15" i="6" s="1"/>
  <c r="F15" i="6" s="1"/>
  <c r="G15" i="6" s="1"/>
  <c r="A18" i="6" s="1"/>
  <c r="B18" i="6" s="1"/>
  <c r="C18" i="6" s="1"/>
  <c r="D18" i="6" s="1"/>
  <c r="E18" i="6" s="1"/>
  <c r="F18" i="6" s="1"/>
  <c r="G18" i="6" s="1"/>
  <c r="A21" i="6" s="1"/>
  <c r="B21" i="6" s="1"/>
  <c r="C21" i="6" s="1"/>
  <c r="D21" i="6" s="1"/>
  <c r="E21" i="6" s="1"/>
  <c r="F21" i="6" s="1"/>
  <c r="G21" i="6" s="1"/>
  <c r="A24" i="6" s="1"/>
  <c r="B24" i="6" s="1"/>
  <c r="C24" i="6" s="1"/>
  <c r="D24" i="6" s="1"/>
  <c r="E24" i="6" s="1"/>
  <c r="F7" i="6" l="1"/>
  <c r="W24" i="6"/>
  <c r="Q9" i="6" s="1"/>
  <c r="F44" i="6"/>
  <c r="I27" i="6"/>
  <c r="V67" i="6"/>
  <c r="N7" i="6"/>
  <c r="R9" i="6" l="1"/>
  <c r="S9" i="6" s="1"/>
  <c r="T9" i="6" s="1"/>
  <c r="U9" i="6" s="1"/>
  <c r="V9" i="6" s="1"/>
  <c r="W9" i="6" s="1"/>
  <c r="Q12" i="6" s="1"/>
  <c r="R12" i="6" s="1"/>
  <c r="S12" i="6" s="1"/>
  <c r="T12" i="6" s="1"/>
  <c r="U12" i="6" s="1"/>
  <c r="V12" i="6" s="1"/>
  <c r="W12" i="6" s="1"/>
  <c r="Q15" i="6" s="1"/>
  <c r="R15" i="6" s="1"/>
  <c r="S15" i="6" s="1"/>
  <c r="T15" i="6" s="1"/>
  <c r="U15" i="6" s="1"/>
  <c r="V15" i="6" s="1"/>
  <c r="W15" i="6" s="1"/>
  <c r="Q18" i="6" s="1"/>
  <c r="R18" i="6" s="1"/>
  <c r="S18" i="6" s="1"/>
  <c r="T18" i="6" s="1"/>
  <c r="U18" i="6" s="1"/>
  <c r="V18" i="6" s="1"/>
  <c r="W18" i="6" s="1"/>
  <c r="Q21" i="6" s="1"/>
  <c r="R21" i="6" s="1"/>
  <c r="S21" i="6" s="1"/>
  <c r="T21" i="6" s="1"/>
  <c r="U21" i="6" s="1"/>
  <c r="V21" i="6" s="1"/>
  <c r="W21" i="6" s="1"/>
  <c r="Q24" i="6" s="1"/>
  <c r="R24" i="6" s="1"/>
  <c r="S24" i="6" s="1"/>
  <c r="T24" i="6" s="1"/>
  <c r="U24" i="6" s="1"/>
  <c r="Q27" i="6"/>
  <c r="N44" i="6"/>
  <c r="G44" i="6"/>
  <c r="A29" i="6" s="1"/>
  <c r="B29" i="6" l="1"/>
  <c r="C29" i="6" s="1"/>
  <c r="D29" i="6" s="1"/>
  <c r="E29" i="6" s="1"/>
  <c r="F29" i="6" s="1"/>
  <c r="G29" i="6" s="1"/>
  <c r="A32" i="6" s="1"/>
  <c r="B32" i="6" s="1"/>
  <c r="C32" i="6" s="1"/>
  <c r="D32" i="6" s="1"/>
  <c r="E32" i="6" s="1"/>
  <c r="F32" i="6" s="1"/>
  <c r="G32" i="6" s="1"/>
  <c r="A35" i="6" s="1"/>
  <c r="B35" i="6" s="1"/>
  <c r="C35" i="6" s="1"/>
  <c r="D35" i="6" s="1"/>
  <c r="E35" i="6" s="1"/>
  <c r="F35" i="6" s="1"/>
  <c r="G35" i="6" s="1"/>
  <c r="A38" i="6" s="1"/>
  <c r="B38" i="6" s="1"/>
  <c r="C38" i="6" s="1"/>
  <c r="D38" i="6" s="1"/>
  <c r="E38" i="6" s="1"/>
  <c r="F38" i="6" s="1"/>
  <c r="G38" i="6" s="1"/>
  <c r="A41" i="6" s="1"/>
  <c r="B41" i="6" s="1"/>
  <c r="C41" i="6" s="1"/>
  <c r="D41" i="6" s="1"/>
  <c r="E41" i="6" s="1"/>
  <c r="F41" i="6" s="1"/>
  <c r="G41" i="6" s="1"/>
  <c r="A44" i="6" s="1"/>
  <c r="B44" i="6" s="1"/>
  <c r="C44" i="6" s="1"/>
  <c r="D44" i="6" s="1"/>
  <c r="E44" i="6" s="1"/>
  <c r="F27" i="6"/>
  <c r="O44" i="6"/>
  <c r="I29" i="6" s="1"/>
  <c r="V44" i="6"/>
  <c r="A47" i="6"/>
  <c r="V7" i="6"/>
  <c r="N27" i="6" l="1"/>
  <c r="J29" i="6"/>
  <c r="K29" i="6" s="1"/>
  <c r="L29" i="6" s="1"/>
  <c r="M29" i="6" s="1"/>
  <c r="N29" i="6" s="1"/>
  <c r="O29" i="6" s="1"/>
  <c r="I32" i="6" s="1"/>
  <c r="J32" i="6" s="1"/>
  <c r="K32" i="6" s="1"/>
  <c r="L32" i="6" s="1"/>
  <c r="M32" i="6" s="1"/>
  <c r="N32" i="6" s="1"/>
  <c r="O32" i="6" s="1"/>
  <c r="I35" i="6" s="1"/>
  <c r="J35" i="6" s="1"/>
  <c r="K35" i="6" s="1"/>
  <c r="L35" i="6" s="1"/>
  <c r="M35" i="6" s="1"/>
  <c r="N35" i="6" s="1"/>
  <c r="O35" i="6" s="1"/>
  <c r="I38" i="6" s="1"/>
  <c r="J38" i="6" s="1"/>
  <c r="K38" i="6" s="1"/>
  <c r="L38" i="6" s="1"/>
  <c r="M38" i="6" s="1"/>
  <c r="N38" i="6" s="1"/>
  <c r="O38" i="6" s="1"/>
  <c r="I41" i="6" s="1"/>
  <c r="J41" i="6" s="1"/>
  <c r="K41" i="6" s="1"/>
  <c r="L41" i="6" s="1"/>
  <c r="M41" i="6" s="1"/>
  <c r="N41" i="6" s="1"/>
  <c r="O41" i="6" s="1"/>
  <c r="I44" i="6" s="1"/>
  <c r="J44" i="6" s="1"/>
  <c r="K44" i="6" s="1"/>
  <c r="L44" i="6" s="1"/>
  <c r="M44" i="6" s="1"/>
  <c r="I47" i="6"/>
  <c r="F64" i="6"/>
  <c r="W44" i="6"/>
  <c r="Q29" i="6" s="1"/>
  <c r="V27" i="6" l="1"/>
  <c r="R29" i="6"/>
  <c r="S29" i="6" s="1"/>
  <c r="T29" i="6" s="1"/>
  <c r="U29" i="6" s="1"/>
  <c r="V29" i="6" s="1"/>
  <c r="W29" i="6" s="1"/>
  <c r="Q32" i="6" s="1"/>
  <c r="R32" i="6" s="1"/>
  <c r="S32" i="6" s="1"/>
  <c r="T32" i="6" s="1"/>
  <c r="U32" i="6" s="1"/>
  <c r="V32" i="6" s="1"/>
  <c r="W32" i="6" s="1"/>
  <c r="Q35" i="6" s="1"/>
  <c r="R35" i="6" s="1"/>
  <c r="S35" i="6" s="1"/>
  <c r="T35" i="6" s="1"/>
  <c r="U35" i="6" s="1"/>
  <c r="V35" i="6" s="1"/>
  <c r="W35" i="6" s="1"/>
  <c r="Q38" i="6" s="1"/>
  <c r="R38" i="6" s="1"/>
  <c r="S38" i="6" s="1"/>
  <c r="T38" i="6" s="1"/>
  <c r="U38" i="6" s="1"/>
  <c r="V38" i="6" s="1"/>
  <c r="W38" i="6" s="1"/>
  <c r="Q41" i="6" s="1"/>
  <c r="R41" i="6" s="1"/>
  <c r="S41" i="6" s="1"/>
  <c r="T41" i="6" s="1"/>
  <c r="U41" i="6" s="1"/>
  <c r="V41" i="6" s="1"/>
  <c r="W41" i="6" s="1"/>
  <c r="Q44" i="6" s="1"/>
  <c r="R44" i="6" s="1"/>
  <c r="S44" i="6" s="1"/>
  <c r="T44" i="6" s="1"/>
  <c r="U44" i="6" s="1"/>
  <c r="G64" i="6"/>
  <c r="A49" i="6" s="1"/>
  <c r="N64" i="6"/>
  <c r="Q47" i="6"/>
  <c r="V64" i="6" s="1"/>
  <c r="F47" i="6" l="1"/>
  <c r="B49" i="6"/>
  <c r="C49" i="6" s="1"/>
  <c r="D49" i="6" s="1"/>
  <c r="E49" i="6" s="1"/>
  <c r="F49" i="6" s="1"/>
  <c r="G49" i="6" s="1"/>
  <c r="A52" i="6" s="1"/>
  <c r="B52" i="6" s="1"/>
  <c r="C52" i="6" s="1"/>
  <c r="D52" i="6" s="1"/>
  <c r="E52" i="6" s="1"/>
  <c r="F52" i="6" s="1"/>
  <c r="G52" i="6" s="1"/>
  <c r="A55" i="6" s="1"/>
  <c r="B55" i="6" s="1"/>
  <c r="C55" i="6" s="1"/>
  <c r="D55" i="6" s="1"/>
  <c r="E55" i="6" s="1"/>
  <c r="F55" i="6" s="1"/>
  <c r="G55" i="6" s="1"/>
  <c r="A58" i="6" s="1"/>
  <c r="B58" i="6" s="1"/>
  <c r="C58" i="6" s="1"/>
  <c r="D58" i="6" s="1"/>
  <c r="E58" i="6" s="1"/>
  <c r="F58" i="6" s="1"/>
  <c r="G58" i="6" s="1"/>
  <c r="A61" i="6" s="1"/>
  <c r="B61" i="6" s="1"/>
  <c r="C61" i="6" s="1"/>
  <c r="D61" i="6" s="1"/>
  <c r="E61" i="6" s="1"/>
  <c r="F61" i="6" s="1"/>
  <c r="G61" i="6" s="1"/>
  <c r="A64" i="6" s="1"/>
  <c r="B64" i="6" s="1"/>
  <c r="C64" i="6" s="1"/>
  <c r="D64" i="6" s="1"/>
  <c r="E64" i="6" s="1"/>
  <c r="W64" i="6"/>
  <c r="Q49" i="6"/>
  <c r="I49" i="6"/>
  <c r="O64" i="6"/>
  <c r="J49" i="6" l="1"/>
  <c r="K49" i="6" s="1"/>
  <c r="L49" i="6" s="1"/>
  <c r="M49" i="6" s="1"/>
  <c r="N49" i="6" s="1"/>
  <c r="O49" i="6" s="1"/>
  <c r="I52" i="6" s="1"/>
  <c r="J52" i="6" s="1"/>
  <c r="K52" i="6" s="1"/>
  <c r="L52" i="6" s="1"/>
  <c r="M52" i="6" s="1"/>
  <c r="N52" i="6" s="1"/>
  <c r="O52" i="6" s="1"/>
  <c r="I55" i="6" s="1"/>
  <c r="J55" i="6" s="1"/>
  <c r="K55" i="6" s="1"/>
  <c r="L55" i="6" s="1"/>
  <c r="M55" i="6" s="1"/>
  <c r="N55" i="6" s="1"/>
  <c r="O55" i="6" s="1"/>
  <c r="I58" i="6" s="1"/>
  <c r="J58" i="6" s="1"/>
  <c r="K58" i="6" s="1"/>
  <c r="L58" i="6" s="1"/>
  <c r="M58" i="6" s="1"/>
  <c r="N58" i="6" s="1"/>
  <c r="O58" i="6" s="1"/>
  <c r="I61" i="6" s="1"/>
  <c r="J61" i="6" s="1"/>
  <c r="K61" i="6" s="1"/>
  <c r="L61" i="6" s="1"/>
  <c r="M61" i="6" s="1"/>
  <c r="N61" i="6" s="1"/>
  <c r="O61" i="6" s="1"/>
  <c r="I64" i="6" s="1"/>
  <c r="J64" i="6" s="1"/>
  <c r="K64" i="6" s="1"/>
  <c r="L64" i="6" s="1"/>
  <c r="M64" i="6" s="1"/>
  <c r="R49" i="6"/>
  <c r="S49" i="6" s="1"/>
  <c r="T49" i="6" s="1"/>
  <c r="U49" i="6" s="1"/>
  <c r="V49" i="6" s="1"/>
  <c r="W49" i="6" s="1"/>
  <c r="Q52" i="6" s="1"/>
  <c r="R52" i="6" s="1"/>
  <c r="S52" i="6" s="1"/>
  <c r="T52" i="6" s="1"/>
  <c r="U52" i="6" s="1"/>
  <c r="V52" i="6" s="1"/>
  <c r="W52" i="6" s="1"/>
  <c r="Q55" i="6" s="1"/>
  <c r="R55" i="6" s="1"/>
  <c r="S55" i="6" s="1"/>
  <c r="T55" i="6" s="1"/>
  <c r="U55" i="6" s="1"/>
  <c r="V55" i="6" s="1"/>
  <c r="W55" i="6" s="1"/>
  <c r="Q58" i="6" s="1"/>
  <c r="R58" i="6" s="1"/>
  <c r="S58" i="6" s="1"/>
  <c r="T58" i="6" s="1"/>
  <c r="U58" i="6" s="1"/>
  <c r="V58" i="6" s="1"/>
  <c r="W58" i="6" s="1"/>
  <c r="Q61" i="6" s="1"/>
  <c r="R61" i="6" s="1"/>
  <c r="S61" i="6" s="1"/>
  <c r="T61" i="6" s="1"/>
  <c r="U61" i="6" s="1"/>
  <c r="V61" i="6" s="1"/>
  <c r="W61" i="6" s="1"/>
  <c r="Q64" i="6" s="1"/>
  <c r="R64" i="6" s="1"/>
  <c r="S64" i="6" s="1"/>
  <c r="T64" i="6" s="1"/>
  <c r="U64" i="6" s="1"/>
  <c r="V47" i="6"/>
  <c r="S87" i="6" s="1"/>
  <c r="N47" i="6" l="1"/>
  <c r="K87" i="6" s="1"/>
</calcChain>
</file>

<file path=xl/sharedStrings.xml><?xml version="1.0" encoding="utf-8"?>
<sst xmlns="http://schemas.openxmlformats.org/spreadsheetml/2006/main" count="333" uniqueCount="51">
  <si>
    <t>文化講座活動日程表</t>
    <rPh sb="0" eb="2">
      <t>ブンカ</t>
    </rPh>
    <rPh sb="2" eb="4">
      <t>コウザ</t>
    </rPh>
    <rPh sb="4" eb="6">
      <t>カツドウ</t>
    </rPh>
    <rPh sb="6" eb="8">
      <t>ニッテイ</t>
    </rPh>
    <rPh sb="8" eb="9">
      <t>ヒョウ</t>
    </rPh>
    <phoneticPr fontId="1"/>
  </si>
  <si>
    <t>公民館名：</t>
    <rPh sb="0" eb="3">
      <t>コウミンカン</t>
    </rPh>
    <rPh sb="3" eb="4">
      <t>メイ</t>
    </rPh>
    <phoneticPr fontId="1"/>
  </si>
  <si>
    <t>立待公民館</t>
    <rPh sb="0" eb="2">
      <t>タチマチ</t>
    </rPh>
    <rPh sb="2" eb="5">
      <t>コウミンカン</t>
    </rPh>
    <phoneticPr fontId="1"/>
  </si>
  <si>
    <t>講座名：</t>
    <rPh sb="0" eb="2">
      <t>コウザ</t>
    </rPh>
    <rPh sb="2" eb="3">
      <t>メイ</t>
    </rPh>
    <phoneticPr fontId="1"/>
  </si>
  <si>
    <t>下記のセルをコピーして使用</t>
    <rPh sb="0" eb="2">
      <t>カキ</t>
    </rPh>
    <rPh sb="11" eb="13">
      <t>シヨウ</t>
    </rPh>
    <phoneticPr fontId="1"/>
  </si>
  <si>
    <t>↓</t>
    <phoneticPr fontId="1"/>
  </si>
  <si>
    <t>※１:活動予定の日付の欄に「○」をつけてください。○をつけた回数を裏面の「年間活動回数」にご記入ください</t>
    <rPh sb="3" eb="5">
      <t>カツドウ</t>
    </rPh>
    <rPh sb="5" eb="7">
      <t>ヨテイ</t>
    </rPh>
    <rPh sb="8" eb="10">
      <t>ヒヅケ</t>
    </rPh>
    <rPh sb="11" eb="12">
      <t>ラン</t>
    </rPh>
    <rPh sb="30" eb="32">
      <t>カイスウ</t>
    </rPh>
    <rPh sb="33" eb="35">
      <t>ウラメン</t>
    </rPh>
    <rPh sb="37" eb="39">
      <t>ネンカン</t>
    </rPh>
    <rPh sb="39" eb="41">
      <t>カツドウ</t>
    </rPh>
    <rPh sb="41" eb="43">
      <t>カイスウ</t>
    </rPh>
    <rPh sb="46" eb="48">
      <t>キニュウ</t>
    </rPh>
    <phoneticPr fontId="1"/>
  </si>
  <si>
    <t>休館</t>
    <rPh sb="0" eb="2">
      <t>キュウカン</t>
    </rPh>
    <phoneticPr fontId="1"/>
  </si>
  <si>
    <t>行事</t>
    <rPh sb="0" eb="2">
      <t>ギョウジ</t>
    </rPh>
    <phoneticPr fontId="1"/>
  </si>
  <si>
    <t>年度</t>
    <rPh sb="0" eb="1">
      <t>ネン</t>
    </rPh>
    <rPh sb="1" eb="2">
      <t>ド</t>
    </rPh>
    <phoneticPr fontId="1"/>
  </si>
  <si>
    <t>月</t>
    <phoneticPr fontId="1"/>
  </si>
  <si>
    <t>月合計</t>
    <phoneticPr fontId="1"/>
  </si>
  <si>
    <t>回</t>
    <rPh sb="0" eb="1">
      <t>カイ</t>
    </rPh>
    <phoneticPr fontId="1"/>
  </si>
  <si>
    <t>※標準月</t>
    <rPh sb="1" eb="3">
      <t>ヒョウジュン</t>
    </rPh>
    <rPh sb="3" eb="4">
      <t>ヅキ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</si>
  <si>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</si>
  <si>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</si>
  <si>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</si>
  <si>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</si>
  <si>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</si>
  <si>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</si>
  <si>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</si>
  <si>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×</t>
  </si>
  <si>
    <t>要確認</t>
    <rPh sb="0" eb="3">
      <t>ヨウカクニン</t>
    </rPh>
    <phoneticPr fontId="1"/>
  </si>
  <si>
    <t>○</t>
    <phoneticPr fontId="1"/>
  </si>
  <si>
    <t>×</t>
    <phoneticPr fontId="1"/>
  </si>
  <si>
    <t>年間活動回数</t>
    <rPh sb="0" eb="2">
      <t>ネンカン</t>
    </rPh>
    <rPh sb="2" eb="4">
      <t>カツドウ</t>
    </rPh>
    <rPh sb="4" eb="6">
      <t>カイスウ</t>
    </rPh>
    <phoneticPr fontId="1"/>
  </si>
  <si>
    <t>うち標準月回数</t>
    <rPh sb="2" eb="4">
      <t>ヒョウジュン</t>
    </rPh>
    <rPh sb="4" eb="5">
      <t>ヅキ</t>
    </rPh>
    <rPh sb="5" eb="7">
      <t>カイスウ</t>
    </rPh>
    <phoneticPr fontId="1"/>
  </si>
  <si>
    <t>昭和の日</t>
  </si>
  <si>
    <t>憲法記念日</t>
  </si>
  <si>
    <t>みどりの日</t>
  </si>
  <si>
    <t>こどもの日</t>
  </si>
  <si>
    <t>振替休日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</si>
  <si>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</si>
  <si>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</si>
  <si>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</si>
  <si>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</si>
  <si>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</si>
  <si>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</si>
  <si>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</si>
  <si>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</si>
  <si>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</si>
  <si>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</si>
  <si>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</si>
  <si>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</si>
  <si>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※２:「休館」「×」の所は使用できません。</t>
    <phoneticPr fontId="1"/>
  </si>
  <si>
    <t>※３：「要確認」は、休館日事業カレンダーを参考にしてください。</t>
    <rPh sb="4" eb="7">
      <t>ヨウカクニン</t>
    </rPh>
    <rPh sb="10" eb="13">
      <t>キュウカンビ</t>
    </rPh>
    <rPh sb="13" eb="15">
      <t>ジギョウ</t>
    </rPh>
    <rPh sb="21" eb="23">
      <t>サンコウ</t>
    </rPh>
    <phoneticPr fontId="1"/>
  </si>
  <si>
    <t>準備</t>
    <rPh sb="0" eb="2">
      <t>ジュンビ</t>
    </rPh>
    <phoneticPr fontId="1"/>
  </si>
  <si>
    <t>近松</t>
    <rPh sb="0" eb="2">
      <t>チカマツ</t>
    </rPh>
    <phoneticPr fontId="1"/>
  </si>
  <si>
    <t>まつり</t>
    <phoneticPr fontId="1"/>
  </si>
  <si>
    <t>の</t>
    <phoneticPr fontId="1"/>
  </si>
  <si>
    <t>期間</t>
    <rPh sb="0" eb="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</si>
</sst>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/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color theme="4" tint="0.7999816888943144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rgb="FF0070C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rgb="FF00B05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122"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strike val="0"/>
        <color rgb="FF0070C0"/>
      </font>
      <fill>
        <patternFill patternType="solid">
          <bgColor theme="0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DD84-18E8-42A6-8EA2-38D93B13812D}">
  <dimension ref="A2:B65"/>
  <sheetViews>
    <sheetView workbookViewId="0">
      <selection activeCell="A67" sqref="A67"/>
    </sheetView>
  </sheetViews>
  <sheetFormatPr defaultRowHeight="30" x14ac:dyDescent="0.4"/>
  <cols>
    <col min="1" max="1" width="22.625" style="52" customWidth="1"/>
    <col min="2" max="2" width="30.75" style="53" customWidth="1"/>
    <col min="3" max="16384" width="9" style="53"/>
  </cols>
  <sheetData>
    <row r="2" spans="1:2" x14ac:dyDescent="0.4">
      <c r="A2" s="52">
        <v>43950</v>
      </c>
      <c r="B2" s="53" t="s">
        <v>27</v>
      </c>
    </row>
    <row r="3" spans="1:2" x14ac:dyDescent="0.4">
      <c r="A3" s="52">
        <v>43954</v>
      </c>
      <c r="B3" s="53" t="s">
        <v>28</v>
      </c>
    </row>
    <row r="4" spans="1:2" x14ac:dyDescent="0.4">
      <c r="A4" s="52">
        <v>43955</v>
      </c>
      <c r="B4" s="53" t="s">
        <v>29</v>
      </c>
    </row>
    <row r="5" spans="1:2" x14ac:dyDescent="0.4">
      <c r="A5" s="52">
        <v>43956</v>
      </c>
      <c r="B5" s="53" t="s">
        <v>30</v>
      </c>
    </row>
    <row r="6" spans="1:2" x14ac:dyDescent="0.4">
      <c r="A6" s="52">
        <v>43957</v>
      </c>
      <c r="B6" s="53" t="s">
        <v>31</v>
      </c>
    </row>
    <row r="7" spans="1:2" x14ac:dyDescent="0.4">
      <c r="A7" s="52">
        <v>44035</v>
      </c>
      <c r="B7" s="53" t="s">
        <v>32</v>
      </c>
    </row>
    <row r="8" spans="1:2" x14ac:dyDescent="0.4">
      <c r="A8" s="52">
        <v>44036</v>
      </c>
      <c r="B8" s="53" t="s">
        <v>33</v>
      </c>
    </row>
    <row r="9" spans="1:2" x14ac:dyDescent="0.4">
      <c r="A9" s="52">
        <v>44053</v>
      </c>
      <c r="B9" s="53" t="s">
        <v>34</v>
      </c>
    </row>
    <row r="10" spans="1:2" x14ac:dyDescent="0.4">
      <c r="A10" s="52">
        <v>44095</v>
      </c>
      <c r="B10" s="53" t="s">
        <v>35</v>
      </c>
    </row>
    <row r="11" spans="1:2" x14ac:dyDescent="0.4">
      <c r="A11" s="52">
        <v>44096</v>
      </c>
      <c r="B11" s="53" t="s">
        <v>36</v>
      </c>
    </row>
    <row r="12" spans="1:2" x14ac:dyDescent="0.4">
      <c r="A12" s="52">
        <v>44138</v>
      </c>
      <c r="B12" s="53" t="s">
        <v>37</v>
      </c>
    </row>
    <row r="13" spans="1:2" x14ac:dyDescent="0.4">
      <c r="A13" s="52">
        <v>44158</v>
      </c>
      <c r="B13" s="53" t="s">
        <v>38</v>
      </c>
    </row>
    <row r="14" spans="1:2" x14ac:dyDescent="0.4">
      <c r="A14" s="52">
        <v>44197</v>
      </c>
      <c r="B14" s="53" t="s">
        <v>39</v>
      </c>
    </row>
    <row r="15" spans="1:2" x14ac:dyDescent="0.4">
      <c r="A15" s="52">
        <v>44207</v>
      </c>
      <c r="B15" s="53" t="s">
        <v>40</v>
      </c>
    </row>
    <row r="16" spans="1:2" x14ac:dyDescent="0.4">
      <c r="A16" s="52">
        <v>44238</v>
      </c>
      <c r="B16" s="53" t="s">
        <v>41</v>
      </c>
    </row>
    <row r="17" spans="1:2" x14ac:dyDescent="0.4">
      <c r="A17" s="52">
        <v>44250</v>
      </c>
      <c r="B17" s="53" t="s">
        <v>42</v>
      </c>
    </row>
    <row r="18" spans="1:2" x14ac:dyDescent="0.4">
      <c r="A18" s="52">
        <v>44275</v>
      </c>
      <c r="B18" s="53" t="s">
        <v>43</v>
      </c>
    </row>
    <row r="19" spans="1:2" x14ac:dyDescent="0.4">
      <c r="A19" s="52">
        <v>44315</v>
      </c>
      <c r="B19" s="53" t="s">
        <v>27</v>
      </c>
    </row>
    <row r="20" spans="1:2" x14ac:dyDescent="0.4">
      <c r="A20" s="52">
        <v>44319</v>
      </c>
      <c r="B20" s="53" t="s">
        <v>28</v>
      </c>
    </row>
    <row r="21" spans="1:2" x14ac:dyDescent="0.4">
      <c r="A21" s="52">
        <v>44320</v>
      </c>
      <c r="B21" s="53" t="s">
        <v>29</v>
      </c>
    </row>
    <row r="22" spans="1:2" x14ac:dyDescent="0.4">
      <c r="A22" s="52">
        <v>44321</v>
      </c>
      <c r="B22" s="53" t="s">
        <v>30</v>
      </c>
    </row>
    <row r="23" spans="1:2" x14ac:dyDescent="0.4">
      <c r="A23" s="52">
        <v>44396</v>
      </c>
      <c r="B23" s="53" t="s">
        <v>32</v>
      </c>
    </row>
    <row r="24" spans="1:2" x14ac:dyDescent="0.4">
      <c r="A24" s="52">
        <v>44419</v>
      </c>
      <c r="B24" s="53" t="s">
        <v>34</v>
      </c>
    </row>
    <row r="25" spans="1:2" x14ac:dyDescent="0.4">
      <c r="A25" s="52">
        <v>44459</v>
      </c>
      <c r="B25" s="53" t="s">
        <v>35</v>
      </c>
    </row>
    <row r="26" spans="1:2" x14ac:dyDescent="0.4">
      <c r="A26" s="52">
        <v>44462</v>
      </c>
      <c r="B26" s="53" t="s">
        <v>36</v>
      </c>
    </row>
    <row r="27" spans="1:2" x14ac:dyDescent="0.4">
      <c r="A27" s="52">
        <v>44480</v>
      </c>
      <c r="B27" s="53" t="s">
        <v>33</v>
      </c>
    </row>
    <row r="28" spans="1:2" x14ac:dyDescent="0.4">
      <c r="A28" s="52">
        <v>44503</v>
      </c>
      <c r="B28" s="53" t="s">
        <v>37</v>
      </c>
    </row>
    <row r="29" spans="1:2" x14ac:dyDescent="0.4">
      <c r="A29" s="52">
        <v>44523</v>
      </c>
      <c r="B29" s="53" t="s">
        <v>38</v>
      </c>
    </row>
    <row r="30" spans="1:2" x14ac:dyDescent="0.4">
      <c r="A30" s="52">
        <v>44562</v>
      </c>
      <c r="B30" s="53" t="s">
        <v>39</v>
      </c>
    </row>
    <row r="31" spans="1:2" x14ac:dyDescent="0.4">
      <c r="A31" s="52">
        <v>44571</v>
      </c>
      <c r="B31" s="53" t="s">
        <v>40</v>
      </c>
    </row>
    <row r="32" spans="1:2" x14ac:dyDescent="0.4">
      <c r="A32" s="52">
        <v>44603</v>
      </c>
      <c r="B32" s="53" t="s">
        <v>41</v>
      </c>
    </row>
    <row r="33" spans="1:2" x14ac:dyDescent="0.4">
      <c r="A33" s="52">
        <v>44615</v>
      </c>
      <c r="B33" s="53" t="s">
        <v>42</v>
      </c>
    </row>
    <row r="34" spans="1:2" x14ac:dyDescent="0.4">
      <c r="A34" s="52">
        <v>44641</v>
      </c>
      <c r="B34" s="53" t="s">
        <v>43</v>
      </c>
    </row>
    <row r="35" spans="1:2" x14ac:dyDescent="0.4">
      <c r="A35" s="52">
        <v>44680</v>
      </c>
      <c r="B35" s="53" t="s">
        <v>27</v>
      </c>
    </row>
    <row r="36" spans="1:2" x14ac:dyDescent="0.4">
      <c r="A36" s="52">
        <v>44684</v>
      </c>
      <c r="B36" s="53" t="s">
        <v>28</v>
      </c>
    </row>
    <row r="37" spans="1:2" x14ac:dyDescent="0.4">
      <c r="A37" s="52">
        <v>44685</v>
      </c>
      <c r="B37" s="53" t="s">
        <v>29</v>
      </c>
    </row>
    <row r="38" spans="1:2" x14ac:dyDescent="0.4">
      <c r="A38" s="52">
        <v>44686</v>
      </c>
      <c r="B38" s="53" t="s">
        <v>30</v>
      </c>
    </row>
    <row r="39" spans="1:2" x14ac:dyDescent="0.4">
      <c r="A39" s="52">
        <v>44760</v>
      </c>
      <c r="B39" s="53" t="s">
        <v>32</v>
      </c>
    </row>
    <row r="40" spans="1:2" x14ac:dyDescent="0.4">
      <c r="A40" s="52">
        <v>44784</v>
      </c>
      <c r="B40" s="53" t="s">
        <v>34</v>
      </c>
    </row>
    <row r="41" spans="1:2" x14ac:dyDescent="0.4">
      <c r="A41" s="52">
        <v>44823</v>
      </c>
      <c r="B41" s="53" t="s">
        <v>35</v>
      </c>
    </row>
    <row r="42" spans="1:2" x14ac:dyDescent="0.4">
      <c r="A42" s="52">
        <v>44827</v>
      </c>
      <c r="B42" s="53" t="s">
        <v>36</v>
      </c>
    </row>
    <row r="43" spans="1:2" x14ac:dyDescent="0.4">
      <c r="A43" s="52">
        <v>44844</v>
      </c>
      <c r="B43" s="53" t="s">
        <v>33</v>
      </c>
    </row>
    <row r="44" spans="1:2" x14ac:dyDescent="0.4">
      <c r="A44" s="52">
        <v>44868</v>
      </c>
      <c r="B44" s="53" t="s">
        <v>37</v>
      </c>
    </row>
    <row r="45" spans="1:2" x14ac:dyDescent="0.4">
      <c r="A45" s="52">
        <v>44888</v>
      </c>
      <c r="B45" s="53" t="s">
        <v>38</v>
      </c>
    </row>
    <row r="46" spans="1:2" x14ac:dyDescent="0.4">
      <c r="A46" s="52">
        <v>44928</v>
      </c>
      <c r="B46" s="53" t="s">
        <v>39</v>
      </c>
    </row>
    <row r="47" spans="1:2" x14ac:dyDescent="0.4">
      <c r="A47" s="52">
        <v>44935</v>
      </c>
      <c r="B47" s="53" t="s">
        <v>40</v>
      </c>
    </row>
    <row r="48" spans="1:2" x14ac:dyDescent="0.4">
      <c r="A48" s="52">
        <v>44968</v>
      </c>
      <c r="B48" s="53" t="s">
        <v>41</v>
      </c>
    </row>
    <row r="49" spans="1:2" x14ac:dyDescent="0.4">
      <c r="A49" s="52">
        <v>44980</v>
      </c>
      <c r="B49" s="53" t="s">
        <v>42</v>
      </c>
    </row>
    <row r="50" spans="1:2" x14ac:dyDescent="0.4">
      <c r="A50" s="52">
        <v>45006</v>
      </c>
      <c r="B50" s="53" t="s">
        <v>43</v>
      </c>
    </row>
    <row r="51" spans="1:2" x14ac:dyDescent="0.4">
      <c r="A51" s="52">
        <v>45045</v>
      </c>
      <c r="B51" s="53" t="s">
        <v>27</v>
      </c>
    </row>
    <row r="52" spans="1:2" x14ac:dyDescent="0.4">
      <c r="A52" s="52">
        <v>45049</v>
      </c>
      <c r="B52" s="53" t="s">
        <v>28</v>
      </c>
    </row>
    <row r="53" spans="1:2" x14ac:dyDescent="0.4">
      <c r="A53" s="52">
        <v>45050</v>
      </c>
      <c r="B53" s="53" t="s">
        <v>29</v>
      </c>
    </row>
    <row r="54" spans="1:2" x14ac:dyDescent="0.4">
      <c r="A54" s="52">
        <v>45051</v>
      </c>
      <c r="B54" s="53" t="s">
        <v>30</v>
      </c>
    </row>
    <row r="55" spans="1:2" x14ac:dyDescent="0.4">
      <c r="A55" s="52">
        <v>45124</v>
      </c>
      <c r="B55" s="53" t="s">
        <v>32</v>
      </c>
    </row>
    <row r="56" spans="1:2" x14ac:dyDescent="0.4">
      <c r="A56" s="52">
        <v>45149</v>
      </c>
      <c r="B56" s="53" t="s">
        <v>34</v>
      </c>
    </row>
    <row r="57" spans="1:2" x14ac:dyDescent="0.4">
      <c r="A57" s="52">
        <v>45187</v>
      </c>
      <c r="B57" s="53" t="s">
        <v>35</v>
      </c>
    </row>
    <row r="58" spans="1:2" x14ac:dyDescent="0.4">
      <c r="A58" s="52">
        <v>45192</v>
      </c>
      <c r="B58" s="53" t="s">
        <v>36</v>
      </c>
    </row>
    <row r="59" spans="1:2" x14ac:dyDescent="0.4">
      <c r="A59" s="52">
        <v>45208</v>
      </c>
      <c r="B59" s="53" t="s">
        <v>33</v>
      </c>
    </row>
    <row r="60" spans="1:2" x14ac:dyDescent="0.4">
      <c r="A60" s="52">
        <v>45233</v>
      </c>
      <c r="B60" s="53" t="s">
        <v>37</v>
      </c>
    </row>
    <row r="61" spans="1:2" x14ac:dyDescent="0.4">
      <c r="A61" s="52">
        <v>45253</v>
      </c>
      <c r="B61" s="53" t="s">
        <v>38</v>
      </c>
    </row>
    <row r="62" spans="1:2" x14ac:dyDescent="0.4">
      <c r="A62" s="52">
        <v>45299</v>
      </c>
      <c r="B62" s="53" t="s">
        <v>40</v>
      </c>
    </row>
    <row r="63" spans="1:2" x14ac:dyDescent="0.4">
      <c r="A63" s="52">
        <v>45333</v>
      </c>
      <c r="B63" s="53" t="s">
        <v>41</v>
      </c>
    </row>
    <row r="64" spans="1:2" x14ac:dyDescent="0.4">
      <c r="A64" s="52">
        <v>45345</v>
      </c>
      <c r="B64" s="53" t="s">
        <v>42</v>
      </c>
    </row>
    <row r="65" spans="1:2" x14ac:dyDescent="0.4">
      <c r="A65" s="52">
        <v>45371</v>
      </c>
      <c r="B65" s="53" t="s">
        <v>43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5368-54A8-420D-A61C-7623D84B5DB1}">
  <sheetPr>
    <pageSetUpPr fitToPage="1"/>
  </sheetPr>
  <dimension ref="A1:AA87"/>
  <sheetViews>
    <sheetView tabSelected="1" topLeftCell="A45" zoomScale="70" zoomScaleNormal="70" zoomScaleSheetLayoutView="55" workbookViewId="0">
      <selection activeCell="F37" sqref="F37"/>
    </sheetView>
  </sheetViews>
  <sheetFormatPr defaultRowHeight="24.95" customHeight="1" x14ac:dyDescent="0.4"/>
  <cols>
    <col min="1" max="7" width="8.625" style="2" customWidth="1"/>
    <col min="8" max="8" width="3.625" style="2" customWidth="1"/>
    <col min="9" max="15" width="8.625" style="2" customWidth="1"/>
    <col min="16" max="16" width="3.625" style="2" customWidth="1"/>
    <col min="17" max="23" width="8.625" style="2" customWidth="1"/>
    <col min="24" max="25" width="9" style="2"/>
    <col min="26" max="26" width="10.25" style="3" customWidth="1"/>
    <col min="27" max="27" width="10.5" style="3" customWidth="1"/>
    <col min="28" max="16384" width="9" style="2"/>
  </cols>
  <sheetData>
    <row r="1" spans="1:27" ht="27" customHeigh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7" ht="19.5" customHeight="1" x14ac:dyDescent="0.4">
      <c r="A2" s="4"/>
      <c r="B2" s="4"/>
      <c r="C2" s="4"/>
      <c r="D2" s="4"/>
      <c r="E2" s="66" t="s">
        <v>1</v>
      </c>
      <c r="F2" s="66"/>
      <c r="G2" s="67" t="s">
        <v>2</v>
      </c>
      <c r="H2" s="67"/>
      <c r="I2" s="67"/>
      <c r="J2" s="67"/>
      <c r="K2" s="4"/>
      <c r="L2" s="4"/>
      <c r="M2" s="66" t="s">
        <v>3</v>
      </c>
      <c r="N2" s="66"/>
      <c r="O2" s="67"/>
      <c r="P2" s="67"/>
      <c r="Q2" s="67"/>
      <c r="R2" s="67"/>
      <c r="S2" s="67"/>
      <c r="T2" s="5"/>
      <c r="U2" s="5"/>
      <c r="V2" s="5"/>
      <c r="W2" s="5"/>
      <c r="Z2" s="3" t="s">
        <v>4</v>
      </c>
    </row>
    <row r="3" spans="1:27" ht="6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Z3" s="2" t="s">
        <v>5</v>
      </c>
      <c r="AA3" s="2" t="s">
        <v>5</v>
      </c>
    </row>
    <row r="4" spans="1:27" ht="20.25" customHeight="1" x14ac:dyDescent="0.4">
      <c r="A4" s="4"/>
      <c r="B4" s="58" t="s">
        <v>6</v>
      </c>
      <c r="C4" s="58"/>
      <c r="D4" s="58"/>
      <c r="E4" s="58"/>
      <c r="F4" s="58"/>
      <c r="G4" s="58"/>
      <c r="H4" s="58"/>
      <c r="I4" s="58"/>
      <c r="J4" s="64"/>
      <c r="K4" s="64"/>
      <c r="L4" s="64"/>
      <c r="M4" s="64"/>
      <c r="N4" s="64"/>
      <c r="O4" s="64"/>
      <c r="P4" s="64"/>
      <c r="Q4" s="64"/>
      <c r="R4" s="5"/>
      <c r="S4" s="5"/>
      <c r="T4" s="5"/>
      <c r="U4" s="5"/>
      <c r="V4" s="5"/>
      <c r="W4" s="4"/>
      <c r="Z4" s="6" t="s">
        <v>7</v>
      </c>
      <c r="AA4" s="6" t="s">
        <v>8</v>
      </c>
    </row>
    <row r="5" spans="1:27" ht="20.25" customHeight="1" x14ac:dyDescent="0.4">
      <c r="A5" s="4"/>
      <c r="B5" s="58" t="s">
        <v>44</v>
      </c>
      <c r="C5" s="58"/>
      <c r="D5" s="58"/>
      <c r="E5" s="58"/>
      <c r="F5" s="58"/>
      <c r="G5" s="58"/>
      <c r="H5" s="58"/>
      <c r="I5" s="61" t="s">
        <v>45</v>
      </c>
      <c r="J5" s="62"/>
      <c r="K5" s="62"/>
      <c r="L5" s="62"/>
      <c r="M5" s="62"/>
      <c r="N5" s="62"/>
      <c r="O5" s="62"/>
      <c r="P5" s="62"/>
      <c r="Q5" s="63"/>
      <c r="R5" s="55"/>
      <c r="S5" s="56"/>
      <c r="T5" s="4"/>
      <c r="U5" s="4"/>
      <c r="V5" s="4"/>
      <c r="W5" s="4"/>
      <c r="Z5" s="7"/>
      <c r="AA5" s="7"/>
    </row>
    <row r="6" spans="1:27" ht="16.5" customHeight="1" x14ac:dyDescent="0.4">
      <c r="A6" s="59">
        <v>2024</v>
      </c>
      <c r="B6" s="59"/>
      <c r="C6" s="8" t="s">
        <v>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7" ht="30" customHeight="1" x14ac:dyDescent="0.4">
      <c r="A7" s="1">
        <v>4</v>
      </c>
      <c r="B7" s="9" t="s">
        <v>10</v>
      </c>
      <c r="C7" s="9"/>
      <c r="D7" s="9"/>
      <c r="E7" s="9" t="s">
        <v>11</v>
      </c>
      <c r="F7" s="1" t="str">
        <f>IF(COUNTIF(A9:G26,"○")&gt;0,COUNTIF(A9:G26,"○"),"　　")</f>
        <v>　　</v>
      </c>
      <c r="G7" s="9" t="s">
        <v>12</v>
      </c>
      <c r="H7" s="4"/>
      <c r="I7" s="1">
        <f>A7+1</f>
        <v>5</v>
      </c>
      <c r="J7" s="9" t="s">
        <v>10</v>
      </c>
      <c r="K7" s="9"/>
      <c r="L7" s="9"/>
      <c r="M7" s="9" t="s">
        <v>11</v>
      </c>
      <c r="N7" s="1" t="str">
        <f>IF(COUNTIF(I9:O26,"○")&gt;0,COUNTIF(I9:O26,"○"),"　　")</f>
        <v>　　</v>
      </c>
      <c r="O7" s="9" t="s">
        <v>12</v>
      </c>
      <c r="P7" s="4"/>
      <c r="Q7" s="1">
        <f>I7+1</f>
        <v>6</v>
      </c>
      <c r="R7" s="9" t="s">
        <v>10</v>
      </c>
      <c r="S7" s="9" t="s">
        <v>13</v>
      </c>
      <c r="T7" s="9"/>
      <c r="U7" s="9" t="s">
        <v>11</v>
      </c>
      <c r="V7" s="1" t="str">
        <f>IF(COUNTIF(Q9:W26,"○")&gt;0,COUNTIF(Q9:W26,"○"),"　　")</f>
        <v>　　</v>
      </c>
      <c r="W7" s="9" t="s">
        <v>12</v>
      </c>
    </row>
    <row r="8" spans="1:27" ht="20.100000000000001" customHeight="1" x14ac:dyDescent="0.4">
      <c r="A8" s="10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2"/>
      <c r="I8" s="10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P8" s="12"/>
      <c r="Q8" s="13" t="s">
        <v>14</v>
      </c>
      <c r="R8" s="14" t="s">
        <v>15</v>
      </c>
      <c r="S8" s="14" t="s">
        <v>16</v>
      </c>
      <c r="T8" s="14" t="s">
        <v>17</v>
      </c>
      <c r="U8" s="14" t="s">
        <v>18</v>
      </c>
      <c r="V8" s="14" t="s">
        <v>19</v>
      </c>
      <c r="W8" s="14" t="s">
        <v>20</v>
      </c>
    </row>
    <row r="9" spans="1:27" s="20" customFormat="1" ht="15" customHeight="1" x14ac:dyDescent="0.4">
      <c r="A9" s="15">
        <f>F24-(G24-1)</f>
        <v>45382</v>
      </c>
      <c r="B9" s="16">
        <f>A9+1</f>
        <v>45383</v>
      </c>
      <c r="C9" s="16">
        <f t="shared" ref="C9:G9" si="0">B9+1</f>
        <v>45384</v>
      </c>
      <c r="D9" s="16">
        <f t="shared" si="0"/>
        <v>45385</v>
      </c>
      <c r="E9" s="16">
        <f t="shared" si="0"/>
        <v>45386</v>
      </c>
      <c r="F9" s="16">
        <f t="shared" si="0"/>
        <v>45387</v>
      </c>
      <c r="G9" s="16">
        <f t="shared" si="0"/>
        <v>45388</v>
      </c>
      <c r="H9" s="17"/>
      <c r="I9" s="15">
        <f>N24-(O24-1)</f>
        <v>45410</v>
      </c>
      <c r="J9" s="16">
        <f>I9+1</f>
        <v>45411</v>
      </c>
      <c r="K9" s="16">
        <f t="shared" ref="K9:O9" si="1">J9+1</f>
        <v>45412</v>
      </c>
      <c r="L9" s="16">
        <f t="shared" si="1"/>
        <v>45413</v>
      </c>
      <c r="M9" s="16">
        <f t="shared" si="1"/>
        <v>45414</v>
      </c>
      <c r="N9" s="16">
        <f t="shared" si="1"/>
        <v>45415</v>
      </c>
      <c r="O9" s="16">
        <f t="shared" si="1"/>
        <v>45416</v>
      </c>
      <c r="P9" s="17"/>
      <c r="Q9" s="18">
        <f>V24-(W24-1)</f>
        <v>45438</v>
      </c>
      <c r="R9" s="19">
        <f>Q9+1</f>
        <v>45439</v>
      </c>
      <c r="S9" s="19">
        <f t="shared" ref="S9:W9" si="2">R9+1</f>
        <v>45440</v>
      </c>
      <c r="T9" s="19">
        <f t="shared" si="2"/>
        <v>45441</v>
      </c>
      <c r="U9" s="19">
        <f t="shared" si="2"/>
        <v>45442</v>
      </c>
      <c r="V9" s="19">
        <f t="shared" si="2"/>
        <v>45443</v>
      </c>
      <c r="W9" s="19">
        <f t="shared" si="2"/>
        <v>45444</v>
      </c>
      <c r="Z9" s="21"/>
      <c r="AA9" s="21"/>
    </row>
    <row r="10" spans="1:27" ht="18" customHeight="1" x14ac:dyDescent="0.4">
      <c r="A10" s="22"/>
      <c r="B10" s="23"/>
      <c r="C10" s="23" t="s">
        <v>7</v>
      </c>
      <c r="D10" s="23"/>
      <c r="E10" s="23"/>
      <c r="F10" s="23"/>
      <c r="G10" s="23"/>
      <c r="H10" s="12"/>
      <c r="I10" s="23"/>
      <c r="J10" s="23"/>
      <c r="K10" s="24"/>
      <c r="L10" s="24"/>
      <c r="M10" s="24"/>
      <c r="N10" s="24" t="s">
        <v>7</v>
      </c>
      <c r="O10" s="23" t="s">
        <v>7</v>
      </c>
      <c r="P10" s="12"/>
      <c r="Q10" s="25"/>
      <c r="R10" s="26"/>
      <c r="S10" s="26"/>
      <c r="T10" s="26"/>
      <c r="U10" s="26"/>
      <c r="V10" s="26"/>
      <c r="W10" s="26" t="s">
        <v>22</v>
      </c>
    </row>
    <row r="11" spans="1:27" ht="18" customHeight="1" x14ac:dyDescent="0.4">
      <c r="A11" s="27" t="str">
        <f t="shared" ref="A11:G11" si="3">IF(A10="休館",$Z$16,"")</f>
        <v/>
      </c>
      <c r="B11" s="27" t="str">
        <f t="shared" si="3"/>
        <v/>
      </c>
      <c r="C11" s="28" t="str">
        <f t="shared" si="3"/>
        <v>×</v>
      </c>
      <c r="D11" s="28" t="str">
        <f t="shared" si="3"/>
        <v/>
      </c>
      <c r="E11" s="28" t="str">
        <f t="shared" si="3"/>
        <v/>
      </c>
      <c r="F11" s="28" t="str">
        <f t="shared" si="3"/>
        <v/>
      </c>
      <c r="G11" s="28" t="str">
        <f t="shared" si="3"/>
        <v/>
      </c>
      <c r="H11" s="12"/>
      <c r="I11" s="27" t="str">
        <f t="shared" ref="I11:O11" si="4">IF(I10="休館",$Z$16,"")</f>
        <v/>
      </c>
      <c r="J11" s="27" t="str">
        <f t="shared" si="4"/>
        <v/>
      </c>
      <c r="K11" s="28" t="str">
        <f t="shared" si="4"/>
        <v/>
      </c>
      <c r="L11" s="28" t="str">
        <f t="shared" si="4"/>
        <v/>
      </c>
      <c r="M11" s="28" t="str">
        <f t="shared" si="4"/>
        <v/>
      </c>
      <c r="N11" s="28" t="str">
        <f t="shared" si="4"/>
        <v>×</v>
      </c>
      <c r="O11" s="28" t="str">
        <f t="shared" si="4"/>
        <v>×</v>
      </c>
      <c r="P11" s="12"/>
      <c r="Q11" s="54" t="str">
        <f t="shared" ref="Q11:W11" si="5">IF(Q10="休館",$Z$16,"")</f>
        <v/>
      </c>
      <c r="R11" s="54" t="str">
        <f t="shared" si="5"/>
        <v/>
      </c>
      <c r="S11" s="29" t="str">
        <f t="shared" si="5"/>
        <v/>
      </c>
      <c r="T11" s="29" t="str">
        <f t="shared" si="5"/>
        <v/>
      </c>
      <c r="U11" s="29" t="str">
        <f t="shared" si="5"/>
        <v/>
      </c>
      <c r="V11" s="29" t="str">
        <f t="shared" si="5"/>
        <v/>
      </c>
      <c r="W11" s="29" t="str">
        <f t="shared" si="5"/>
        <v/>
      </c>
    </row>
    <row r="12" spans="1:27" s="20" customFormat="1" ht="15" customHeight="1" x14ac:dyDescent="0.4">
      <c r="A12" s="15">
        <f>G9+1</f>
        <v>45389</v>
      </c>
      <c r="B12" s="16">
        <f>A12+1</f>
        <v>45390</v>
      </c>
      <c r="C12" s="16">
        <f t="shared" ref="C12:G12" si="6">B12+1</f>
        <v>45391</v>
      </c>
      <c r="D12" s="16">
        <f t="shared" si="6"/>
        <v>45392</v>
      </c>
      <c r="E12" s="16">
        <f t="shared" si="6"/>
        <v>45393</v>
      </c>
      <c r="F12" s="16">
        <f t="shared" si="6"/>
        <v>45394</v>
      </c>
      <c r="G12" s="16">
        <f t="shared" si="6"/>
        <v>45395</v>
      </c>
      <c r="H12" s="17"/>
      <c r="I12" s="15">
        <f>O9+1</f>
        <v>45417</v>
      </c>
      <c r="J12" s="16">
        <f>I12+1</f>
        <v>45418</v>
      </c>
      <c r="K12" s="16">
        <f t="shared" ref="K12:O12" si="7">J12+1</f>
        <v>45419</v>
      </c>
      <c r="L12" s="16">
        <f t="shared" si="7"/>
        <v>45420</v>
      </c>
      <c r="M12" s="16">
        <f t="shared" si="7"/>
        <v>45421</v>
      </c>
      <c r="N12" s="16">
        <f t="shared" si="7"/>
        <v>45422</v>
      </c>
      <c r="O12" s="16">
        <f t="shared" si="7"/>
        <v>45423</v>
      </c>
      <c r="P12" s="17"/>
      <c r="Q12" s="18">
        <f>W9+1</f>
        <v>45445</v>
      </c>
      <c r="R12" s="19">
        <f>Q12+1</f>
        <v>45446</v>
      </c>
      <c r="S12" s="19">
        <f t="shared" ref="S12:W12" si="8">R12+1</f>
        <v>45447</v>
      </c>
      <c r="T12" s="19">
        <f t="shared" si="8"/>
        <v>45448</v>
      </c>
      <c r="U12" s="19">
        <f t="shared" si="8"/>
        <v>45449</v>
      </c>
      <c r="V12" s="19">
        <f t="shared" si="8"/>
        <v>45450</v>
      </c>
      <c r="W12" s="19">
        <f t="shared" si="8"/>
        <v>45451</v>
      </c>
      <c r="Z12" s="21" t="s">
        <v>7</v>
      </c>
      <c r="AA12" s="21"/>
    </row>
    <row r="13" spans="1:27" ht="18" customHeight="1" x14ac:dyDescent="0.4">
      <c r="A13" s="24" t="s">
        <v>7</v>
      </c>
      <c r="B13" s="30"/>
      <c r="C13" s="30"/>
      <c r="D13" s="23"/>
      <c r="E13" s="30"/>
      <c r="F13" s="30" t="s">
        <v>22</v>
      </c>
      <c r="G13" s="30"/>
      <c r="H13" s="12"/>
      <c r="I13" s="24" t="s">
        <v>7</v>
      </c>
      <c r="J13" s="30" t="s">
        <v>7</v>
      </c>
      <c r="K13" s="30"/>
      <c r="L13" s="30"/>
      <c r="M13" s="30"/>
      <c r="N13" s="23"/>
      <c r="O13" s="30"/>
      <c r="P13" s="12"/>
      <c r="Q13" s="31" t="s">
        <v>22</v>
      </c>
      <c r="R13" s="32"/>
      <c r="S13" s="32" t="s">
        <v>7</v>
      </c>
      <c r="T13" s="26"/>
      <c r="U13" s="32"/>
      <c r="V13" s="32"/>
      <c r="W13" s="32"/>
      <c r="Z13" s="3" t="s">
        <v>46</v>
      </c>
    </row>
    <row r="14" spans="1:27" ht="18" customHeight="1" x14ac:dyDescent="0.4">
      <c r="A14" s="27" t="str">
        <f t="shared" ref="A14:G14" si="9">IF(A13="休館",$Z$16,"")</f>
        <v>×</v>
      </c>
      <c r="B14" s="27" t="str">
        <f t="shared" si="9"/>
        <v/>
      </c>
      <c r="C14" s="28" t="str">
        <f t="shared" si="9"/>
        <v/>
      </c>
      <c r="D14" s="28" t="str">
        <f t="shared" si="9"/>
        <v/>
      </c>
      <c r="E14" s="28" t="str">
        <f t="shared" si="9"/>
        <v/>
      </c>
      <c r="F14" s="28" t="str">
        <f t="shared" si="9"/>
        <v/>
      </c>
      <c r="G14" s="28" t="str">
        <f t="shared" si="9"/>
        <v/>
      </c>
      <c r="H14" s="12"/>
      <c r="I14" s="27" t="str">
        <f t="shared" ref="I14:O14" si="10">IF(I13="休館",$Z$16,"")</f>
        <v>×</v>
      </c>
      <c r="J14" s="27" t="str">
        <f t="shared" si="10"/>
        <v>×</v>
      </c>
      <c r="K14" s="28" t="str">
        <f t="shared" si="10"/>
        <v/>
      </c>
      <c r="L14" s="28" t="str">
        <f t="shared" si="10"/>
        <v/>
      </c>
      <c r="M14" s="28" t="str">
        <f t="shared" si="10"/>
        <v/>
      </c>
      <c r="N14" s="28" t="str">
        <f t="shared" si="10"/>
        <v/>
      </c>
      <c r="O14" s="28" t="str">
        <f t="shared" si="10"/>
        <v/>
      </c>
      <c r="P14" s="12"/>
      <c r="Q14" s="54"/>
      <c r="R14" s="54" t="str">
        <f t="shared" ref="R14:W14" si="11">IF(R13="休館",$Z$16,"")</f>
        <v/>
      </c>
      <c r="S14" s="29" t="str">
        <f t="shared" si="11"/>
        <v>×</v>
      </c>
      <c r="T14" s="29" t="str">
        <f t="shared" si="11"/>
        <v/>
      </c>
      <c r="U14" s="29" t="str">
        <f t="shared" si="11"/>
        <v/>
      </c>
      <c r="V14" s="29" t="str">
        <f t="shared" si="11"/>
        <v/>
      </c>
      <c r="W14" s="29" t="str">
        <f t="shared" si="11"/>
        <v/>
      </c>
      <c r="Z14" s="3" t="s">
        <v>22</v>
      </c>
    </row>
    <row r="15" spans="1:27" s="20" customFormat="1" ht="15" customHeight="1" x14ac:dyDescent="0.4">
      <c r="A15" s="15">
        <f t="shared" ref="A15" si="12">G12+1</f>
        <v>45396</v>
      </c>
      <c r="B15" s="16">
        <f t="shared" ref="B15:G15" si="13">A15+1</f>
        <v>45397</v>
      </c>
      <c r="C15" s="16">
        <f t="shared" si="13"/>
        <v>45398</v>
      </c>
      <c r="D15" s="16">
        <f t="shared" si="13"/>
        <v>45399</v>
      </c>
      <c r="E15" s="16">
        <f t="shared" si="13"/>
        <v>45400</v>
      </c>
      <c r="F15" s="16">
        <f t="shared" si="13"/>
        <v>45401</v>
      </c>
      <c r="G15" s="16">
        <f t="shared" si="13"/>
        <v>45402</v>
      </c>
      <c r="H15" s="17"/>
      <c r="I15" s="15">
        <f t="shared" ref="I15" si="14">O12+1</f>
        <v>45424</v>
      </c>
      <c r="J15" s="16">
        <f t="shared" ref="J15:O15" si="15">I15+1</f>
        <v>45425</v>
      </c>
      <c r="K15" s="16">
        <f t="shared" si="15"/>
        <v>45426</v>
      </c>
      <c r="L15" s="16">
        <f t="shared" si="15"/>
        <v>45427</v>
      </c>
      <c r="M15" s="16">
        <f t="shared" si="15"/>
        <v>45428</v>
      </c>
      <c r="N15" s="16">
        <f t="shared" si="15"/>
        <v>45429</v>
      </c>
      <c r="O15" s="16">
        <f t="shared" si="15"/>
        <v>45430</v>
      </c>
      <c r="P15" s="17"/>
      <c r="Q15" s="18">
        <f t="shared" ref="Q15" si="16">W12+1</f>
        <v>45452</v>
      </c>
      <c r="R15" s="19">
        <f t="shared" ref="R15:W15" si="17">Q15+1</f>
        <v>45453</v>
      </c>
      <c r="S15" s="19">
        <f t="shared" si="17"/>
        <v>45454</v>
      </c>
      <c r="T15" s="19">
        <f t="shared" si="17"/>
        <v>45455</v>
      </c>
      <c r="U15" s="19">
        <f t="shared" si="17"/>
        <v>45456</v>
      </c>
      <c r="V15" s="19">
        <f t="shared" si="17"/>
        <v>45457</v>
      </c>
      <c r="W15" s="19">
        <f t="shared" si="17"/>
        <v>45458</v>
      </c>
      <c r="Z15" s="21" t="s">
        <v>23</v>
      </c>
      <c r="AA15" s="21"/>
    </row>
    <row r="16" spans="1:27" ht="18" customHeight="1" x14ac:dyDescent="0.4">
      <c r="A16" s="33" t="s">
        <v>22</v>
      </c>
      <c r="B16" s="33"/>
      <c r="C16" s="24" t="s">
        <v>7</v>
      </c>
      <c r="D16" s="23"/>
      <c r="E16" s="30"/>
      <c r="F16" s="30"/>
      <c r="G16" s="30" t="s">
        <v>22</v>
      </c>
      <c r="H16" s="12"/>
      <c r="I16" s="30"/>
      <c r="J16" s="30"/>
      <c r="K16" s="24" t="s">
        <v>7</v>
      </c>
      <c r="L16" s="23"/>
      <c r="M16" s="30"/>
      <c r="N16" s="30"/>
      <c r="O16" s="30"/>
      <c r="P16" s="12"/>
      <c r="Q16" s="34"/>
      <c r="R16" s="34"/>
      <c r="S16" s="31" t="s">
        <v>7</v>
      </c>
      <c r="T16" s="26"/>
      <c r="U16" s="32"/>
      <c r="V16" s="32"/>
      <c r="W16" s="32"/>
      <c r="Z16" s="3" t="s">
        <v>24</v>
      </c>
    </row>
    <row r="17" spans="1:27" ht="18" customHeight="1" x14ac:dyDescent="0.4">
      <c r="A17" s="27" t="str">
        <f t="shared" ref="A17:G17" si="18">IF(A16="休館",$Z$16,"")</f>
        <v/>
      </c>
      <c r="B17" s="27" t="str">
        <f t="shared" si="18"/>
        <v/>
      </c>
      <c r="C17" s="28" t="str">
        <f t="shared" si="18"/>
        <v>×</v>
      </c>
      <c r="D17" s="28" t="str">
        <f t="shared" si="18"/>
        <v/>
      </c>
      <c r="E17" s="28" t="str">
        <f t="shared" si="18"/>
        <v/>
      </c>
      <c r="F17" s="28" t="str">
        <f t="shared" si="18"/>
        <v/>
      </c>
      <c r="G17" s="28" t="str">
        <f t="shared" si="18"/>
        <v/>
      </c>
      <c r="H17" s="12"/>
      <c r="I17" s="27" t="str">
        <f t="shared" ref="I17:O17" si="19">IF(I16="休館",$Z$16,"")</f>
        <v/>
      </c>
      <c r="J17" s="27" t="str">
        <f t="shared" si="19"/>
        <v/>
      </c>
      <c r="K17" s="28" t="str">
        <f t="shared" si="19"/>
        <v>×</v>
      </c>
      <c r="L17" s="28" t="str">
        <f t="shared" si="19"/>
        <v/>
      </c>
      <c r="M17" s="28" t="str">
        <f t="shared" si="19"/>
        <v/>
      </c>
      <c r="N17" s="28" t="str">
        <f t="shared" si="19"/>
        <v/>
      </c>
      <c r="O17" s="28" t="str">
        <f t="shared" si="19"/>
        <v/>
      </c>
      <c r="P17" s="12"/>
      <c r="Q17" s="54" t="str">
        <f t="shared" ref="Q17:W17" si="20">IF(Q16="休館",$Z$16,"")</f>
        <v/>
      </c>
      <c r="R17" s="54" t="str">
        <f t="shared" si="20"/>
        <v/>
      </c>
      <c r="S17" s="29" t="str">
        <f t="shared" si="20"/>
        <v>×</v>
      </c>
      <c r="T17" s="29" t="str">
        <f t="shared" si="20"/>
        <v/>
      </c>
      <c r="U17" s="29" t="str">
        <f t="shared" si="20"/>
        <v/>
      </c>
      <c r="V17" s="29" t="str">
        <f t="shared" si="20"/>
        <v/>
      </c>
      <c r="W17" s="29" t="str">
        <f t="shared" si="20"/>
        <v/>
      </c>
    </row>
    <row r="18" spans="1:27" s="20" customFormat="1" ht="15" customHeight="1" x14ac:dyDescent="0.4">
      <c r="A18" s="15">
        <f t="shared" ref="A18" si="21">G15+1</f>
        <v>45403</v>
      </c>
      <c r="B18" s="16">
        <f t="shared" ref="B18:G18" si="22">A18+1</f>
        <v>45404</v>
      </c>
      <c r="C18" s="16">
        <f t="shared" si="22"/>
        <v>45405</v>
      </c>
      <c r="D18" s="16">
        <f t="shared" si="22"/>
        <v>45406</v>
      </c>
      <c r="E18" s="16">
        <f t="shared" si="22"/>
        <v>45407</v>
      </c>
      <c r="F18" s="16">
        <f t="shared" si="22"/>
        <v>45408</v>
      </c>
      <c r="G18" s="16">
        <f t="shared" si="22"/>
        <v>45409</v>
      </c>
      <c r="H18" s="17"/>
      <c r="I18" s="15">
        <f t="shared" ref="I18" si="23">O15+1</f>
        <v>45431</v>
      </c>
      <c r="J18" s="16">
        <f t="shared" ref="J18:O18" si="24">I18+1</f>
        <v>45432</v>
      </c>
      <c r="K18" s="16">
        <f t="shared" si="24"/>
        <v>45433</v>
      </c>
      <c r="L18" s="16">
        <f t="shared" si="24"/>
        <v>45434</v>
      </c>
      <c r="M18" s="16">
        <f t="shared" si="24"/>
        <v>45435</v>
      </c>
      <c r="N18" s="16">
        <f t="shared" si="24"/>
        <v>45436</v>
      </c>
      <c r="O18" s="16">
        <f t="shared" si="24"/>
        <v>45437</v>
      </c>
      <c r="P18" s="17"/>
      <c r="Q18" s="18">
        <f t="shared" ref="Q18" si="25">W15+1</f>
        <v>45459</v>
      </c>
      <c r="R18" s="19">
        <f t="shared" ref="R18:W18" si="26">Q18+1</f>
        <v>45460</v>
      </c>
      <c r="S18" s="19">
        <f t="shared" si="26"/>
        <v>45461</v>
      </c>
      <c r="T18" s="19">
        <f t="shared" si="26"/>
        <v>45462</v>
      </c>
      <c r="U18" s="19">
        <f>T18+1</f>
        <v>45463</v>
      </c>
      <c r="V18" s="19">
        <f t="shared" si="26"/>
        <v>45464</v>
      </c>
      <c r="W18" s="19">
        <f t="shared" si="26"/>
        <v>45465</v>
      </c>
      <c r="Z18" s="21"/>
      <c r="AA18" s="21"/>
    </row>
    <row r="19" spans="1:27" ht="18" customHeight="1" x14ac:dyDescent="0.4">
      <c r="A19" s="24" t="s">
        <v>7</v>
      </c>
      <c r="B19" s="30"/>
      <c r="C19" s="30"/>
      <c r="D19" s="23"/>
      <c r="E19" s="30"/>
      <c r="F19" s="30"/>
      <c r="G19" s="30"/>
      <c r="H19" s="12"/>
      <c r="I19" s="24" t="s">
        <v>7</v>
      </c>
      <c r="J19" s="30"/>
      <c r="K19" s="30"/>
      <c r="L19" s="23"/>
      <c r="M19" s="30"/>
      <c r="N19" s="30"/>
      <c r="O19" s="30"/>
      <c r="P19" s="12"/>
      <c r="Q19" s="31" t="s">
        <v>7</v>
      </c>
      <c r="R19" s="32"/>
      <c r="S19" s="32"/>
      <c r="T19" s="26"/>
      <c r="U19" s="32"/>
      <c r="V19" s="32"/>
      <c r="W19" s="32"/>
    </row>
    <row r="20" spans="1:27" ht="18" customHeight="1" x14ac:dyDescent="0.4">
      <c r="A20" s="27" t="str">
        <f t="shared" ref="A20:G20" si="27">IF(A19="休館",$Z$16,"")</f>
        <v>×</v>
      </c>
      <c r="B20" s="27" t="str">
        <f t="shared" si="27"/>
        <v/>
      </c>
      <c r="C20" s="28" t="str">
        <f t="shared" si="27"/>
        <v/>
      </c>
      <c r="D20" s="28" t="str">
        <f t="shared" si="27"/>
        <v/>
      </c>
      <c r="E20" s="28" t="str">
        <f t="shared" si="27"/>
        <v/>
      </c>
      <c r="F20" s="28" t="str">
        <f t="shared" si="27"/>
        <v/>
      </c>
      <c r="G20" s="28" t="str">
        <f t="shared" si="27"/>
        <v/>
      </c>
      <c r="H20" s="12"/>
      <c r="I20" s="27" t="str">
        <f t="shared" ref="I20:O20" si="28">IF(I19="休館",$Z$16,"")</f>
        <v>×</v>
      </c>
      <c r="J20" s="27" t="str">
        <f t="shared" si="28"/>
        <v/>
      </c>
      <c r="K20" s="28" t="str">
        <f t="shared" si="28"/>
        <v/>
      </c>
      <c r="L20" s="28" t="str">
        <f t="shared" si="28"/>
        <v/>
      </c>
      <c r="M20" s="28" t="str">
        <f t="shared" si="28"/>
        <v/>
      </c>
      <c r="N20" s="28" t="str">
        <f t="shared" si="28"/>
        <v/>
      </c>
      <c r="O20" s="28" t="str">
        <f t="shared" si="28"/>
        <v/>
      </c>
      <c r="P20" s="12"/>
      <c r="Q20" s="54" t="str">
        <f t="shared" ref="Q20:W20" si="29">IF(Q19="休館",$Z$16,"")</f>
        <v>×</v>
      </c>
      <c r="R20" s="54" t="str">
        <f t="shared" si="29"/>
        <v/>
      </c>
      <c r="S20" s="29" t="str">
        <f t="shared" si="29"/>
        <v/>
      </c>
      <c r="T20" s="29" t="str">
        <f t="shared" si="29"/>
        <v/>
      </c>
      <c r="U20" s="29" t="str">
        <f t="shared" si="29"/>
        <v/>
      </c>
      <c r="V20" s="29" t="str">
        <f t="shared" si="29"/>
        <v/>
      </c>
      <c r="W20" s="29" t="str">
        <f t="shared" si="29"/>
        <v/>
      </c>
    </row>
    <row r="21" spans="1:27" s="20" customFormat="1" ht="15" customHeight="1" x14ac:dyDescent="0.4">
      <c r="A21" s="15">
        <f t="shared" ref="A21" si="30">G18+1</f>
        <v>45410</v>
      </c>
      <c r="B21" s="16">
        <f t="shared" ref="B21:G21" si="31">A21+1</f>
        <v>45411</v>
      </c>
      <c r="C21" s="16">
        <f t="shared" si="31"/>
        <v>45412</v>
      </c>
      <c r="D21" s="16">
        <f t="shared" si="31"/>
        <v>45413</v>
      </c>
      <c r="E21" s="16">
        <f t="shared" si="31"/>
        <v>45414</v>
      </c>
      <c r="F21" s="16">
        <f t="shared" si="31"/>
        <v>45415</v>
      </c>
      <c r="G21" s="16">
        <f t="shared" si="31"/>
        <v>45416</v>
      </c>
      <c r="H21" s="17"/>
      <c r="I21" s="15">
        <f t="shared" ref="I21" si="32">O18+1</f>
        <v>45438</v>
      </c>
      <c r="J21" s="16">
        <f t="shared" ref="J21:O21" si="33">I21+1</f>
        <v>45439</v>
      </c>
      <c r="K21" s="16">
        <f t="shared" si="33"/>
        <v>45440</v>
      </c>
      <c r="L21" s="16">
        <f t="shared" si="33"/>
        <v>45441</v>
      </c>
      <c r="M21" s="16">
        <f t="shared" si="33"/>
        <v>45442</v>
      </c>
      <c r="N21" s="16">
        <f t="shared" si="33"/>
        <v>45443</v>
      </c>
      <c r="O21" s="16">
        <f t="shared" si="33"/>
        <v>45444</v>
      </c>
      <c r="P21" s="17"/>
      <c r="Q21" s="18">
        <f t="shared" ref="Q21" si="34">W18+1</f>
        <v>45466</v>
      </c>
      <c r="R21" s="19">
        <f t="shared" ref="R21:W21" si="35">Q21+1</f>
        <v>45467</v>
      </c>
      <c r="S21" s="19">
        <f t="shared" si="35"/>
        <v>45468</v>
      </c>
      <c r="T21" s="19">
        <f t="shared" si="35"/>
        <v>45469</v>
      </c>
      <c r="U21" s="19">
        <f t="shared" si="35"/>
        <v>45470</v>
      </c>
      <c r="V21" s="19">
        <f t="shared" si="35"/>
        <v>45471</v>
      </c>
      <c r="W21" s="19">
        <f t="shared" si="35"/>
        <v>45472</v>
      </c>
      <c r="Z21" s="21"/>
      <c r="AA21" s="21"/>
    </row>
    <row r="22" spans="1:27" ht="18" customHeight="1" x14ac:dyDescent="0.4">
      <c r="A22" s="22"/>
      <c r="B22" s="22" t="s">
        <v>7</v>
      </c>
      <c r="C22" s="24" t="s">
        <v>7</v>
      </c>
      <c r="D22" s="23"/>
      <c r="E22" s="24"/>
      <c r="F22" s="24"/>
      <c r="G22" s="24"/>
      <c r="H22" s="12"/>
      <c r="I22" s="22" t="s">
        <v>22</v>
      </c>
      <c r="J22" s="22" t="s">
        <v>22</v>
      </c>
      <c r="K22" s="24" t="s">
        <v>7</v>
      </c>
      <c r="L22" s="23" t="s">
        <v>22</v>
      </c>
      <c r="M22" s="23" t="s">
        <v>22</v>
      </c>
      <c r="N22" s="23" t="s">
        <v>22</v>
      </c>
      <c r="O22" s="23"/>
      <c r="P22" s="12"/>
      <c r="Q22" s="25" t="s">
        <v>22</v>
      </c>
      <c r="R22" s="25"/>
      <c r="S22" s="31" t="s">
        <v>7</v>
      </c>
      <c r="T22" s="26"/>
      <c r="U22" s="26"/>
      <c r="V22" s="26"/>
      <c r="W22" s="26"/>
    </row>
    <row r="23" spans="1:27" ht="18" customHeight="1" x14ac:dyDescent="0.4">
      <c r="A23" s="27" t="str">
        <f t="shared" ref="A23:G23" si="36">IF(A22="休館",$Z$16,"")</f>
        <v/>
      </c>
      <c r="B23" s="27" t="str">
        <f t="shared" si="36"/>
        <v>×</v>
      </c>
      <c r="C23" s="28" t="str">
        <f t="shared" si="36"/>
        <v>×</v>
      </c>
      <c r="D23" s="28" t="str">
        <f t="shared" si="36"/>
        <v/>
      </c>
      <c r="E23" s="28" t="str">
        <f t="shared" si="36"/>
        <v/>
      </c>
      <c r="F23" s="28" t="str">
        <f t="shared" si="36"/>
        <v/>
      </c>
      <c r="G23" s="28" t="str">
        <f t="shared" si="36"/>
        <v/>
      </c>
      <c r="H23" s="12"/>
      <c r="I23" s="27" t="str">
        <f t="shared" ref="I23:O23" si="37">IF(I22="休館",$Z$16,"")</f>
        <v/>
      </c>
      <c r="J23" s="27" t="str">
        <f t="shared" si="37"/>
        <v/>
      </c>
      <c r="K23" s="28" t="str">
        <f t="shared" si="37"/>
        <v>×</v>
      </c>
      <c r="L23" s="28" t="str">
        <f t="shared" si="37"/>
        <v/>
      </c>
      <c r="M23" s="28" t="str">
        <f t="shared" si="37"/>
        <v/>
      </c>
      <c r="N23" s="28" t="str">
        <f t="shared" si="37"/>
        <v/>
      </c>
      <c r="O23" s="28" t="str">
        <f t="shared" si="37"/>
        <v/>
      </c>
      <c r="P23" s="12"/>
      <c r="Q23" s="54" t="str">
        <f t="shared" ref="Q23:W23" si="38">IF(Q22="休館",$Z$16,"")</f>
        <v/>
      </c>
      <c r="R23" s="54" t="str">
        <f t="shared" si="38"/>
        <v/>
      </c>
      <c r="S23" s="29" t="str">
        <f t="shared" si="38"/>
        <v>×</v>
      </c>
      <c r="T23" s="29" t="str">
        <f t="shared" si="38"/>
        <v/>
      </c>
      <c r="U23" s="29" t="str">
        <f t="shared" si="38"/>
        <v/>
      </c>
      <c r="V23" s="29" t="str">
        <f t="shared" si="38"/>
        <v/>
      </c>
      <c r="W23" s="29" t="str">
        <f t="shared" si="38"/>
        <v/>
      </c>
    </row>
    <row r="24" spans="1:27" s="20" customFormat="1" ht="15" customHeight="1" x14ac:dyDescent="0.4">
      <c r="A24" s="15">
        <f t="shared" ref="A24" si="39">G21+1</f>
        <v>45417</v>
      </c>
      <c r="B24" s="16">
        <f t="shared" ref="B24:E24" si="40">A24+1</f>
        <v>45418</v>
      </c>
      <c r="C24" s="16">
        <f t="shared" si="40"/>
        <v>45419</v>
      </c>
      <c r="D24" s="16">
        <f t="shared" si="40"/>
        <v>45420</v>
      </c>
      <c r="E24" s="16">
        <f t="shared" si="40"/>
        <v>45421</v>
      </c>
      <c r="F24" s="35">
        <f>DATE($A$6,A7,1)</f>
        <v>45383</v>
      </c>
      <c r="G24" s="36">
        <f>WEEKDAY(F24,1)</f>
        <v>2</v>
      </c>
      <c r="H24" s="17"/>
      <c r="I24" s="15">
        <f t="shared" ref="I24" si="41">O21+1</f>
        <v>45445</v>
      </c>
      <c r="J24" s="16">
        <f t="shared" ref="J24:M24" si="42">I24+1</f>
        <v>45446</v>
      </c>
      <c r="K24" s="16">
        <f t="shared" si="42"/>
        <v>45447</v>
      </c>
      <c r="L24" s="16">
        <f t="shared" si="42"/>
        <v>45448</v>
      </c>
      <c r="M24" s="16">
        <f t="shared" si="42"/>
        <v>45449</v>
      </c>
      <c r="N24" s="35">
        <f>DATE($A$6,I7,1)</f>
        <v>45413</v>
      </c>
      <c r="O24" s="36">
        <f>WEEKDAY(N24,1)</f>
        <v>4</v>
      </c>
      <c r="P24" s="17"/>
      <c r="Q24" s="18">
        <f t="shared" ref="Q24" si="43">W21+1</f>
        <v>45473</v>
      </c>
      <c r="R24" s="19">
        <f t="shared" ref="R24:U24" si="44">Q24+1</f>
        <v>45474</v>
      </c>
      <c r="S24" s="19">
        <f t="shared" si="44"/>
        <v>45475</v>
      </c>
      <c r="T24" s="19">
        <f t="shared" si="44"/>
        <v>45476</v>
      </c>
      <c r="U24" s="19">
        <f t="shared" si="44"/>
        <v>45477</v>
      </c>
      <c r="V24" s="37">
        <f>DATE($A$6,Q7,1)</f>
        <v>45444</v>
      </c>
      <c r="W24" s="38">
        <f>WEEKDAY(V24,1)</f>
        <v>7</v>
      </c>
      <c r="Z24" s="21"/>
      <c r="AA24" s="21"/>
    </row>
    <row r="25" spans="1:27" s="20" customFormat="1" ht="18" customHeight="1" x14ac:dyDescent="0.4">
      <c r="A25" s="39"/>
      <c r="B25" s="40"/>
      <c r="C25" s="40"/>
      <c r="D25" s="40"/>
      <c r="E25" s="40"/>
      <c r="F25" s="41"/>
      <c r="G25" s="42"/>
      <c r="H25" s="17"/>
      <c r="I25" s="39"/>
      <c r="J25" s="40"/>
      <c r="K25" s="40"/>
      <c r="L25" s="40"/>
      <c r="M25" s="40"/>
      <c r="N25" s="41"/>
      <c r="O25" s="42"/>
      <c r="P25" s="17"/>
      <c r="Q25" s="43"/>
      <c r="R25" s="44"/>
      <c r="S25" s="44"/>
      <c r="T25" s="44"/>
      <c r="U25" s="44"/>
      <c r="V25" s="45"/>
      <c r="W25" s="46"/>
      <c r="Z25" s="21"/>
      <c r="AA25" s="21"/>
    </row>
    <row r="26" spans="1:27" ht="18" customHeight="1" x14ac:dyDescent="0.4">
      <c r="A26" s="27" t="str">
        <f t="shared" ref="A26:G26" si="45">IF(A25="休館",$Z$16,"")</f>
        <v/>
      </c>
      <c r="B26" s="27" t="str">
        <f t="shared" si="45"/>
        <v/>
      </c>
      <c r="C26" s="28" t="str">
        <f t="shared" si="45"/>
        <v/>
      </c>
      <c r="D26" s="28" t="str">
        <f t="shared" si="45"/>
        <v/>
      </c>
      <c r="E26" s="28" t="str">
        <f t="shared" si="45"/>
        <v/>
      </c>
      <c r="F26" s="28" t="str">
        <f t="shared" si="45"/>
        <v/>
      </c>
      <c r="G26" s="28" t="str">
        <f t="shared" si="45"/>
        <v/>
      </c>
      <c r="H26" s="12"/>
      <c r="I26" s="27" t="str">
        <f t="shared" ref="I26:O26" si="46">IF(I25="休館",$Z$16,"")</f>
        <v/>
      </c>
      <c r="J26" s="27" t="str">
        <f t="shared" si="46"/>
        <v/>
      </c>
      <c r="K26" s="28" t="str">
        <f t="shared" si="46"/>
        <v/>
      </c>
      <c r="L26" s="28" t="str">
        <f t="shared" si="46"/>
        <v/>
      </c>
      <c r="M26" s="28" t="str">
        <f t="shared" si="46"/>
        <v/>
      </c>
      <c r="N26" s="28" t="str">
        <f t="shared" si="46"/>
        <v/>
      </c>
      <c r="O26" s="28" t="str">
        <f t="shared" si="46"/>
        <v/>
      </c>
      <c r="P26" s="12"/>
      <c r="Q26" s="54" t="str">
        <f t="shared" ref="Q26:W26" si="47">IF(Q25="休館",$Z$16,"")</f>
        <v/>
      </c>
      <c r="R26" s="54" t="str">
        <f t="shared" si="47"/>
        <v/>
      </c>
      <c r="S26" s="29" t="str">
        <f t="shared" si="47"/>
        <v/>
      </c>
      <c r="T26" s="29" t="str">
        <f t="shared" si="47"/>
        <v/>
      </c>
      <c r="U26" s="29" t="str">
        <f t="shared" si="47"/>
        <v/>
      </c>
      <c r="V26" s="29" t="str">
        <f t="shared" si="47"/>
        <v/>
      </c>
      <c r="W26" s="29" t="str">
        <f t="shared" si="47"/>
        <v/>
      </c>
    </row>
    <row r="27" spans="1:27" ht="30" customHeight="1" x14ac:dyDescent="0.4">
      <c r="A27" s="47">
        <f>Q7+1</f>
        <v>7</v>
      </c>
      <c r="B27" s="12" t="s">
        <v>10</v>
      </c>
      <c r="C27" s="48" t="s">
        <v>13</v>
      </c>
      <c r="D27" s="12"/>
      <c r="E27" s="12" t="s">
        <v>11</v>
      </c>
      <c r="F27" s="47" t="str">
        <f>IF(COUNTIF(A29:G46,"○")&gt;0,COUNTIF(A29:G46,"○"),"　　")</f>
        <v>　　</v>
      </c>
      <c r="G27" s="12" t="s">
        <v>12</v>
      </c>
      <c r="I27" s="47">
        <f>A27+1</f>
        <v>8</v>
      </c>
      <c r="J27" s="12" t="s">
        <v>10</v>
      </c>
      <c r="K27" s="48" t="s">
        <v>13</v>
      </c>
      <c r="L27" s="12"/>
      <c r="M27" s="12" t="s">
        <v>11</v>
      </c>
      <c r="N27" s="47" t="str">
        <f>IF(COUNTIF(I29:O46,"○")&gt;0,COUNTIF(I29:O46,"○"),"　　")</f>
        <v>　　</v>
      </c>
      <c r="O27" s="12" t="s">
        <v>12</v>
      </c>
      <c r="Q27" s="47">
        <f>I27+1</f>
        <v>9</v>
      </c>
      <c r="R27" s="12" t="s">
        <v>10</v>
      </c>
      <c r="S27" s="12"/>
      <c r="T27" s="12"/>
      <c r="U27" s="12" t="s">
        <v>11</v>
      </c>
      <c r="V27" s="47" t="str">
        <f>IF(COUNTIF(Q29:W46,"○")&gt;0,COUNTIF(Q29:W46,"○"),"　　")</f>
        <v>　　</v>
      </c>
      <c r="W27" s="12" t="s">
        <v>12</v>
      </c>
    </row>
    <row r="28" spans="1:27" ht="20.100000000000001" customHeight="1" x14ac:dyDescent="0.4">
      <c r="A28" s="13" t="s">
        <v>14</v>
      </c>
      <c r="B28" s="14" t="s">
        <v>15</v>
      </c>
      <c r="C28" s="14" t="s">
        <v>16</v>
      </c>
      <c r="D28" s="14" t="s">
        <v>17</v>
      </c>
      <c r="E28" s="14" t="s">
        <v>18</v>
      </c>
      <c r="F28" s="14" t="s">
        <v>19</v>
      </c>
      <c r="G28" s="14" t="s">
        <v>20</v>
      </c>
      <c r="H28" s="12"/>
      <c r="I28" s="13" t="s">
        <v>14</v>
      </c>
      <c r="J28" s="14" t="s">
        <v>15</v>
      </c>
      <c r="K28" s="14" t="s">
        <v>16</v>
      </c>
      <c r="L28" s="14" t="s">
        <v>17</v>
      </c>
      <c r="M28" s="14" t="s">
        <v>18</v>
      </c>
      <c r="N28" s="14" t="s">
        <v>19</v>
      </c>
      <c r="O28" s="14" t="s">
        <v>20</v>
      </c>
      <c r="P28" s="12"/>
      <c r="Q28" s="10" t="s">
        <v>14</v>
      </c>
      <c r="R28" s="11" t="s">
        <v>15</v>
      </c>
      <c r="S28" s="11" t="s">
        <v>16</v>
      </c>
      <c r="T28" s="11" t="s">
        <v>17</v>
      </c>
      <c r="U28" s="11" t="s">
        <v>18</v>
      </c>
      <c r="V28" s="11" t="s">
        <v>19</v>
      </c>
      <c r="W28" s="11" t="s">
        <v>20</v>
      </c>
    </row>
    <row r="29" spans="1:27" s="20" customFormat="1" ht="15" customHeight="1" x14ac:dyDescent="0.4">
      <c r="A29" s="18">
        <f>F44-(G44-1)</f>
        <v>45473</v>
      </c>
      <c r="B29" s="19">
        <f>A29+1</f>
        <v>45474</v>
      </c>
      <c r="C29" s="19">
        <f t="shared" ref="C29:G29" si="48">B29+1</f>
        <v>45475</v>
      </c>
      <c r="D29" s="19">
        <f t="shared" si="48"/>
        <v>45476</v>
      </c>
      <c r="E29" s="19">
        <f>D29+1</f>
        <v>45477</v>
      </c>
      <c r="F29" s="19">
        <f t="shared" si="48"/>
        <v>45478</v>
      </c>
      <c r="G29" s="19">
        <f t="shared" si="48"/>
        <v>45479</v>
      </c>
      <c r="H29" s="17"/>
      <c r="I29" s="18">
        <f>N44-(O44-1)</f>
        <v>45501</v>
      </c>
      <c r="J29" s="19">
        <f>I29+1</f>
        <v>45502</v>
      </c>
      <c r="K29" s="19">
        <f t="shared" ref="K29:O29" si="49">J29+1</f>
        <v>45503</v>
      </c>
      <c r="L29" s="19">
        <f t="shared" si="49"/>
        <v>45504</v>
      </c>
      <c r="M29" s="19">
        <f t="shared" si="49"/>
        <v>45505</v>
      </c>
      <c r="N29" s="19">
        <f t="shared" si="49"/>
        <v>45506</v>
      </c>
      <c r="O29" s="19">
        <f t="shared" si="49"/>
        <v>45507</v>
      </c>
      <c r="P29" s="17"/>
      <c r="Q29" s="15">
        <f>V44-(W44-1)</f>
        <v>45536</v>
      </c>
      <c r="R29" s="16">
        <f>Q29+1</f>
        <v>45537</v>
      </c>
      <c r="S29" s="16">
        <f t="shared" ref="S29:W29" si="50">R29+1</f>
        <v>45538</v>
      </c>
      <c r="T29" s="16">
        <f t="shared" si="50"/>
        <v>45539</v>
      </c>
      <c r="U29" s="16">
        <f t="shared" si="50"/>
        <v>45540</v>
      </c>
      <c r="V29" s="16">
        <f t="shared" si="50"/>
        <v>45541</v>
      </c>
      <c r="W29" s="16">
        <f t="shared" si="50"/>
        <v>45542</v>
      </c>
      <c r="Z29" s="21"/>
      <c r="AA29" s="21"/>
    </row>
    <row r="30" spans="1:27" ht="18" customHeight="1" x14ac:dyDescent="0.4">
      <c r="A30" s="25"/>
      <c r="B30" s="26"/>
      <c r="C30" s="26" t="s">
        <v>7</v>
      </c>
      <c r="D30" s="26"/>
      <c r="E30" s="26"/>
      <c r="F30" s="26"/>
      <c r="G30" s="26"/>
      <c r="H30" s="12"/>
      <c r="I30" s="26"/>
      <c r="J30" s="26"/>
      <c r="K30" s="31"/>
      <c r="L30" s="26"/>
      <c r="M30" s="26"/>
      <c r="N30" s="26"/>
      <c r="O30" s="26"/>
      <c r="P30" s="12"/>
      <c r="Q30" s="22" t="s">
        <v>7</v>
      </c>
      <c r="R30" s="23"/>
      <c r="S30" s="23"/>
      <c r="T30" s="23"/>
      <c r="U30" s="23"/>
      <c r="V30" s="23"/>
      <c r="W30" s="23" t="s">
        <v>22</v>
      </c>
    </row>
    <row r="31" spans="1:27" ht="18" customHeight="1" x14ac:dyDescent="0.4">
      <c r="A31" s="54" t="str">
        <f t="shared" ref="A31:G31" si="51">IF(A30="休館",$Z$16,"")</f>
        <v/>
      </c>
      <c r="B31" s="54" t="str">
        <f t="shared" si="51"/>
        <v/>
      </c>
      <c r="C31" s="29" t="str">
        <f t="shared" si="51"/>
        <v>×</v>
      </c>
      <c r="D31" s="29" t="str">
        <f t="shared" si="51"/>
        <v/>
      </c>
      <c r="E31" s="29" t="str">
        <f t="shared" si="51"/>
        <v/>
      </c>
      <c r="F31" s="29" t="str">
        <f t="shared" si="51"/>
        <v/>
      </c>
      <c r="G31" s="29" t="str">
        <f t="shared" si="51"/>
        <v/>
      </c>
      <c r="H31" s="12"/>
      <c r="I31" s="54" t="str">
        <f t="shared" ref="I31:O31" si="52">IF(I30="休館",$Z$16,"")</f>
        <v/>
      </c>
      <c r="J31" s="54" t="str">
        <f t="shared" si="52"/>
        <v/>
      </c>
      <c r="K31" s="29" t="str">
        <f t="shared" si="52"/>
        <v/>
      </c>
      <c r="L31" s="29" t="str">
        <f t="shared" si="52"/>
        <v/>
      </c>
      <c r="M31" s="29" t="str">
        <f t="shared" si="52"/>
        <v/>
      </c>
      <c r="N31" s="29" t="str">
        <f t="shared" si="52"/>
        <v/>
      </c>
      <c r="O31" s="29" t="str">
        <f t="shared" si="52"/>
        <v/>
      </c>
      <c r="P31" s="12"/>
      <c r="Q31" s="27" t="str">
        <f t="shared" ref="Q31:W31" si="53">IF(Q30="休館",$Z$16,"")</f>
        <v>×</v>
      </c>
      <c r="R31" s="27" t="str">
        <f t="shared" si="53"/>
        <v/>
      </c>
      <c r="S31" s="28" t="str">
        <f t="shared" si="53"/>
        <v/>
      </c>
      <c r="T31" s="28" t="str">
        <f t="shared" si="53"/>
        <v/>
      </c>
      <c r="U31" s="28" t="str">
        <f t="shared" si="53"/>
        <v/>
      </c>
      <c r="V31" s="28" t="str">
        <f t="shared" si="53"/>
        <v/>
      </c>
      <c r="W31" s="28" t="str">
        <f t="shared" si="53"/>
        <v/>
      </c>
    </row>
    <row r="32" spans="1:27" s="20" customFormat="1" ht="15" customHeight="1" x14ac:dyDescent="0.4">
      <c r="A32" s="18">
        <f>G29+1</f>
        <v>45480</v>
      </c>
      <c r="B32" s="19">
        <f>A32+1</f>
        <v>45481</v>
      </c>
      <c r="C32" s="19">
        <f t="shared" ref="C32:G32" si="54">B32+1</f>
        <v>45482</v>
      </c>
      <c r="D32" s="19">
        <f t="shared" si="54"/>
        <v>45483</v>
      </c>
      <c r="E32" s="19">
        <f t="shared" si="54"/>
        <v>45484</v>
      </c>
      <c r="F32" s="19">
        <f t="shared" si="54"/>
        <v>45485</v>
      </c>
      <c r="G32" s="19">
        <f t="shared" si="54"/>
        <v>45486</v>
      </c>
      <c r="H32" s="17"/>
      <c r="I32" s="18">
        <f>O29+1</f>
        <v>45508</v>
      </c>
      <c r="J32" s="19">
        <f>I32+1</f>
        <v>45509</v>
      </c>
      <c r="K32" s="19">
        <f t="shared" ref="K32:O32" si="55">J32+1</f>
        <v>45510</v>
      </c>
      <c r="L32" s="19">
        <f t="shared" si="55"/>
        <v>45511</v>
      </c>
      <c r="M32" s="19">
        <f t="shared" si="55"/>
        <v>45512</v>
      </c>
      <c r="N32" s="19">
        <f t="shared" si="55"/>
        <v>45513</v>
      </c>
      <c r="O32" s="19">
        <f t="shared" si="55"/>
        <v>45514</v>
      </c>
      <c r="P32" s="17"/>
      <c r="Q32" s="15">
        <f>W29+1</f>
        <v>45543</v>
      </c>
      <c r="R32" s="16">
        <f>Q32+1</f>
        <v>45544</v>
      </c>
      <c r="S32" s="16">
        <f t="shared" ref="S32:W32" si="56">R32+1</f>
        <v>45545</v>
      </c>
      <c r="T32" s="16">
        <f t="shared" si="56"/>
        <v>45546</v>
      </c>
      <c r="U32" s="16">
        <f t="shared" si="56"/>
        <v>45547</v>
      </c>
      <c r="V32" s="16">
        <f t="shared" si="56"/>
        <v>45548</v>
      </c>
      <c r="W32" s="16">
        <f t="shared" si="56"/>
        <v>45549</v>
      </c>
      <c r="Z32" s="21"/>
      <c r="AA32" s="21"/>
    </row>
    <row r="33" spans="1:27" ht="18" customHeight="1" x14ac:dyDescent="0.4">
      <c r="A33" s="31" t="s">
        <v>7</v>
      </c>
      <c r="B33" s="32"/>
      <c r="C33" s="32"/>
      <c r="D33" s="26"/>
      <c r="E33" s="26"/>
      <c r="F33" s="26"/>
      <c r="G33" s="26"/>
      <c r="H33" s="12"/>
      <c r="I33" s="31" t="s">
        <v>7</v>
      </c>
      <c r="J33" s="32"/>
      <c r="K33" s="32"/>
      <c r="L33" s="26"/>
      <c r="M33" s="26"/>
      <c r="N33" s="31"/>
      <c r="O33" s="32"/>
      <c r="P33" s="12"/>
      <c r="Q33" s="24" t="s">
        <v>22</v>
      </c>
      <c r="R33" s="30"/>
      <c r="S33" s="30"/>
      <c r="T33" s="23"/>
      <c r="U33" s="30"/>
      <c r="V33" s="30"/>
      <c r="W33" s="30"/>
    </row>
    <row r="34" spans="1:27" ht="18" customHeight="1" x14ac:dyDescent="0.4">
      <c r="A34" s="54" t="str">
        <f t="shared" ref="A34:G34" si="57">IF(A33="休館",$Z$16,"")</f>
        <v>×</v>
      </c>
      <c r="B34" s="54" t="str">
        <f t="shared" si="57"/>
        <v/>
      </c>
      <c r="C34" s="29" t="str">
        <f t="shared" si="57"/>
        <v/>
      </c>
      <c r="D34" s="29" t="str">
        <f t="shared" si="57"/>
        <v/>
      </c>
      <c r="E34" s="29" t="str">
        <f t="shared" si="57"/>
        <v/>
      </c>
      <c r="F34" s="29" t="str">
        <f t="shared" si="57"/>
        <v/>
      </c>
      <c r="G34" s="29" t="str">
        <f t="shared" si="57"/>
        <v/>
      </c>
      <c r="H34" s="12"/>
      <c r="I34" s="54" t="str">
        <f t="shared" ref="I34:O34" si="58">IF(I33="休館",$Z$16,"")</f>
        <v>×</v>
      </c>
      <c r="J34" s="54" t="str">
        <f t="shared" si="58"/>
        <v/>
      </c>
      <c r="K34" s="29" t="str">
        <f t="shared" si="58"/>
        <v/>
      </c>
      <c r="L34" s="29" t="str">
        <f t="shared" si="58"/>
        <v/>
      </c>
      <c r="M34" s="29" t="str">
        <f t="shared" si="58"/>
        <v/>
      </c>
      <c r="N34" s="29" t="str">
        <f t="shared" si="58"/>
        <v/>
      </c>
      <c r="O34" s="29" t="str">
        <f t="shared" si="58"/>
        <v/>
      </c>
      <c r="P34" s="12"/>
      <c r="Q34" s="27" t="str">
        <f t="shared" ref="Q34:W34" si="59">IF(Q33="休館",$Z$16,"")</f>
        <v/>
      </c>
      <c r="R34" s="27" t="str">
        <f t="shared" si="59"/>
        <v/>
      </c>
      <c r="S34" s="28" t="str">
        <f t="shared" si="59"/>
        <v/>
      </c>
      <c r="T34" s="28" t="str">
        <f t="shared" si="59"/>
        <v/>
      </c>
      <c r="U34" s="28" t="str">
        <f t="shared" si="59"/>
        <v/>
      </c>
      <c r="V34" s="28" t="str">
        <f t="shared" si="59"/>
        <v/>
      </c>
      <c r="W34" s="28" t="str">
        <f t="shared" si="59"/>
        <v/>
      </c>
    </row>
    <row r="35" spans="1:27" s="20" customFormat="1" ht="15" customHeight="1" x14ac:dyDescent="0.4">
      <c r="A35" s="18">
        <f t="shared" ref="A35" si="60">G32+1</f>
        <v>45487</v>
      </c>
      <c r="B35" s="19">
        <f t="shared" ref="B35:G35" si="61">A35+1</f>
        <v>45488</v>
      </c>
      <c r="C35" s="19">
        <f t="shared" si="61"/>
        <v>45489</v>
      </c>
      <c r="D35" s="19">
        <f t="shared" si="61"/>
        <v>45490</v>
      </c>
      <c r="E35" s="19">
        <f t="shared" si="61"/>
        <v>45491</v>
      </c>
      <c r="F35" s="19">
        <f t="shared" si="61"/>
        <v>45492</v>
      </c>
      <c r="G35" s="19">
        <f t="shared" si="61"/>
        <v>45493</v>
      </c>
      <c r="H35" s="17"/>
      <c r="I35" s="18">
        <f t="shared" ref="I35" si="62">O32+1</f>
        <v>45515</v>
      </c>
      <c r="J35" s="19">
        <f t="shared" ref="J35:O35" si="63">I35+1</f>
        <v>45516</v>
      </c>
      <c r="K35" s="19">
        <f t="shared" si="63"/>
        <v>45517</v>
      </c>
      <c r="L35" s="19">
        <f t="shared" si="63"/>
        <v>45518</v>
      </c>
      <c r="M35" s="19">
        <f t="shared" si="63"/>
        <v>45519</v>
      </c>
      <c r="N35" s="19">
        <f t="shared" si="63"/>
        <v>45520</v>
      </c>
      <c r="O35" s="19">
        <f t="shared" si="63"/>
        <v>45521</v>
      </c>
      <c r="P35" s="17"/>
      <c r="Q35" s="15">
        <f t="shared" ref="Q35" si="64">W32+1</f>
        <v>45550</v>
      </c>
      <c r="R35" s="16">
        <f t="shared" ref="R35:W35" si="65">Q35+1</f>
        <v>45551</v>
      </c>
      <c r="S35" s="16">
        <f t="shared" si="65"/>
        <v>45552</v>
      </c>
      <c r="T35" s="16">
        <f t="shared" si="65"/>
        <v>45553</v>
      </c>
      <c r="U35" s="16">
        <f t="shared" si="65"/>
        <v>45554</v>
      </c>
      <c r="V35" s="16">
        <f t="shared" si="65"/>
        <v>45555</v>
      </c>
      <c r="W35" s="16">
        <f t="shared" si="65"/>
        <v>45556</v>
      </c>
      <c r="Z35" s="21"/>
      <c r="AA35" s="21"/>
    </row>
    <row r="36" spans="1:27" ht="18" customHeight="1" x14ac:dyDescent="0.4">
      <c r="A36" s="34" t="s">
        <v>7</v>
      </c>
      <c r="B36" s="34" t="s">
        <v>7</v>
      </c>
      <c r="C36" s="26" t="s">
        <v>22</v>
      </c>
      <c r="D36" s="32" t="s">
        <v>22</v>
      </c>
      <c r="E36" s="32"/>
      <c r="F36" s="32"/>
      <c r="G36" s="32"/>
      <c r="H36" s="12"/>
      <c r="I36" s="31" t="s">
        <v>7</v>
      </c>
      <c r="J36" s="32" t="s">
        <v>22</v>
      </c>
      <c r="K36" s="31" t="s">
        <v>7</v>
      </c>
      <c r="L36" s="32"/>
      <c r="M36" s="32"/>
      <c r="N36" s="32"/>
      <c r="O36" s="32"/>
      <c r="P36" s="12"/>
      <c r="Q36" s="24" t="s">
        <v>7</v>
      </c>
      <c r="R36" s="24" t="s">
        <v>7</v>
      </c>
      <c r="S36" s="24"/>
      <c r="T36" s="23"/>
      <c r="U36" s="30"/>
      <c r="V36" s="30"/>
      <c r="W36" s="30" t="s">
        <v>22</v>
      </c>
    </row>
    <row r="37" spans="1:27" ht="18" customHeight="1" x14ac:dyDescent="0.4">
      <c r="A37" s="54" t="str">
        <f t="shared" ref="A37:B37" si="66">IF(A36="休館",$Z$16,"")</f>
        <v>×</v>
      </c>
      <c r="B37" s="54" t="str">
        <f t="shared" si="66"/>
        <v>×</v>
      </c>
      <c r="C37" s="29"/>
      <c r="D37" s="29" t="str">
        <f t="shared" ref="D37:G37" si="67">IF(D36="休館",$Z$16,"")</f>
        <v/>
      </c>
      <c r="E37" s="29" t="str">
        <f t="shared" si="67"/>
        <v/>
      </c>
      <c r="F37" s="29" t="str">
        <f t="shared" si="67"/>
        <v/>
      </c>
      <c r="G37" s="29" t="str">
        <f t="shared" si="67"/>
        <v/>
      </c>
      <c r="H37" s="12"/>
      <c r="I37" s="54" t="str">
        <f t="shared" ref="I37:O37" si="68">IF(I36="休館",$Z$16,"")</f>
        <v>×</v>
      </c>
      <c r="J37" s="54" t="str">
        <f t="shared" si="68"/>
        <v/>
      </c>
      <c r="K37" s="29" t="str">
        <f t="shared" si="68"/>
        <v>×</v>
      </c>
      <c r="L37" s="29" t="str">
        <f t="shared" si="68"/>
        <v/>
      </c>
      <c r="M37" s="29" t="str">
        <f t="shared" si="68"/>
        <v/>
      </c>
      <c r="N37" s="29" t="str">
        <f t="shared" si="68"/>
        <v/>
      </c>
      <c r="O37" s="29" t="str">
        <f t="shared" si="68"/>
        <v/>
      </c>
      <c r="P37" s="12"/>
      <c r="Q37" s="27" t="str">
        <f t="shared" ref="Q37:W37" si="69">IF(Q36="休館",$Z$16,"")</f>
        <v>×</v>
      </c>
      <c r="R37" s="27" t="str">
        <f t="shared" si="69"/>
        <v>×</v>
      </c>
      <c r="S37" s="28" t="str">
        <f t="shared" si="69"/>
        <v/>
      </c>
      <c r="T37" s="28" t="str">
        <f t="shared" si="69"/>
        <v/>
      </c>
      <c r="U37" s="28" t="str">
        <f t="shared" si="69"/>
        <v/>
      </c>
      <c r="V37" s="28" t="str">
        <f t="shared" si="69"/>
        <v/>
      </c>
      <c r="W37" s="28" t="str">
        <f t="shared" si="69"/>
        <v/>
      </c>
    </row>
    <row r="38" spans="1:27" s="20" customFormat="1" ht="15" customHeight="1" x14ac:dyDescent="0.4">
      <c r="A38" s="18">
        <f t="shared" ref="A38" si="70">G35+1</f>
        <v>45494</v>
      </c>
      <c r="B38" s="49">
        <f t="shared" ref="B38:G38" si="71">A38+1</f>
        <v>45495</v>
      </c>
      <c r="C38" s="19">
        <f t="shared" si="71"/>
        <v>45496</v>
      </c>
      <c r="D38" s="19">
        <f t="shared" si="71"/>
        <v>45497</v>
      </c>
      <c r="E38" s="19">
        <f t="shared" si="71"/>
        <v>45498</v>
      </c>
      <c r="F38" s="19">
        <f t="shared" si="71"/>
        <v>45499</v>
      </c>
      <c r="G38" s="19">
        <f t="shared" si="71"/>
        <v>45500</v>
      </c>
      <c r="H38" s="17"/>
      <c r="I38" s="18">
        <f t="shared" ref="I38" si="72">O35+1</f>
        <v>45522</v>
      </c>
      <c r="J38" s="19">
        <f t="shared" ref="J38:O38" si="73">I38+1</f>
        <v>45523</v>
      </c>
      <c r="K38" s="19">
        <f t="shared" si="73"/>
        <v>45524</v>
      </c>
      <c r="L38" s="19">
        <f t="shared" si="73"/>
        <v>45525</v>
      </c>
      <c r="M38" s="19">
        <f t="shared" si="73"/>
        <v>45526</v>
      </c>
      <c r="N38" s="19">
        <f t="shared" si="73"/>
        <v>45527</v>
      </c>
      <c r="O38" s="19">
        <f t="shared" si="73"/>
        <v>45528</v>
      </c>
      <c r="P38" s="17"/>
      <c r="Q38" s="15">
        <f t="shared" ref="Q38" si="74">W35+1</f>
        <v>45557</v>
      </c>
      <c r="R38" s="16">
        <f t="shared" ref="R38:W38" si="75">Q38+1</f>
        <v>45558</v>
      </c>
      <c r="S38" s="16">
        <f t="shared" si="75"/>
        <v>45559</v>
      </c>
      <c r="T38" s="16">
        <f t="shared" si="75"/>
        <v>45560</v>
      </c>
      <c r="U38" s="16">
        <f t="shared" si="75"/>
        <v>45561</v>
      </c>
      <c r="V38" s="16">
        <f t="shared" si="75"/>
        <v>45562</v>
      </c>
      <c r="W38" s="16">
        <f t="shared" si="75"/>
        <v>45563</v>
      </c>
      <c r="Z38" s="21"/>
      <c r="AA38" s="21"/>
    </row>
    <row r="39" spans="1:27" ht="18" customHeight="1" x14ac:dyDescent="0.4">
      <c r="A39" s="31" t="s">
        <v>7</v>
      </c>
      <c r="B39" s="31"/>
      <c r="C39" s="32"/>
      <c r="D39" s="26"/>
      <c r="E39" s="32"/>
      <c r="F39" s="32"/>
      <c r="G39" s="32"/>
      <c r="H39" s="12"/>
      <c r="I39" s="31" t="s">
        <v>7</v>
      </c>
      <c r="J39" s="32"/>
      <c r="K39" s="32"/>
      <c r="L39" s="26"/>
      <c r="M39" s="32"/>
      <c r="N39" s="32"/>
      <c r="O39" s="32"/>
      <c r="P39" s="12"/>
      <c r="Q39" s="24" t="s">
        <v>7</v>
      </c>
      <c r="R39" s="24" t="s">
        <v>22</v>
      </c>
      <c r="S39" s="23" t="s">
        <v>7</v>
      </c>
      <c r="T39" s="23"/>
      <c r="U39" s="24"/>
      <c r="V39" s="24"/>
      <c r="W39" s="24" t="s">
        <v>22</v>
      </c>
    </row>
    <row r="40" spans="1:27" ht="18" customHeight="1" x14ac:dyDescent="0.4">
      <c r="A40" s="54" t="str">
        <f t="shared" ref="A40:G40" si="76">IF(A39="休館",$Z$16,"")</f>
        <v>×</v>
      </c>
      <c r="B40" s="54" t="str">
        <f t="shared" si="76"/>
        <v/>
      </c>
      <c r="C40" s="29" t="str">
        <f t="shared" si="76"/>
        <v/>
      </c>
      <c r="D40" s="29" t="str">
        <f t="shared" si="76"/>
        <v/>
      </c>
      <c r="E40" s="29" t="str">
        <f t="shared" si="76"/>
        <v/>
      </c>
      <c r="F40" s="29" t="str">
        <f t="shared" si="76"/>
        <v/>
      </c>
      <c r="G40" s="29" t="str">
        <f t="shared" si="76"/>
        <v/>
      </c>
      <c r="H40" s="12"/>
      <c r="I40" s="54" t="str">
        <f t="shared" ref="I40:O40" si="77">IF(I39="休館",$Z$16,"")</f>
        <v>×</v>
      </c>
      <c r="J40" s="54" t="str">
        <f t="shared" si="77"/>
        <v/>
      </c>
      <c r="K40" s="29" t="str">
        <f t="shared" si="77"/>
        <v/>
      </c>
      <c r="L40" s="29" t="str">
        <f t="shared" si="77"/>
        <v/>
      </c>
      <c r="M40" s="29" t="str">
        <f t="shared" si="77"/>
        <v/>
      </c>
      <c r="N40" s="29" t="str">
        <f t="shared" si="77"/>
        <v/>
      </c>
      <c r="O40" s="29" t="str">
        <f t="shared" si="77"/>
        <v/>
      </c>
      <c r="P40" s="12"/>
      <c r="Q40" s="27" t="str">
        <f t="shared" ref="Q40:V40" si="78">IF(Q39="休館",$Z$16,"")</f>
        <v>×</v>
      </c>
      <c r="R40" s="27" t="str">
        <f t="shared" si="78"/>
        <v/>
      </c>
      <c r="S40" s="28" t="str">
        <f t="shared" si="78"/>
        <v>×</v>
      </c>
      <c r="T40" s="28" t="str">
        <f t="shared" si="78"/>
        <v/>
      </c>
      <c r="U40" s="28" t="str">
        <f t="shared" si="78"/>
        <v/>
      </c>
      <c r="V40" s="28" t="str">
        <f t="shared" si="78"/>
        <v/>
      </c>
      <c r="W40" s="28" t="s">
        <v>21</v>
      </c>
    </row>
    <row r="41" spans="1:27" s="20" customFormat="1" ht="15" customHeight="1" x14ac:dyDescent="0.4">
      <c r="A41" s="18">
        <f t="shared" ref="A41" si="79">G38+1</f>
        <v>45501</v>
      </c>
      <c r="B41" s="19">
        <f t="shared" ref="B41:G41" si="80">A41+1</f>
        <v>45502</v>
      </c>
      <c r="C41" s="19">
        <f t="shared" si="80"/>
        <v>45503</v>
      </c>
      <c r="D41" s="19">
        <f t="shared" si="80"/>
        <v>45504</v>
      </c>
      <c r="E41" s="19">
        <f t="shared" si="80"/>
        <v>45505</v>
      </c>
      <c r="F41" s="19">
        <f t="shared" si="80"/>
        <v>45506</v>
      </c>
      <c r="G41" s="19">
        <f t="shared" si="80"/>
        <v>45507</v>
      </c>
      <c r="H41" s="17"/>
      <c r="I41" s="18">
        <f t="shared" ref="I41" si="81">O38+1</f>
        <v>45529</v>
      </c>
      <c r="J41" s="19">
        <f t="shared" ref="J41:O41" si="82">I41+1</f>
        <v>45530</v>
      </c>
      <c r="K41" s="19">
        <f t="shared" si="82"/>
        <v>45531</v>
      </c>
      <c r="L41" s="19">
        <f t="shared" si="82"/>
        <v>45532</v>
      </c>
      <c r="M41" s="19">
        <f t="shared" si="82"/>
        <v>45533</v>
      </c>
      <c r="N41" s="19">
        <f t="shared" si="82"/>
        <v>45534</v>
      </c>
      <c r="O41" s="19">
        <f t="shared" si="82"/>
        <v>45535</v>
      </c>
      <c r="P41" s="17"/>
      <c r="Q41" s="15">
        <f t="shared" ref="Q41" si="83">W38+1</f>
        <v>45564</v>
      </c>
      <c r="R41" s="16">
        <f t="shared" ref="R41:W41" si="84">Q41+1</f>
        <v>45565</v>
      </c>
      <c r="S41" s="16">
        <f t="shared" si="84"/>
        <v>45566</v>
      </c>
      <c r="T41" s="16">
        <f t="shared" si="84"/>
        <v>45567</v>
      </c>
      <c r="U41" s="16">
        <f t="shared" si="84"/>
        <v>45568</v>
      </c>
      <c r="V41" s="16">
        <f t="shared" si="84"/>
        <v>45569</v>
      </c>
      <c r="W41" s="16">
        <f t="shared" si="84"/>
        <v>45570</v>
      </c>
      <c r="Z41" s="21"/>
      <c r="AA41" s="21"/>
    </row>
    <row r="42" spans="1:27" ht="18" customHeight="1" x14ac:dyDescent="0.4">
      <c r="A42" s="25"/>
      <c r="B42" s="26"/>
      <c r="C42" s="31" t="s">
        <v>7</v>
      </c>
      <c r="D42" s="26"/>
      <c r="E42" s="26"/>
      <c r="F42" s="26"/>
      <c r="G42" s="26"/>
      <c r="H42" s="12"/>
      <c r="I42" s="25"/>
      <c r="J42" s="26"/>
      <c r="K42" s="31" t="s">
        <v>7</v>
      </c>
      <c r="L42" s="26"/>
      <c r="M42" s="26"/>
      <c r="N42" s="26"/>
      <c r="O42" s="26"/>
      <c r="P42" s="12"/>
      <c r="Q42" s="22" t="s">
        <v>22</v>
      </c>
      <c r="R42" s="23"/>
      <c r="S42" s="24"/>
      <c r="T42" s="23"/>
      <c r="U42" s="23"/>
      <c r="V42" s="23"/>
      <c r="W42" s="23"/>
    </row>
    <row r="43" spans="1:27" ht="18" customHeight="1" x14ac:dyDescent="0.4">
      <c r="A43" s="54" t="str">
        <f t="shared" ref="A43:G43" si="85">IF(A42="休館",$Z$16,"")</f>
        <v/>
      </c>
      <c r="B43" s="54" t="str">
        <f t="shared" si="85"/>
        <v/>
      </c>
      <c r="C43" s="29" t="str">
        <f t="shared" si="85"/>
        <v>×</v>
      </c>
      <c r="D43" s="29" t="str">
        <f t="shared" si="85"/>
        <v/>
      </c>
      <c r="E43" s="29" t="str">
        <f t="shared" si="85"/>
        <v/>
      </c>
      <c r="F43" s="29" t="str">
        <f t="shared" si="85"/>
        <v/>
      </c>
      <c r="G43" s="29" t="str">
        <f t="shared" si="85"/>
        <v/>
      </c>
      <c r="H43" s="12"/>
      <c r="I43" s="54" t="str">
        <f t="shared" ref="I43:O43" si="86">IF(I42="休館",$Z$16,"")</f>
        <v/>
      </c>
      <c r="J43" s="54" t="str">
        <f t="shared" si="86"/>
        <v/>
      </c>
      <c r="K43" s="29" t="str">
        <f t="shared" si="86"/>
        <v>×</v>
      </c>
      <c r="L43" s="29" t="str">
        <f t="shared" si="86"/>
        <v/>
      </c>
      <c r="M43" s="29" t="str">
        <f t="shared" si="86"/>
        <v/>
      </c>
      <c r="N43" s="29" t="str">
        <f t="shared" si="86"/>
        <v/>
      </c>
      <c r="O43" s="29" t="str">
        <f t="shared" si="86"/>
        <v/>
      </c>
      <c r="P43" s="12"/>
      <c r="Q43" s="27" t="str">
        <f t="shared" ref="Q43:W43" si="87">IF(Q42="休館",$Z$16,"")</f>
        <v/>
      </c>
      <c r="R43" s="27" t="str">
        <f t="shared" si="87"/>
        <v/>
      </c>
      <c r="S43" s="28" t="str">
        <f t="shared" si="87"/>
        <v/>
      </c>
      <c r="T43" s="28" t="str">
        <f t="shared" si="87"/>
        <v/>
      </c>
      <c r="U43" s="28" t="str">
        <f t="shared" si="87"/>
        <v/>
      </c>
      <c r="V43" s="28" t="str">
        <f t="shared" si="87"/>
        <v/>
      </c>
      <c r="W43" s="28" t="str">
        <f t="shared" si="87"/>
        <v/>
      </c>
    </row>
    <row r="44" spans="1:27" s="20" customFormat="1" ht="15" customHeight="1" x14ac:dyDescent="0.4">
      <c r="A44" s="18">
        <f t="shared" ref="A44" si="88">G41+1</f>
        <v>45508</v>
      </c>
      <c r="B44" s="19">
        <f t="shared" ref="B44:E44" si="89">A44+1</f>
        <v>45509</v>
      </c>
      <c r="C44" s="19">
        <f t="shared" si="89"/>
        <v>45510</v>
      </c>
      <c r="D44" s="19">
        <f t="shared" si="89"/>
        <v>45511</v>
      </c>
      <c r="E44" s="19">
        <f t="shared" si="89"/>
        <v>45512</v>
      </c>
      <c r="F44" s="37">
        <f>DATE($A$6,A27,1)</f>
        <v>45474</v>
      </c>
      <c r="G44" s="38">
        <f>WEEKDAY(F44,1)</f>
        <v>2</v>
      </c>
      <c r="H44" s="17"/>
      <c r="I44" s="18">
        <f t="shared" ref="I44" si="90">O41+1</f>
        <v>45536</v>
      </c>
      <c r="J44" s="19">
        <f t="shared" ref="J44:M44" si="91">I44+1</f>
        <v>45537</v>
      </c>
      <c r="K44" s="19">
        <f t="shared" si="91"/>
        <v>45538</v>
      </c>
      <c r="L44" s="19">
        <f t="shared" si="91"/>
        <v>45539</v>
      </c>
      <c r="M44" s="19">
        <f t="shared" si="91"/>
        <v>45540</v>
      </c>
      <c r="N44" s="37">
        <f>DATE($A$6,I27,1)</f>
        <v>45505</v>
      </c>
      <c r="O44" s="38">
        <f>WEEKDAY(N44,1)</f>
        <v>5</v>
      </c>
      <c r="P44" s="17"/>
      <c r="Q44" s="15">
        <f t="shared" ref="Q44" si="92">W41+1</f>
        <v>45571</v>
      </c>
      <c r="R44" s="16">
        <f t="shared" ref="R44:U44" si="93">Q44+1</f>
        <v>45572</v>
      </c>
      <c r="S44" s="16">
        <f t="shared" si="93"/>
        <v>45573</v>
      </c>
      <c r="T44" s="16">
        <f t="shared" si="93"/>
        <v>45574</v>
      </c>
      <c r="U44" s="16">
        <f t="shared" si="93"/>
        <v>45575</v>
      </c>
      <c r="V44" s="35">
        <f>DATE($A$6,Q27,1)</f>
        <v>45536</v>
      </c>
      <c r="W44" s="36">
        <f>WEEKDAY(V44,1)</f>
        <v>1</v>
      </c>
      <c r="Z44" s="21"/>
      <c r="AA44" s="21"/>
    </row>
    <row r="45" spans="1:27" s="20" customFormat="1" ht="18" customHeight="1" x14ac:dyDescent="0.4">
      <c r="A45" s="43"/>
      <c r="B45" s="44"/>
      <c r="C45" s="44"/>
      <c r="D45" s="44"/>
      <c r="E45" s="44"/>
      <c r="F45" s="45"/>
      <c r="G45" s="46"/>
      <c r="H45" s="17"/>
      <c r="I45" s="43"/>
      <c r="J45" s="44"/>
      <c r="K45" s="44"/>
      <c r="L45" s="44"/>
      <c r="M45" s="44"/>
      <c r="N45" s="45"/>
      <c r="O45" s="46"/>
      <c r="P45" s="17"/>
      <c r="Q45" s="39"/>
      <c r="R45" s="40"/>
      <c r="S45" s="40"/>
      <c r="T45" s="40"/>
      <c r="U45" s="40"/>
      <c r="V45" s="41"/>
      <c r="W45" s="42"/>
      <c r="Z45" s="21"/>
      <c r="AA45" s="21"/>
    </row>
    <row r="46" spans="1:27" ht="18" customHeight="1" x14ac:dyDescent="0.4">
      <c r="A46" s="54" t="str">
        <f t="shared" ref="A46:G46" si="94">IF(A45="休館",$Z$16,"")</f>
        <v/>
      </c>
      <c r="B46" s="54" t="str">
        <f t="shared" si="94"/>
        <v/>
      </c>
      <c r="C46" s="29" t="str">
        <f t="shared" si="94"/>
        <v/>
      </c>
      <c r="D46" s="29" t="str">
        <f t="shared" si="94"/>
        <v/>
      </c>
      <c r="E46" s="29" t="str">
        <f t="shared" si="94"/>
        <v/>
      </c>
      <c r="F46" s="29" t="str">
        <f t="shared" si="94"/>
        <v/>
      </c>
      <c r="G46" s="29" t="str">
        <f t="shared" si="94"/>
        <v/>
      </c>
      <c r="H46" s="12"/>
      <c r="I46" s="54" t="str">
        <f t="shared" ref="I46:O46" si="95">IF(I45="休館",$Z$16,"")</f>
        <v/>
      </c>
      <c r="J46" s="54" t="str">
        <f t="shared" si="95"/>
        <v/>
      </c>
      <c r="K46" s="29" t="str">
        <f t="shared" si="95"/>
        <v/>
      </c>
      <c r="L46" s="29" t="str">
        <f t="shared" si="95"/>
        <v/>
      </c>
      <c r="M46" s="29" t="str">
        <f t="shared" si="95"/>
        <v/>
      </c>
      <c r="N46" s="29" t="str">
        <f t="shared" si="95"/>
        <v/>
      </c>
      <c r="O46" s="29" t="str">
        <f t="shared" si="95"/>
        <v/>
      </c>
      <c r="P46" s="12"/>
      <c r="Q46" s="27" t="str">
        <f t="shared" ref="Q46:W46" si="96">IF(Q45="休館",$Z$16,"")</f>
        <v/>
      </c>
      <c r="R46" s="27" t="str">
        <f t="shared" si="96"/>
        <v/>
      </c>
      <c r="S46" s="28" t="str">
        <f t="shared" si="96"/>
        <v/>
      </c>
      <c r="T46" s="28" t="str">
        <f t="shared" si="96"/>
        <v/>
      </c>
      <c r="U46" s="28" t="str">
        <f t="shared" si="96"/>
        <v/>
      </c>
      <c r="V46" s="28" t="str">
        <f t="shared" si="96"/>
        <v/>
      </c>
      <c r="W46" s="28" t="str">
        <f t="shared" si="96"/>
        <v/>
      </c>
    </row>
    <row r="47" spans="1:27" ht="30" customHeight="1" x14ac:dyDescent="0.4">
      <c r="A47" s="47">
        <f>Q27+1</f>
        <v>10</v>
      </c>
      <c r="B47" s="12" t="s">
        <v>10</v>
      </c>
      <c r="E47" s="12" t="s">
        <v>11</v>
      </c>
      <c r="F47" s="47" t="str">
        <f>IF(COUNTIF(A49:G66,"○")&gt;0,COUNTIF(A49:G66,"○"),"　　")</f>
        <v>　　</v>
      </c>
      <c r="G47" s="12" t="s">
        <v>12</v>
      </c>
      <c r="I47" s="2">
        <f>A47+1</f>
        <v>11</v>
      </c>
      <c r="J47" s="12" t="s">
        <v>10</v>
      </c>
      <c r="M47" s="12" t="s">
        <v>11</v>
      </c>
      <c r="N47" s="47" t="str">
        <f>IF(COUNTIF(I49:O66,"○")&gt;0,COUNTIF(I49:O66,"○"),"　　")</f>
        <v>　　</v>
      </c>
      <c r="O47" s="12" t="s">
        <v>12</v>
      </c>
      <c r="Q47" s="47">
        <f>I47+1</f>
        <v>12</v>
      </c>
      <c r="R47" s="12" t="s">
        <v>10</v>
      </c>
      <c r="S47" s="48" t="s">
        <v>13</v>
      </c>
      <c r="U47" s="12" t="s">
        <v>11</v>
      </c>
      <c r="V47" s="47" t="str">
        <f>IF(COUNTIF(Q49:W66,"○")&gt;0,COUNTIF(Q49:W66,"○"),"　　")</f>
        <v>　　</v>
      </c>
      <c r="W47" s="12" t="s">
        <v>12</v>
      </c>
    </row>
    <row r="48" spans="1:27" ht="20.100000000000001" customHeight="1" x14ac:dyDescent="0.4">
      <c r="A48" s="10" t="s">
        <v>14</v>
      </c>
      <c r="B48" s="11" t="s">
        <v>15</v>
      </c>
      <c r="C48" s="11" t="s">
        <v>16</v>
      </c>
      <c r="D48" s="11" t="s">
        <v>17</v>
      </c>
      <c r="E48" s="11" t="s">
        <v>18</v>
      </c>
      <c r="F48" s="11" t="s">
        <v>19</v>
      </c>
      <c r="G48" s="11" t="s">
        <v>20</v>
      </c>
      <c r="H48" s="12"/>
      <c r="I48" s="10" t="s">
        <v>14</v>
      </c>
      <c r="J48" s="11" t="s">
        <v>15</v>
      </c>
      <c r="K48" s="11" t="s">
        <v>16</v>
      </c>
      <c r="L48" s="11" t="s">
        <v>17</v>
      </c>
      <c r="M48" s="11" t="s">
        <v>18</v>
      </c>
      <c r="N48" s="11" t="s">
        <v>19</v>
      </c>
      <c r="O48" s="11" t="s">
        <v>20</v>
      </c>
      <c r="P48" s="12"/>
      <c r="Q48" s="13" t="s">
        <v>14</v>
      </c>
      <c r="R48" s="14" t="s">
        <v>15</v>
      </c>
      <c r="S48" s="14" t="s">
        <v>16</v>
      </c>
      <c r="T48" s="14" t="s">
        <v>17</v>
      </c>
      <c r="U48" s="14" t="s">
        <v>18</v>
      </c>
      <c r="V48" s="14" t="s">
        <v>19</v>
      </c>
      <c r="W48" s="14" t="s">
        <v>20</v>
      </c>
    </row>
    <row r="49" spans="1:27" s="20" customFormat="1" ht="15" customHeight="1" x14ac:dyDescent="0.4">
      <c r="A49" s="15">
        <f>F64-(G64-1)</f>
        <v>45564</v>
      </c>
      <c r="B49" s="16">
        <f>A49+1</f>
        <v>45565</v>
      </c>
      <c r="C49" s="16">
        <f t="shared" ref="C49:G49" si="97">B49+1</f>
        <v>45566</v>
      </c>
      <c r="D49" s="16">
        <f t="shared" si="97"/>
        <v>45567</v>
      </c>
      <c r="E49" s="16">
        <f t="shared" si="97"/>
        <v>45568</v>
      </c>
      <c r="F49" s="16">
        <f t="shared" si="97"/>
        <v>45569</v>
      </c>
      <c r="G49" s="16">
        <f t="shared" si="97"/>
        <v>45570</v>
      </c>
      <c r="H49" s="17"/>
      <c r="I49" s="15">
        <f>N64-(O64-1)</f>
        <v>45592</v>
      </c>
      <c r="J49" s="16">
        <f>I49+1</f>
        <v>45593</v>
      </c>
      <c r="K49" s="16">
        <f t="shared" ref="K49:O49" si="98">J49+1</f>
        <v>45594</v>
      </c>
      <c r="L49" s="16">
        <f t="shared" si="98"/>
        <v>45595</v>
      </c>
      <c r="M49" s="16">
        <f t="shared" si="98"/>
        <v>45596</v>
      </c>
      <c r="N49" s="16">
        <f t="shared" si="98"/>
        <v>45597</v>
      </c>
      <c r="O49" s="16">
        <f t="shared" si="98"/>
        <v>45598</v>
      </c>
      <c r="P49" s="17"/>
      <c r="Q49" s="18">
        <f>V64-(W64-1)</f>
        <v>45627</v>
      </c>
      <c r="R49" s="19">
        <f>Q49+1</f>
        <v>45628</v>
      </c>
      <c r="S49" s="19">
        <f t="shared" ref="S49:W49" si="99">R49+1</f>
        <v>45629</v>
      </c>
      <c r="T49" s="19">
        <f t="shared" si="99"/>
        <v>45630</v>
      </c>
      <c r="U49" s="19">
        <f t="shared" si="99"/>
        <v>45631</v>
      </c>
      <c r="V49" s="19">
        <f t="shared" si="99"/>
        <v>45632</v>
      </c>
      <c r="W49" s="19">
        <f t="shared" si="99"/>
        <v>45633</v>
      </c>
      <c r="Z49" s="21"/>
      <c r="AA49" s="21"/>
    </row>
    <row r="50" spans="1:27" ht="18" customHeight="1" x14ac:dyDescent="0.4">
      <c r="A50" s="24"/>
      <c r="B50" s="23"/>
      <c r="C50" s="23" t="s">
        <v>7</v>
      </c>
      <c r="D50" s="23"/>
      <c r="E50" s="23"/>
      <c r="F50" s="23"/>
      <c r="G50" s="23" t="s">
        <v>22</v>
      </c>
      <c r="H50" s="12"/>
      <c r="I50" s="23"/>
      <c r="J50" s="23"/>
      <c r="K50" s="23"/>
      <c r="L50" s="23"/>
      <c r="M50" s="23"/>
      <c r="N50" s="24"/>
      <c r="O50" s="23"/>
      <c r="P50" s="12"/>
      <c r="Q50" s="25" t="s">
        <v>7</v>
      </c>
      <c r="R50" s="26"/>
      <c r="S50" s="32"/>
      <c r="T50" s="26"/>
      <c r="U50" s="26"/>
      <c r="V50" s="26"/>
      <c r="W50" s="26"/>
    </row>
    <row r="51" spans="1:27" ht="18" customHeight="1" x14ac:dyDescent="0.4">
      <c r="A51" s="27" t="str">
        <f t="shared" ref="A51:G51" si="100">IF(A50="休館",$Z$16,"")</f>
        <v/>
      </c>
      <c r="B51" s="27" t="str">
        <f t="shared" si="100"/>
        <v/>
      </c>
      <c r="C51" s="28" t="str">
        <f t="shared" si="100"/>
        <v>×</v>
      </c>
      <c r="D51" s="28" t="str">
        <f t="shared" si="100"/>
        <v/>
      </c>
      <c r="E51" s="28" t="str">
        <f t="shared" si="100"/>
        <v/>
      </c>
      <c r="F51" s="28" t="str">
        <f t="shared" si="100"/>
        <v/>
      </c>
      <c r="G51" s="28" t="str">
        <f t="shared" si="100"/>
        <v/>
      </c>
      <c r="H51" s="12"/>
      <c r="I51" s="27" t="str">
        <f t="shared" ref="I51:O51" si="101">IF(I50="休館",$Z$16,"")</f>
        <v/>
      </c>
      <c r="J51" s="27" t="str">
        <f t="shared" si="101"/>
        <v/>
      </c>
      <c r="K51" s="28" t="str">
        <f t="shared" si="101"/>
        <v/>
      </c>
      <c r="L51" s="28" t="str">
        <f t="shared" si="101"/>
        <v/>
      </c>
      <c r="M51" s="28" t="str">
        <f t="shared" si="101"/>
        <v/>
      </c>
      <c r="N51" s="28" t="str">
        <f t="shared" si="101"/>
        <v/>
      </c>
      <c r="O51" s="28" t="str">
        <f t="shared" si="101"/>
        <v/>
      </c>
      <c r="P51" s="12"/>
      <c r="Q51" s="54" t="str">
        <f t="shared" ref="Q51:W51" si="102">IF(Q50="休館",$Z$16,"")</f>
        <v>×</v>
      </c>
      <c r="R51" s="54" t="str">
        <f t="shared" si="102"/>
        <v/>
      </c>
      <c r="S51" s="29" t="str">
        <f t="shared" si="102"/>
        <v/>
      </c>
      <c r="T51" s="29" t="str">
        <f t="shared" si="102"/>
        <v/>
      </c>
      <c r="U51" s="29" t="str">
        <f t="shared" si="102"/>
        <v/>
      </c>
      <c r="V51" s="29" t="str">
        <f t="shared" si="102"/>
        <v/>
      </c>
      <c r="W51" s="29" t="str">
        <f t="shared" si="102"/>
        <v/>
      </c>
    </row>
    <row r="52" spans="1:27" s="20" customFormat="1" ht="15" customHeight="1" x14ac:dyDescent="0.4">
      <c r="A52" s="15">
        <f>G49+1</f>
        <v>45571</v>
      </c>
      <c r="B52" s="16">
        <f>A52+1</f>
        <v>45572</v>
      </c>
      <c r="C52" s="16">
        <f t="shared" ref="C52:G52" si="103">B52+1</f>
        <v>45573</v>
      </c>
      <c r="D52" s="16">
        <f t="shared" si="103"/>
        <v>45574</v>
      </c>
      <c r="E52" s="16">
        <f t="shared" si="103"/>
        <v>45575</v>
      </c>
      <c r="F52" s="16">
        <f t="shared" si="103"/>
        <v>45576</v>
      </c>
      <c r="G52" s="16">
        <f t="shared" si="103"/>
        <v>45577</v>
      </c>
      <c r="H52" s="17"/>
      <c r="I52" s="15">
        <f>O49+1</f>
        <v>45599</v>
      </c>
      <c r="J52" s="16">
        <f>I52+1</f>
        <v>45600</v>
      </c>
      <c r="K52" s="16">
        <f t="shared" ref="K52:O52" si="104">J52+1</f>
        <v>45601</v>
      </c>
      <c r="L52" s="16">
        <f t="shared" si="104"/>
        <v>45602</v>
      </c>
      <c r="M52" s="16">
        <f t="shared" si="104"/>
        <v>45603</v>
      </c>
      <c r="N52" s="16">
        <f t="shared" si="104"/>
        <v>45604</v>
      </c>
      <c r="O52" s="16">
        <f t="shared" si="104"/>
        <v>45605</v>
      </c>
      <c r="P52" s="17"/>
      <c r="Q52" s="18">
        <f>W49+1</f>
        <v>45634</v>
      </c>
      <c r="R52" s="19">
        <f>Q52+1</f>
        <v>45635</v>
      </c>
      <c r="S52" s="19">
        <f t="shared" ref="S52:W52" si="105">R52+1</f>
        <v>45636</v>
      </c>
      <c r="T52" s="19">
        <f t="shared" si="105"/>
        <v>45637</v>
      </c>
      <c r="U52" s="19">
        <f t="shared" si="105"/>
        <v>45638</v>
      </c>
      <c r="V52" s="19">
        <f t="shared" si="105"/>
        <v>45639</v>
      </c>
      <c r="W52" s="19">
        <f t="shared" si="105"/>
        <v>45640</v>
      </c>
      <c r="Z52" s="21"/>
      <c r="AA52" s="21"/>
    </row>
    <row r="53" spans="1:27" ht="18" customHeight="1" x14ac:dyDescent="0.4">
      <c r="A53" s="23" t="s">
        <v>7</v>
      </c>
      <c r="B53" s="69" t="s">
        <v>47</v>
      </c>
      <c r="C53" s="70" t="s">
        <v>48</v>
      </c>
      <c r="D53" s="70" t="s">
        <v>49</v>
      </c>
      <c r="E53" s="70" t="s">
        <v>46</v>
      </c>
      <c r="F53" s="68" t="s">
        <v>50</v>
      </c>
      <c r="G53" s="24" t="s">
        <v>22</v>
      </c>
      <c r="H53" s="12"/>
      <c r="I53" s="24" t="s">
        <v>7</v>
      </c>
      <c r="J53" s="30" t="s">
        <v>7</v>
      </c>
      <c r="K53" s="30"/>
      <c r="L53" s="23"/>
      <c r="M53" s="30"/>
      <c r="N53" s="30"/>
      <c r="O53" s="30"/>
      <c r="P53" s="12"/>
      <c r="Q53" s="31" t="s">
        <v>22</v>
      </c>
      <c r="R53" s="32"/>
      <c r="S53" s="32" t="s">
        <v>7</v>
      </c>
      <c r="T53" s="26"/>
      <c r="U53" s="32"/>
      <c r="V53" s="32"/>
      <c r="W53" s="32"/>
    </row>
    <row r="54" spans="1:27" ht="18" customHeight="1" x14ac:dyDescent="0.4">
      <c r="A54" s="27" t="str">
        <f t="shared" ref="A54" si="106">IF(A53="休館",$Z$16,"")</f>
        <v>×</v>
      </c>
      <c r="B54" s="27" t="s">
        <v>21</v>
      </c>
      <c r="C54" s="27" t="s">
        <v>21</v>
      </c>
      <c r="D54" s="27" t="s">
        <v>21</v>
      </c>
      <c r="E54" s="27" t="s">
        <v>21</v>
      </c>
      <c r="F54" s="27" t="s">
        <v>21</v>
      </c>
      <c r="G54" s="28" t="s">
        <v>21</v>
      </c>
      <c r="H54" s="12"/>
      <c r="I54" s="27" t="str">
        <f t="shared" ref="I54:O54" si="107">IF(I53="休館",$Z$16,"")</f>
        <v>×</v>
      </c>
      <c r="J54" s="27" t="str">
        <f t="shared" si="107"/>
        <v>×</v>
      </c>
      <c r="K54" s="28" t="str">
        <f t="shared" si="107"/>
        <v/>
      </c>
      <c r="L54" s="28" t="str">
        <f t="shared" si="107"/>
        <v/>
      </c>
      <c r="M54" s="28" t="str">
        <f t="shared" si="107"/>
        <v/>
      </c>
      <c r="N54" s="28" t="str">
        <f t="shared" si="107"/>
        <v/>
      </c>
      <c r="O54" s="28" t="str">
        <f t="shared" si="107"/>
        <v/>
      </c>
      <c r="P54" s="12"/>
      <c r="Q54" s="54" t="str">
        <f t="shared" ref="Q54:W54" si="108">IF(Q53="休館",$Z$16,"")</f>
        <v/>
      </c>
      <c r="R54" s="54" t="str">
        <f t="shared" si="108"/>
        <v/>
      </c>
      <c r="S54" s="29" t="str">
        <f t="shared" si="108"/>
        <v>×</v>
      </c>
      <c r="T54" s="29" t="str">
        <f t="shared" si="108"/>
        <v/>
      </c>
      <c r="U54" s="29" t="str">
        <f t="shared" si="108"/>
        <v/>
      </c>
      <c r="V54" s="29" t="str">
        <f t="shared" si="108"/>
        <v/>
      </c>
      <c r="W54" s="29" t="str">
        <f t="shared" si="108"/>
        <v/>
      </c>
    </row>
    <row r="55" spans="1:27" s="20" customFormat="1" ht="15" customHeight="1" x14ac:dyDescent="0.4">
      <c r="A55" s="15">
        <f t="shared" ref="A55" si="109">G52+1</f>
        <v>45578</v>
      </c>
      <c r="B55" s="16">
        <f t="shared" ref="B55:G55" si="110">A55+1</f>
        <v>45579</v>
      </c>
      <c r="C55" s="16">
        <f t="shared" si="110"/>
        <v>45580</v>
      </c>
      <c r="D55" s="16">
        <f t="shared" si="110"/>
        <v>45581</v>
      </c>
      <c r="E55" s="16">
        <f t="shared" si="110"/>
        <v>45582</v>
      </c>
      <c r="F55" s="16">
        <f t="shared" si="110"/>
        <v>45583</v>
      </c>
      <c r="G55" s="16">
        <f t="shared" si="110"/>
        <v>45584</v>
      </c>
      <c r="H55" s="17"/>
      <c r="I55" s="15">
        <f t="shared" ref="I55" si="111">O52+1</f>
        <v>45606</v>
      </c>
      <c r="J55" s="16">
        <f t="shared" ref="J55:O55" si="112">I55+1</f>
        <v>45607</v>
      </c>
      <c r="K55" s="16">
        <f t="shared" si="112"/>
        <v>45608</v>
      </c>
      <c r="L55" s="16">
        <f t="shared" si="112"/>
        <v>45609</v>
      </c>
      <c r="M55" s="16">
        <f t="shared" si="112"/>
        <v>45610</v>
      </c>
      <c r="N55" s="16">
        <f t="shared" si="112"/>
        <v>45611</v>
      </c>
      <c r="O55" s="16">
        <f t="shared" si="112"/>
        <v>45612</v>
      </c>
      <c r="P55" s="17"/>
      <c r="Q55" s="18">
        <f t="shared" ref="Q55" si="113">W52+1</f>
        <v>45641</v>
      </c>
      <c r="R55" s="19">
        <f t="shared" ref="R55:W55" si="114">Q55+1</f>
        <v>45642</v>
      </c>
      <c r="S55" s="19">
        <f t="shared" si="114"/>
        <v>45643</v>
      </c>
      <c r="T55" s="19">
        <f t="shared" si="114"/>
        <v>45644</v>
      </c>
      <c r="U55" s="19">
        <f t="shared" si="114"/>
        <v>45645</v>
      </c>
      <c r="V55" s="19">
        <f t="shared" si="114"/>
        <v>45646</v>
      </c>
      <c r="W55" s="19">
        <f t="shared" si="114"/>
        <v>45647</v>
      </c>
      <c r="Z55" s="21"/>
      <c r="AA55" s="21"/>
    </row>
    <row r="56" spans="1:27" ht="18" customHeight="1" x14ac:dyDescent="0.4">
      <c r="A56" s="24" t="s">
        <v>22</v>
      </c>
      <c r="B56" s="23" t="s">
        <v>7</v>
      </c>
      <c r="C56" s="23" t="s">
        <v>7</v>
      </c>
      <c r="D56" s="23"/>
      <c r="E56" s="30"/>
      <c r="F56" s="30"/>
      <c r="G56" s="30"/>
      <c r="H56" s="12"/>
      <c r="I56" s="23"/>
      <c r="J56" s="30"/>
      <c r="K56" s="24" t="s">
        <v>7</v>
      </c>
      <c r="L56" s="23"/>
      <c r="M56" s="30"/>
      <c r="N56" s="30"/>
      <c r="O56" s="30" t="s">
        <v>22</v>
      </c>
      <c r="P56" s="12"/>
      <c r="Q56" s="34" t="s">
        <v>7</v>
      </c>
      <c r="R56" s="32"/>
      <c r="S56" s="31"/>
      <c r="T56" s="26"/>
      <c r="U56" s="32"/>
      <c r="V56" s="32"/>
      <c r="W56" s="32"/>
    </row>
    <row r="57" spans="1:27" ht="18" customHeight="1" x14ac:dyDescent="0.4">
      <c r="A57" s="27" t="s">
        <v>21</v>
      </c>
      <c r="B57" s="27" t="str">
        <f t="shared" ref="B57:G57" si="115">IF(B56="休館",$Z$16,"")</f>
        <v>×</v>
      </c>
      <c r="C57" s="28" t="str">
        <f t="shared" si="115"/>
        <v>×</v>
      </c>
      <c r="D57" s="28" t="str">
        <f t="shared" si="115"/>
        <v/>
      </c>
      <c r="E57" s="28" t="str">
        <f t="shared" si="115"/>
        <v/>
      </c>
      <c r="F57" s="28" t="str">
        <f t="shared" si="115"/>
        <v/>
      </c>
      <c r="G57" s="28" t="str">
        <f t="shared" si="115"/>
        <v/>
      </c>
      <c r="H57" s="12"/>
      <c r="I57" s="27" t="str">
        <f t="shared" ref="I57:O57" si="116">IF(I56="休館",$Z$16,"")</f>
        <v/>
      </c>
      <c r="J57" s="27" t="str">
        <f t="shared" si="116"/>
        <v/>
      </c>
      <c r="K57" s="28" t="str">
        <f t="shared" si="116"/>
        <v>×</v>
      </c>
      <c r="L57" s="28" t="str">
        <f t="shared" si="116"/>
        <v/>
      </c>
      <c r="M57" s="28" t="str">
        <f t="shared" si="116"/>
        <v/>
      </c>
      <c r="N57" s="28" t="str">
        <f t="shared" si="116"/>
        <v/>
      </c>
      <c r="O57" s="28" t="str">
        <f t="shared" si="116"/>
        <v/>
      </c>
      <c r="P57" s="12"/>
      <c r="Q57" s="54" t="str">
        <f t="shared" ref="Q57:W57" si="117">IF(Q56="休館",$Z$16,"")</f>
        <v>×</v>
      </c>
      <c r="R57" s="54" t="str">
        <f t="shared" si="117"/>
        <v/>
      </c>
      <c r="S57" s="29" t="str">
        <f t="shared" si="117"/>
        <v/>
      </c>
      <c r="T57" s="29" t="str">
        <f t="shared" si="117"/>
        <v/>
      </c>
      <c r="U57" s="29" t="str">
        <f t="shared" si="117"/>
        <v/>
      </c>
      <c r="V57" s="29" t="str">
        <f t="shared" si="117"/>
        <v/>
      </c>
      <c r="W57" s="29" t="str">
        <f t="shared" si="117"/>
        <v/>
      </c>
    </row>
    <row r="58" spans="1:27" s="20" customFormat="1" ht="15" customHeight="1" x14ac:dyDescent="0.4">
      <c r="A58" s="15">
        <f t="shared" ref="A58" si="118">G55+1</f>
        <v>45585</v>
      </c>
      <c r="B58" s="16">
        <f t="shared" ref="B58:G58" si="119">A58+1</f>
        <v>45586</v>
      </c>
      <c r="C58" s="16">
        <f t="shared" si="119"/>
        <v>45587</v>
      </c>
      <c r="D58" s="16">
        <f t="shared" si="119"/>
        <v>45588</v>
      </c>
      <c r="E58" s="16">
        <f t="shared" si="119"/>
        <v>45589</v>
      </c>
      <c r="F58" s="16">
        <f t="shared" si="119"/>
        <v>45590</v>
      </c>
      <c r="G58" s="16">
        <f t="shared" si="119"/>
        <v>45591</v>
      </c>
      <c r="H58" s="17"/>
      <c r="I58" s="15">
        <f t="shared" ref="I58" si="120">O55+1</f>
        <v>45613</v>
      </c>
      <c r="J58" s="16">
        <f t="shared" ref="J58:O58" si="121">I58+1</f>
        <v>45614</v>
      </c>
      <c r="K58" s="16">
        <f t="shared" si="121"/>
        <v>45615</v>
      </c>
      <c r="L58" s="16">
        <f t="shared" si="121"/>
        <v>45616</v>
      </c>
      <c r="M58" s="16">
        <f t="shared" si="121"/>
        <v>45617</v>
      </c>
      <c r="N58" s="16">
        <f t="shared" si="121"/>
        <v>45618</v>
      </c>
      <c r="O58" s="16">
        <f t="shared" si="121"/>
        <v>45619</v>
      </c>
      <c r="P58" s="17"/>
      <c r="Q58" s="18">
        <f t="shared" ref="Q58" si="122">W55+1</f>
        <v>45648</v>
      </c>
      <c r="R58" s="19">
        <f t="shared" ref="R58:W58" si="123">Q58+1</f>
        <v>45649</v>
      </c>
      <c r="S58" s="19">
        <f t="shared" si="123"/>
        <v>45650</v>
      </c>
      <c r="T58" s="19">
        <f t="shared" si="123"/>
        <v>45651</v>
      </c>
      <c r="U58" s="19">
        <f t="shared" si="123"/>
        <v>45652</v>
      </c>
      <c r="V58" s="19">
        <f t="shared" si="123"/>
        <v>45653</v>
      </c>
      <c r="W58" s="19">
        <f t="shared" si="123"/>
        <v>45654</v>
      </c>
      <c r="Z58" s="21"/>
      <c r="AA58" s="21"/>
    </row>
    <row r="59" spans="1:27" ht="18" customHeight="1" x14ac:dyDescent="0.4">
      <c r="A59" s="30" t="s">
        <v>7</v>
      </c>
      <c r="B59" s="30"/>
      <c r="C59" s="24"/>
      <c r="D59" s="23"/>
      <c r="E59" s="30"/>
      <c r="F59" s="30"/>
      <c r="G59" s="30" t="s">
        <v>22</v>
      </c>
      <c r="H59" s="12"/>
      <c r="I59" s="24" t="s">
        <v>7</v>
      </c>
      <c r="J59" s="24"/>
      <c r="K59" s="24"/>
      <c r="L59" s="24"/>
      <c r="M59" s="24"/>
      <c r="N59" s="30" t="s">
        <v>22</v>
      </c>
      <c r="O59" s="30" t="s">
        <v>7</v>
      </c>
      <c r="P59" s="12"/>
      <c r="Q59" s="31"/>
      <c r="R59" s="32"/>
      <c r="S59" s="32" t="s">
        <v>7</v>
      </c>
      <c r="T59" s="32"/>
      <c r="U59" s="32"/>
      <c r="V59" s="32"/>
      <c r="W59" s="32"/>
    </row>
    <row r="60" spans="1:27" ht="18" customHeight="1" x14ac:dyDescent="0.4">
      <c r="A60" s="27" t="str">
        <f t="shared" ref="A60:G60" si="124">IF(A59="休館",$Z$16,"")</f>
        <v>×</v>
      </c>
      <c r="B60" s="27" t="str">
        <f t="shared" si="124"/>
        <v/>
      </c>
      <c r="C60" s="28" t="str">
        <f t="shared" si="124"/>
        <v/>
      </c>
      <c r="D60" s="28" t="str">
        <f t="shared" si="124"/>
        <v/>
      </c>
      <c r="E60" s="28" t="str">
        <f t="shared" si="124"/>
        <v/>
      </c>
      <c r="F60" s="28" t="str">
        <f t="shared" si="124"/>
        <v/>
      </c>
      <c r="G60" s="28" t="str">
        <f t="shared" si="124"/>
        <v/>
      </c>
      <c r="H60" s="12"/>
      <c r="I60" s="27" t="str">
        <f t="shared" ref="I60:O60" si="125">IF(I59="休館",$Z$16,"")</f>
        <v>×</v>
      </c>
      <c r="J60" s="27" t="str">
        <f t="shared" si="125"/>
        <v/>
      </c>
      <c r="K60" s="28" t="str">
        <f t="shared" si="125"/>
        <v/>
      </c>
      <c r="L60" s="28" t="str">
        <f t="shared" si="125"/>
        <v/>
      </c>
      <c r="M60" s="28" t="str">
        <f t="shared" si="125"/>
        <v/>
      </c>
      <c r="N60" s="28" t="str">
        <f t="shared" si="125"/>
        <v/>
      </c>
      <c r="O60" s="28" t="str">
        <f t="shared" si="125"/>
        <v>×</v>
      </c>
      <c r="P60" s="12"/>
      <c r="Q60" s="54" t="str">
        <f t="shared" ref="Q60:W60" si="126">IF(Q59="休館",$Z$16,"")</f>
        <v/>
      </c>
      <c r="R60" s="54" t="str">
        <f t="shared" si="126"/>
        <v/>
      </c>
      <c r="S60" s="29" t="str">
        <f t="shared" si="126"/>
        <v>×</v>
      </c>
      <c r="T60" s="29" t="str">
        <f t="shared" si="126"/>
        <v/>
      </c>
      <c r="U60" s="29" t="str">
        <f t="shared" si="126"/>
        <v/>
      </c>
      <c r="V60" s="29" t="str">
        <f t="shared" si="126"/>
        <v/>
      </c>
      <c r="W60" s="29" t="str">
        <f t="shared" si="126"/>
        <v/>
      </c>
    </row>
    <row r="61" spans="1:27" s="20" customFormat="1" ht="15" customHeight="1" x14ac:dyDescent="0.4">
      <c r="A61" s="15">
        <f t="shared" ref="A61" si="127">G58+1</f>
        <v>45592</v>
      </c>
      <c r="B61" s="16">
        <f t="shared" ref="B61:G61" si="128">A61+1</f>
        <v>45593</v>
      </c>
      <c r="C61" s="16">
        <f t="shared" si="128"/>
        <v>45594</v>
      </c>
      <c r="D61" s="16">
        <f t="shared" si="128"/>
        <v>45595</v>
      </c>
      <c r="E61" s="16">
        <f t="shared" si="128"/>
        <v>45596</v>
      </c>
      <c r="F61" s="16">
        <f t="shared" si="128"/>
        <v>45597</v>
      </c>
      <c r="G61" s="16">
        <f t="shared" si="128"/>
        <v>45598</v>
      </c>
      <c r="H61" s="17"/>
      <c r="I61" s="15">
        <f t="shared" ref="I61" si="129">O58+1</f>
        <v>45620</v>
      </c>
      <c r="J61" s="16">
        <f t="shared" ref="J61:O61" si="130">I61+1</f>
        <v>45621</v>
      </c>
      <c r="K61" s="16">
        <f t="shared" si="130"/>
        <v>45622</v>
      </c>
      <c r="L61" s="16">
        <f t="shared" si="130"/>
        <v>45623</v>
      </c>
      <c r="M61" s="16">
        <f t="shared" si="130"/>
        <v>45624</v>
      </c>
      <c r="N61" s="16">
        <f t="shared" si="130"/>
        <v>45625</v>
      </c>
      <c r="O61" s="16">
        <f t="shared" si="130"/>
        <v>45626</v>
      </c>
      <c r="P61" s="17"/>
      <c r="Q61" s="18">
        <f t="shared" ref="Q61" si="131">W58+1</f>
        <v>45655</v>
      </c>
      <c r="R61" s="19">
        <f t="shared" ref="R61:W61" si="132">Q61+1</f>
        <v>45656</v>
      </c>
      <c r="S61" s="19">
        <f t="shared" si="132"/>
        <v>45657</v>
      </c>
      <c r="T61" s="19">
        <f t="shared" si="132"/>
        <v>45658</v>
      </c>
      <c r="U61" s="19">
        <f t="shared" si="132"/>
        <v>45659</v>
      </c>
      <c r="V61" s="19">
        <f t="shared" si="132"/>
        <v>45660</v>
      </c>
      <c r="W61" s="19">
        <f t="shared" si="132"/>
        <v>45661</v>
      </c>
      <c r="Z61" s="21"/>
      <c r="AA61" s="21"/>
    </row>
    <row r="62" spans="1:27" ht="18" customHeight="1" x14ac:dyDescent="0.4">
      <c r="A62" s="22" t="s">
        <v>22</v>
      </c>
      <c r="B62" s="23"/>
      <c r="C62" s="24" t="s">
        <v>7</v>
      </c>
      <c r="D62" s="23"/>
      <c r="E62" s="23"/>
      <c r="F62" s="23"/>
      <c r="G62" s="23"/>
      <c r="H62" s="12"/>
      <c r="I62" s="22"/>
      <c r="J62" s="23"/>
      <c r="K62" s="24" t="s">
        <v>7</v>
      </c>
      <c r="L62" s="23"/>
      <c r="M62" s="23"/>
      <c r="N62" s="23"/>
      <c r="O62" s="23"/>
      <c r="P62" s="12"/>
      <c r="Q62" s="31" t="s">
        <v>7</v>
      </c>
      <c r="R62" s="31" t="s">
        <v>7</v>
      </c>
      <c r="S62" s="31" t="s">
        <v>7</v>
      </c>
      <c r="T62" s="26"/>
      <c r="U62" s="26"/>
      <c r="V62" s="31"/>
      <c r="W62" s="31"/>
    </row>
    <row r="63" spans="1:27" ht="18" customHeight="1" x14ac:dyDescent="0.4">
      <c r="A63" s="27"/>
      <c r="B63" s="27" t="str">
        <f>IF(B62="休館",$Z$16,"")</f>
        <v/>
      </c>
      <c r="C63" s="28" t="str">
        <f t="shared" ref="C63:G63" si="133">IF(C62="休館",$Z$16,"")</f>
        <v>×</v>
      </c>
      <c r="D63" s="28" t="str">
        <f t="shared" si="133"/>
        <v/>
      </c>
      <c r="E63" s="28" t="str">
        <f t="shared" si="133"/>
        <v/>
      </c>
      <c r="F63" s="28" t="str">
        <f t="shared" si="133"/>
        <v/>
      </c>
      <c r="G63" s="28" t="str">
        <f t="shared" si="133"/>
        <v/>
      </c>
      <c r="H63" s="12"/>
      <c r="I63" s="27" t="str">
        <f t="shared" ref="I63:O63" si="134">IF(I62="休館",$Z$16,"")</f>
        <v/>
      </c>
      <c r="J63" s="27" t="str">
        <f t="shared" si="134"/>
        <v/>
      </c>
      <c r="K63" s="28" t="str">
        <f t="shared" si="134"/>
        <v>×</v>
      </c>
      <c r="L63" s="28" t="str">
        <f t="shared" si="134"/>
        <v/>
      </c>
      <c r="M63" s="28" t="str">
        <f t="shared" si="134"/>
        <v/>
      </c>
      <c r="N63" s="28" t="str">
        <f t="shared" si="134"/>
        <v/>
      </c>
      <c r="O63" s="28" t="str">
        <f t="shared" si="134"/>
        <v/>
      </c>
      <c r="P63" s="12"/>
      <c r="Q63" s="54" t="str">
        <f t="shared" ref="Q63:W63" si="135">IF(Q62="休館",$Z$16,"")</f>
        <v>×</v>
      </c>
      <c r="R63" s="54" t="str">
        <f t="shared" si="135"/>
        <v>×</v>
      </c>
      <c r="S63" s="29" t="str">
        <f t="shared" si="135"/>
        <v>×</v>
      </c>
      <c r="T63" s="29" t="str">
        <f t="shared" si="135"/>
        <v/>
      </c>
      <c r="U63" s="29" t="str">
        <f t="shared" si="135"/>
        <v/>
      </c>
      <c r="V63" s="29" t="str">
        <f t="shared" si="135"/>
        <v/>
      </c>
      <c r="W63" s="29" t="str">
        <f t="shared" si="135"/>
        <v/>
      </c>
    </row>
    <row r="64" spans="1:27" s="20" customFormat="1" ht="15" customHeight="1" x14ac:dyDescent="0.4">
      <c r="A64" s="15">
        <f t="shared" ref="A64" si="136">G61+1</f>
        <v>45599</v>
      </c>
      <c r="B64" s="16">
        <f t="shared" ref="B64:E64" si="137">A64+1</f>
        <v>45600</v>
      </c>
      <c r="C64" s="16">
        <f t="shared" si="137"/>
        <v>45601</v>
      </c>
      <c r="D64" s="16">
        <f t="shared" si="137"/>
        <v>45602</v>
      </c>
      <c r="E64" s="16">
        <f t="shared" si="137"/>
        <v>45603</v>
      </c>
      <c r="F64" s="35">
        <f>DATE($A$6,A47,1)</f>
        <v>45566</v>
      </c>
      <c r="G64" s="36">
        <f>WEEKDAY(F64,1)</f>
        <v>3</v>
      </c>
      <c r="H64" s="17"/>
      <c r="I64" s="15">
        <f t="shared" ref="I64" si="138">O61+1</f>
        <v>45627</v>
      </c>
      <c r="J64" s="16">
        <f t="shared" ref="J64:M64" si="139">I64+1</f>
        <v>45628</v>
      </c>
      <c r="K64" s="16">
        <f t="shared" si="139"/>
        <v>45629</v>
      </c>
      <c r="L64" s="16">
        <f t="shared" si="139"/>
        <v>45630</v>
      </c>
      <c r="M64" s="16">
        <f t="shared" si="139"/>
        <v>45631</v>
      </c>
      <c r="N64" s="35">
        <f>DATE($A$6,I47,1)</f>
        <v>45597</v>
      </c>
      <c r="O64" s="36">
        <f>WEEKDAY(N64,1)</f>
        <v>6</v>
      </c>
      <c r="P64" s="17"/>
      <c r="Q64" s="18">
        <f t="shared" ref="Q64" si="140">W61+1</f>
        <v>45662</v>
      </c>
      <c r="R64" s="19">
        <f t="shared" ref="R64:U64" si="141">Q64+1</f>
        <v>45663</v>
      </c>
      <c r="S64" s="19">
        <f t="shared" si="141"/>
        <v>45664</v>
      </c>
      <c r="T64" s="19">
        <f t="shared" si="141"/>
        <v>45665</v>
      </c>
      <c r="U64" s="19">
        <f t="shared" si="141"/>
        <v>45666</v>
      </c>
      <c r="V64" s="37">
        <f>DATE($A$6,Q47,1)</f>
        <v>45627</v>
      </c>
      <c r="W64" s="38">
        <f>WEEKDAY(V64,1)</f>
        <v>1</v>
      </c>
      <c r="Z64" s="21"/>
      <c r="AA64" s="21"/>
    </row>
    <row r="65" spans="1:27" s="20" customFormat="1" ht="18" customHeight="1" x14ac:dyDescent="0.4">
      <c r="A65" s="39"/>
      <c r="B65" s="40"/>
      <c r="C65" s="40"/>
      <c r="D65" s="40"/>
      <c r="E65" s="40"/>
      <c r="F65" s="41"/>
      <c r="G65" s="42"/>
      <c r="H65" s="17"/>
      <c r="I65" s="39"/>
      <c r="J65" s="40"/>
      <c r="K65" s="40"/>
      <c r="L65" s="40"/>
      <c r="M65" s="40"/>
      <c r="N65" s="41"/>
      <c r="O65" s="42"/>
      <c r="P65" s="17"/>
      <c r="Q65" s="43"/>
      <c r="R65" s="44"/>
      <c r="S65" s="44"/>
      <c r="T65" s="44"/>
      <c r="U65" s="44"/>
      <c r="V65" s="45"/>
      <c r="W65" s="46"/>
      <c r="Z65" s="21"/>
      <c r="AA65" s="21"/>
    </row>
    <row r="66" spans="1:27" ht="18" customHeight="1" x14ac:dyDescent="0.4">
      <c r="A66" s="27" t="str">
        <f t="shared" ref="A66:G66" si="142">IF(A65="休館",$Z$16,"")</f>
        <v/>
      </c>
      <c r="B66" s="27" t="str">
        <f t="shared" si="142"/>
        <v/>
      </c>
      <c r="C66" s="28" t="str">
        <f t="shared" si="142"/>
        <v/>
      </c>
      <c r="D66" s="28" t="str">
        <f t="shared" si="142"/>
        <v/>
      </c>
      <c r="E66" s="28" t="str">
        <f t="shared" si="142"/>
        <v/>
      </c>
      <c r="F66" s="28" t="str">
        <f t="shared" si="142"/>
        <v/>
      </c>
      <c r="G66" s="28" t="str">
        <f t="shared" si="142"/>
        <v/>
      </c>
      <c r="H66" s="12"/>
      <c r="I66" s="27" t="str">
        <f t="shared" ref="I66:O66" si="143">IF(I65="休館",$Z$16,"")</f>
        <v/>
      </c>
      <c r="J66" s="27" t="str">
        <f t="shared" si="143"/>
        <v/>
      </c>
      <c r="K66" s="28" t="str">
        <f t="shared" si="143"/>
        <v/>
      </c>
      <c r="L66" s="28" t="str">
        <f t="shared" si="143"/>
        <v/>
      </c>
      <c r="M66" s="28" t="str">
        <f t="shared" si="143"/>
        <v/>
      </c>
      <c r="N66" s="28" t="str">
        <f t="shared" si="143"/>
        <v/>
      </c>
      <c r="O66" s="28" t="str">
        <f t="shared" si="143"/>
        <v/>
      </c>
      <c r="P66" s="12"/>
      <c r="Q66" s="54" t="str">
        <f t="shared" ref="Q66:W66" si="144">IF(Q65="休館",$Z$16,"")</f>
        <v/>
      </c>
      <c r="R66" s="54" t="str">
        <f t="shared" si="144"/>
        <v/>
      </c>
      <c r="S66" s="29" t="str">
        <f t="shared" si="144"/>
        <v/>
      </c>
      <c r="T66" s="29" t="str">
        <f t="shared" si="144"/>
        <v/>
      </c>
      <c r="U66" s="29" t="str">
        <f t="shared" si="144"/>
        <v/>
      </c>
      <c r="V66" s="29" t="str">
        <f t="shared" si="144"/>
        <v/>
      </c>
      <c r="W66" s="29" t="str">
        <f t="shared" si="144"/>
        <v/>
      </c>
    </row>
    <row r="67" spans="1:27" ht="30" customHeight="1" x14ac:dyDescent="0.4">
      <c r="A67" s="47">
        <v>1</v>
      </c>
      <c r="B67" s="12" t="s">
        <v>10</v>
      </c>
      <c r="C67" s="48" t="s">
        <v>13</v>
      </c>
      <c r="D67" s="12"/>
      <c r="E67" s="12" t="s">
        <v>11</v>
      </c>
      <c r="F67" s="2" t="str">
        <f>IF(COUNTIF(A69:G86,"○")&gt;0,COUNTIF(A69:G86,"○"),"　　")</f>
        <v>　　</v>
      </c>
      <c r="G67" s="12" t="s">
        <v>12</v>
      </c>
      <c r="I67" s="47">
        <f>A67+1</f>
        <v>2</v>
      </c>
      <c r="J67" s="12" t="s">
        <v>10</v>
      </c>
      <c r="K67" s="48" t="s">
        <v>13</v>
      </c>
      <c r="L67" s="12"/>
      <c r="M67" s="12" t="s">
        <v>11</v>
      </c>
      <c r="N67" s="47" t="str">
        <f>IF(COUNTIF(I69:O86,"○")&gt;0,COUNTIF(I69:O86,"○"),"　　")</f>
        <v>　　</v>
      </c>
      <c r="O67" s="12" t="s">
        <v>12</v>
      </c>
      <c r="Q67" s="47">
        <f>I67+1</f>
        <v>3</v>
      </c>
      <c r="R67" s="12" t="s">
        <v>10</v>
      </c>
      <c r="U67" s="12" t="s">
        <v>11</v>
      </c>
      <c r="V67" s="47" t="str">
        <f>IF(COUNTIF(Q69:W86,"○")&gt;0,COUNTIF(Q69:W86,"○"),"　　")</f>
        <v>　　</v>
      </c>
      <c r="W67" s="12" t="s">
        <v>12</v>
      </c>
    </row>
    <row r="68" spans="1:27" ht="20.100000000000001" customHeight="1" x14ac:dyDescent="0.4">
      <c r="A68" s="13" t="s">
        <v>14</v>
      </c>
      <c r="B68" s="14" t="s">
        <v>15</v>
      </c>
      <c r="C68" s="14" t="s">
        <v>16</v>
      </c>
      <c r="D68" s="14" t="s">
        <v>17</v>
      </c>
      <c r="E68" s="14" t="s">
        <v>18</v>
      </c>
      <c r="F68" s="14" t="s">
        <v>19</v>
      </c>
      <c r="G68" s="14" t="s">
        <v>20</v>
      </c>
      <c r="H68" s="12"/>
      <c r="I68" s="13" t="s">
        <v>14</v>
      </c>
      <c r="J68" s="14" t="s">
        <v>15</v>
      </c>
      <c r="K68" s="14" t="s">
        <v>16</v>
      </c>
      <c r="L68" s="14" t="s">
        <v>17</v>
      </c>
      <c r="M68" s="14" t="s">
        <v>18</v>
      </c>
      <c r="N68" s="14" t="s">
        <v>19</v>
      </c>
      <c r="O68" s="14" t="s">
        <v>20</v>
      </c>
      <c r="P68" s="12"/>
      <c r="Q68" s="10" t="s">
        <v>14</v>
      </c>
      <c r="R68" s="11" t="s">
        <v>15</v>
      </c>
      <c r="S68" s="11" t="s">
        <v>16</v>
      </c>
      <c r="T68" s="11" t="s">
        <v>17</v>
      </c>
      <c r="U68" s="11" t="s">
        <v>18</v>
      </c>
      <c r="V68" s="11" t="s">
        <v>19</v>
      </c>
      <c r="W68" s="11" t="s">
        <v>20</v>
      </c>
    </row>
    <row r="69" spans="1:27" s="20" customFormat="1" ht="15" customHeight="1" x14ac:dyDescent="0.4">
      <c r="A69" s="18">
        <f>F84-(G84-1)</f>
        <v>45655</v>
      </c>
      <c r="B69" s="19">
        <f>A69+1</f>
        <v>45656</v>
      </c>
      <c r="C69" s="19">
        <f t="shared" ref="C69:G69" si="145">B69+1</f>
        <v>45657</v>
      </c>
      <c r="D69" s="19">
        <f t="shared" si="145"/>
        <v>45658</v>
      </c>
      <c r="E69" s="19">
        <f t="shared" si="145"/>
        <v>45659</v>
      </c>
      <c r="F69" s="19">
        <f t="shared" si="145"/>
        <v>45660</v>
      </c>
      <c r="G69" s="19">
        <f t="shared" si="145"/>
        <v>45661</v>
      </c>
      <c r="H69" s="17"/>
      <c r="I69" s="18">
        <f>N84-(O84-1)</f>
        <v>45683</v>
      </c>
      <c r="J69" s="19">
        <f>I69+1</f>
        <v>45684</v>
      </c>
      <c r="K69" s="19">
        <f t="shared" ref="K69:O69" si="146">J69+1</f>
        <v>45685</v>
      </c>
      <c r="L69" s="19">
        <f t="shared" si="146"/>
        <v>45686</v>
      </c>
      <c r="M69" s="19">
        <f t="shared" si="146"/>
        <v>45687</v>
      </c>
      <c r="N69" s="19">
        <f t="shared" si="146"/>
        <v>45688</v>
      </c>
      <c r="O69" s="19">
        <f t="shared" si="146"/>
        <v>45689</v>
      </c>
      <c r="P69" s="17"/>
      <c r="Q69" s="15">
        <f>V84-(W84-1)</f>
        <v>45711</v>
      </c>
      <c r="R69" s="16">
        <f>Q69+1</f>
        <v>45712</v>
      </c>
      <c r="S69" s="16">
        <f t="shared" ref="S69:W69" si="147">R69+1</f>
        <v>45713</v>
      </c>
      <c r="T69" s="16">
        <f t="shared" si="147"/>
        <v>45714</v>
      </c>
      <c r="U69" s="16">
        <f t="shared" si="147"/>
        <v>45715</v>
      </c>
      <c r="V69" s="16">
        <f t="shared" si="147"/>
        <v>45716</v>
      </c>
      <c r="W69" s="16">
        <f t="shared" si="147"/>
        <v>45717</v>
      </c>
      <c r="Z69" s="21"/>
      <c r="AA69" s="21"/>
    </row>
    <row r="70" spans="1:27" ht="18" customHeight="1" x14ac:dyDescent="0.4">
      <c r="A70" s="26"/>
      <c r="B70" s="31"/>
      <c r="C70" s="31"/>
      <c r="D70" s="31" t="s">
        <v>7</v>
      </c>
      <c r="E70" s="31" t="s">
        <v>7</v>
      </c>
      <c r="F70" s="31" t="s">
        <v>7</v>
      </c>
      <c r="G70" s="26"/>
      <c r="H70" s="12"/>
      <c r="I70" s="25"/>
      <c r="J70" s="26"/>
      <c r="K70" s="26"/>
      <c r="L70" s="26"/>
      <c r="M70" s="26"/>
      <c r="N70" s="26"/>
      <c r="O70" s="26" t="s">
        <v>22</v>
      </c>
      <c r="P70" s="12"/>
      <c r="Q70" s="22"/>
      <c r="R70" s="23"/>
      <c r="S70" s="23"/>
      <c r="T70" s="23"/>
      <c r="U70" s="23"/>
      <c r="V70" s="23"/>
      <c r="W70" s="23"/>
    </row>
    <row r="71" spans="1:27" ht="18" customHeight="1" x14ac:dyDescent="0.4">
      <c r="A71" s="54" t="str">
        <f t="shared" ref="A71:G71" si="148">IF(A70="休館",$Z$16,"")</f>
        <v/>
      </c>
      <c r="B71" s="54" t="str">
        <f t="shared" si="148"/>
        <v/>
      </c>
      <c r="C71" s="29" t="str">
        <f t="shared" si="148"/>
        <v/>
      </c>
      <c r="D71" s="29" t="str">
        <f t="shared" si="148"/>
        <v>×</v>
      </c>
      <c r="E71" s="29" t="str">
        <f t="shared" si="148"/>
        <v>×</v>
      </c>
      <c r="F71" s="29" t="str">
        <f t="shared" si="148"/>
        <v>×</v>
      </c>
      <c r="G71" s="29" t="str">
        <f t="shared" si="148"/>
        <v/>
      </c>
      <c r="H71" s="12"/>
      <c r="I71" s="54" t="str">
        <f t="shared" ref="I71:O71" si="149">IF(I70="休館",$Z$16,"")</f>
        <v/>
      </c>
      <c r="J71" s="54" t="str">
        <f t="shared" si="149"/>
        <v/>
      </c>
      <c r="K71" s="29" t="str">
        <f t="shared" si="149"/>
        <v/>
      </c>
      <c r="L71" s="29" t="str">
        <f t="shared" si="149"/>
        <v/>
      </c>
      <c r="M71" s="29" t="str">
        <f t="shared" si="149"/>
        <v/>
      </c>
      <c r="N71" s="29" t="str">
        <f t="shared" si="149"/>
        <v/>
      </c>
      <c r="O71" s="29" t="str">
        <f t="shared" si="149"/>
        <v/>
      </c>
      <c r="P71" s="12"/>
      <c r="Q71" s="27" t="str">
        <f t="shared" ref="Q71:W71" si="150">IF(Q70="休館",$Z$16,"")</f>
        <v/>
      </c>
      <c r="R71" s="27" t="str">
        <f t="shared" si="150"/>
        <v/>
      </c>
      <c r="S71" s="28" t="str">
        <f t="shared" si="150"/>
        <v/>
      </c>
      <c r="T71" s="28" t="str">
        <f t="shared" si="150"/>
        <v/>
      </c>
      <c r="U71" s="28" t="str">
        <f t="shared" si="150"/>
        <v/>
      </c>
      <c r="V71" s="28" t="str">
        <f t="shared" si="150"/>
        <v/>
      </c>
      <c r="W71" s="28" t="str">
        <f t="shared" si="150"/>
        <v/>
      </c>
    </row>
    <row r="72" spans="1:27" s="20" customFormat="1" ht="15" customHeight="1" x14ac:dyDescent="0.4">
      <c r="A72" s="18">
        <f>G69+1</f>
        <v>45662</v>
      </c>
      <c r="B72" s="19">
        <f>A72+1</f>
        <v>45663</v>
      </c>
      <c r="C72" s="19">
        <f t="shared" ref="C72:G72" si="151">B72+1</f>
        <v>45664</v>
      </c>
      <c r="D72" s="19">
        <f t="shared" si="151"/>
        <v>45665</v>
      </c>
      <c r="E72" s="19">
        <f t="shared" si="151"/>
        <v>45666</v>
      </c>
      <c r="F72" s="19">
        <f t="shared" si="151"/>
        <v>45667</v>
      </c>
      <c r="G72" s="19">
        <f t="shared" si="151"/>
        <v>45668</v>
      </c>
      <c r="H72" s="17"/>
      <c r="I72" s="18">
        <f>O69+1</f>
        <v>45690</v>
      </c>
      <c r="J72" s="19">
        <f>I72+1</f>
        <v>45691</v>
      </c>
      <c r="K72" s="19">
        <f t="shared" ref="K72:O72" si="152">J72+1</f>
        <v>45692</v>
      </c>
      <c r="L72" s="19">
        <f t="shared" si="152"/>
        <v>45693</v>
      </c>
      <c r="M72" s="19">
        <f t="shared" si="152"/>
        <v>45694</v>
      </c>
      <c r="N72" s="19">
        <f t="shared" si="152"/>
        <v>45695</v>
      </c>
      <c r="O72" s="19">
        <f t="shared" si="152"/>
        <v>45696</v>
      </c>
      <c r="P72" s="17"/>
      <c r="Q72" s="15">
        <f>W69+1</f>
        <v>45718</v>
      </c>
      <c r="R72" s="16">
        <f>Q72+1</f>
        <v>45719</v>
      </c>
      <c r="S72" s="16">
        <f t="shared" ref="S72:W72" si="153">R72+1</f>
        <v>45720</v>
      </c>
      <c r="T72" s="16">
        <f t="shared" si="153"/>
        <v>45721</v>
      </c>
      <c r="U72" s="16">
        <f t="shared" si="153"/>
        <v>45722</v>
      </c>
      <c r="V72" s="16">
        <f t="shared" si="153"/>
        <v>45723</v>
      </c>
      <c r="W72" s="16">
        <f t="shared" si="153"/>
        <v>45724</v>
      </c>
      <c r="Z72" s="21"/>
      <c r="AA72" s="21"/>
    </row>
    <row r="73" spans="1:27" ht="18" customHeight="1" x14ac:dyDescent="0.4">
      <c r="A73" s="31" t="s">
        <v>7</v>
      </c>
      <c r="B73" s="31"/>
      <c r="C73" s="26"/>
      <c r="D73" s="26"/>
      <c r="E73" s="32"/>
      <c r="F73" s="32" t="s">
        <v>22</v>
      </c>
      <c r="G73" s="32" t="s">
        <v>22</v>
      </c>
      <c r="H73" s="12"/>
      <c r="I73" s="31" t="s">
        <v>7</v>
      </c>
      <c r="J73" s="32"/>
      <c r="K73" s="32"/>
      <c r="L73" s="26"/>
      <c r="M73" s="32"/>
      <c r="N73" s="32" t="s">
        <v>22</v>
      </c>
      <c r="O73" s="32"/>
      <c r="P73" s="12"/>
      <c r="Q73" s="24" t="s">
        <v>7</v>
      </c>
      <c r="R73" s="30"/>
      <c r="S73" s="30"/>
      <c r="T73" s="23"/>
      <c r="U73" s="30"/>
      <c r="V73" s="30"/>
      <c r="W73" s="30"/>
    </row>
    <row r="74" spans="1:27" ht="18" customHeight="1" x14ac:dyDescent="0.4">
      <c r="A74" s="54" t="str">
        <f t="shared" ref="A74:G74" si="154">IF(A73="休館",$Z$16,"")</f>
        <v>×</v>
      </c>
      <c r="B74" s="54" t="str">
        <f t="shared" si="154"/>
        <v/>
      </c>
      <c r="C74" s="29" t="str">
        <f t="shared" si="154"/>
        <v/>
      </c>
      <c r="D74" s="29" t="str">
        <f t="shared" si="154"/>
        <v/>
      </c>
      <c r="E74" s="29" t="str">
        <f t="shared" si="154"/>
        <v/>
      </c>
      <c r="F74" s="29" t="str">
        <f t="shared" si="154"/>
        <v/>
      </c>
      <c r="G74" s="29" t="str">
        <f t="shared" si="154"/>
        <v/>
      </c>
      <c r="H74" s="12"/>
      <c r="I74" s="54" t="str">
        <f t="shared" ref="I74:O74" si="155">IF(I73="休館",$Z$16,"")</f>
        <v>×</v>
      </c>
      <c r="J74" s="54" t="str">
        <f t="shared" si="155"/>
        <v/>
      </c>
      <c r="K74" s="29" t="str">
        <f t="shared" si="155"/>
        <v/>
      </c>
      <c r="L74" s="29" t="str">
        <f t="shared" si="155"/>
        <v/>
      </c>
      <c r="M74" s="29" t="str">
        <f t="shared" si="155"/>
        <v/>
      </c>
      <c r="N74" s="29" t="str">
        <f t="shared" si="155"/>
        <v/>
      </c>
      <c r="O74" s="29" t="str">
        <f t="shared" si="155"/>
        <v/>
      </c>
      <c r="P74" s="12"/>
      <c r="Q74" s="27" t="str">
        <f t="shared" ref="Q74:W74" si="156">IF(Q73="休館",$Z$16,"")</f>
        <v>×</v>
      </c>
      <c r="R74" s="27" t="str">
        <f t="shared" si="156"/>
        <v/>
      </c>
      <c r="S74" s="28" t="str">
        <f t="shared" si="156"/>
        <v/>
      </c>
      <c r="T74" s="28" t="str">
        <f t="shared" si="156"/>
        <v/>
      </c>
      <c r="U74" s="28" t="str">
        <f t="shared" si="156"/>
        <v/>
      </c>
      <c r="V74" s="28" t="str">
        <f t="shared" si="156"/>
        <v/>
      </c>
      <c r="W74" s="28" t="str">
        <f t="shared" si="156"/>
        <v/>
      </c>
    </row>
    <row r="75" spans="1:27" s="20" customFormat="1" ht="15" customHeight="1" x14ac:dyDescent="0.4">
      <c r="A75" s="18">
        <f t="shared" ref="A75" si="157">G72+1</f>
        <v>45669</v>
      </c>
      <c r="B75" s="19">
        <f t="shared" ref="B75:G75" si="158">A75+1</f>
        <v>45670</v>
      </c>
      <c r="C75" s="19">
        <f t="shared" si="158"/>
        <v>45671</v>
      </c>
      <c r="D75" s="19">
        <f t="shared" si="158"/>
        <v>45672</v>
      </c>
      <c r="E75" s="19">
        <f t="shared" si="158"/>
        <v>45673</v>
      </c>
      <c r="F75" s="19">
        <f t="shared" si="158"/>
        <v>45674</v>
      </c>
      <c r="G75" s="19">
        <f t="shared" si="158"/>
        <v>45675</v>
      </c>
      <c r="H75" s="17"/>
      <c r="I75" s="18">
        <f t="shared" ref="I75" si="159">O72+1</f>
        <v>45697</v>
      </c>
      <c r="J75" s="19">
        <f t="shared" ref="J75:O75" si="160">I75+1</f>
        <v>45698</v>
      </c>
      <c r="K75" s="19">
        <f t="shared" si="160"/>
        <v>45699</v>
      </c>
      <c r="L75" s="19">
        <f t="shared" si="160"/>
        <v>45700</v>
      </c>
      <c r="M75" s="19">
        <f t="shared" si="160"/>
        <v>45701</v>
      </c>
      <c r="N75" s="19">
        <f t="shared" si="160"/>
        <v>45702</v>
      </c>
      <c r="O75" s="19">
        <f t="shared" si="160"/>
        <v>45703</v>
      </c>
      <c r="P75" s="17"/>
      <c r="Q75" s="15">
        <f t="shared" ref="Q75" si="161">W72+1</f>
        <v>45725</v>
      </c>
      <c r="R75" s="16">
        <f t="shared" ref="R75:W75" si="162">Q75+1</f>
        <v>45726</v>
      </c>
      <c r="S75" s="16">
        <f t="shared" si="162"/>
        <v>45727</v>
      </c>
      <c r="T75" s="16">
        <f t="shared" si="162"/>
        <v>45728</v>
      </c>
      <c r="U75" s="16">
        <f t="shared" si="162"/>
        <v>45729</v>
      </c>
      <c r="V75" s="16">
        <f t="shared" si="162"/>
        <v>45730</v>
      </c>
      <c r="W75" s="16">
        <f t="shared" si="162"/>
        <v>45731</v>
      </c>
      <c r="Z75" s="21"/>
      <c r="AA75" s="21"/>
    </row>
    <row r="76" spans="1:27" ht="18" customHeight="1" x14ac:dyDescent="0.4">
      <c r="A76" s="34" t="s">
        <v>22</v>
      </c>
      <c r="B76" s="34" t="s">
        <v>7</v>
      </c>
      <c r="C76" s="31" t="s">
        <v>7</v>
      </c>
      <c r="D76" s="26"/>
      <c r="E76" s="32"/>
      <c r="F76" s="32"/>
      <c r="G76" s="32"/>
      <c r="H76" s="12"/>
      <c r="I76" s="31" t="s">
        <v>22</v>
      </c>
      <c r="J76" s="32"/>
      <c r="K76" s="31" t="s">
        <v>7</v>
      </c>
      <c r="L76" s="26"/>
      <c r="M76" s="32"/>
      <c r="N76" s="32"/>
      <c r="O76" s="32"/>
      <c r="P76" s="12"/>
      <c r="Q76" s="33"/>
      <c r="R76" s="30"/>
      <c r="S76" s="24" t="s">
        <v>7</v>
      </c>
      <c r="T76" s="23"/>
      <c r="U76" s="30"/>
      <c r="V76" s="30"/>
      <c r="W76" s="23"/>
    </row>
    <row r="77" spans="1:27" ht="18" customHeight="1" x14ac:dyDescent="0.4">
      <c r="A77" s="54" t="str">
        <f t="shared" ref="A77:G77" si="163">IF(A76="休館",$Z$16,"")</f>
        <v/>
      </c>
      <c r="B77" s="54" t="str">
        <f t="shared" si="163"/>
        <v>×</v>
      </c>
      <c r="C77" s="29" t="str">
        <f t="shared" si="163"/>
        <v>×</v>
      </c>
      <c r="D77" s="29" t="str">
        <f t="shared" si="163"/>
        <v/>
      </c>
      <c r="E77" s="29" t="str">
        <f t="shared" si="163"/>
        <v/>
      </c>
      <c r="F77" s="29" t="str">
        <f t="shared" si="163"/>
        <v/>
      </c>
      <c r="G77" s="29" t="str">
        <f t="shared" si="163"/>
        <v/>
      </c>
      <c r="H77" s="12"/>
      <c r="I77" s="54" t="str">
        <f t="shared" ref="I77:O77" si="164">IF(I76="休館",$Z$16,"")</f>
        <v/>
      </c>
      <c r="J77" s="54" t="str">
        <f t="shared" si="164"/>
        <v/>
      </c>
      <c r="K77" s="29" t="str">
        <f t="shared" si="164"/>
        <v>×</v>
      </c>
      <c r="L77" s="29" t="str">
        <f t="shared" si="164"/>
        <v/>
      </c>
      <c r="M77" s="29" t="str">
        <f t="shared" si="164"/>
        <v/>
      </c>
      <c r="N77" s="29" t="str">
        <f t="shared" si="164"/>
        <v/>
      </c>
      <c r="O77" s="29" t="str">
        <f t="shared" si="164"/>
        <v/>
      </c>
      <c r="P77" s="12"/>
      <c r="Q77" s="27" t="str">
        <f t="shared" ref="Q77:W77" si="165">IF(Q76="休館",$Z$16,"")</f>
        <v/>
      </c>
      <c r="R77" s="27" t="str">
        <f t="shared" si="165"/>
        <v/>
      </c>
      <c r="S77" s="28" t="str">
        <f t="shared" si="165"/>
        <v>×</v>
      </c>
      <c r="T77" s="28" t="str">
        <f t="shared" si="165"/>
        <v/>
      </c>
      <c r="U77" s="28" t="str">
        <f t="shared" si="165"/>
        <v/>
      </c>
      <c r="V77" s="28" t="str">
        <f t="shared" si="165"/>
        <v/>
      </c>
      <c r="W77" s="28" t="str">
        <f t="shared" si="165"/>
        <v/>
      </c>
    </row>
    <row r="78" spans="1:27" s="20" customFormat="1" ht="15" customHeight="1" x14ac:dyDescent="0.4">
      <c r="A78" s="18">
        <f t="shared" ref="A78" si="166">G75+1</f>
        <v>45676</v>
      </c>
      <c r="B78" s="19">
        <f t="shared" ref="B78:G78" si="167">A78+1</f>
        <v>45677</v>
      </c>
      <c r="C78" s="19">
        <f t="shared" si="167"/>
        <v>45678</v>
      </c>
      <c r="D78" s="19">
        <f t="shared" si="167"/>
        <v>45679</v>
      </c>
      <c r="E78" s="19">
        <f t="shared" si="167"/>
        <v>45680</v>
      </c>
      <c r="F78" s="19">
        <f t="shared" si="167"/>
        <v>45681</v>
      </c>
      <c r="G78" s="19">
        <f t="shared" si="167"/>
        <v>45682</v>
      </c>
      <c r="H78" s="17"/>
      <c r="I78" s="18">
        <f t="shared" ref="I78" si="168">O75+1</f>
        <v>45704</v>
      </c>
      <c r="J78" s="19">
        <f t="shared" ref="J78:O78" si="169">I78+1</f>
        <v>45705</v>
      </c>
      <c r="K78" s="19">
        <f t="shared" si="169"/>
        <v>45706</v>
      </c>
      <c r="L78" s="19">
        <f t="shared" si="169"/>
        <v>45707</v>
      </c>
      <c r="M78" s="19">
        <f t="shared" si="169"/>
        <v>45708</v>
      </c>
      <c r="N78" s="19">
        <f t="shared" si="169"/>
        <v>45709</v>
      </c>
      <c r="O78" s="19">
        <f t="shared" si="169"/>
        <v>45710</v>
      </c>
      <c r="P78" s="17"/>
      <c r="Q78" s="15">
        <f t="shared" ref="Q78" si="170">W75+1</f>
        <v>45732</v>
      </c>
      <c r="R78" s="16">
        <f t="shared" ref="R78:W78" si="171">Q78+1</f>
        <v>45733</v>
      </c>
      <c r="S78" s="16">
        <f t="shared" si="171"/>
        <v>45734</v>
      </c>
      <c r="T78" s="16">
        <f t="shared" si="171"/>
        <v>45735</v>
      </c>
      <c r="U78" s="16">
        <f t="shared" si="171"/>
        <v>45736</v>
      </c>
      <c r="V78" s="16">
        <f t="shared" si="171"/>
        <v>45737</v>
      </c>
      <c r="W78" s="16">
        <f t="shared" si="171"/>
        <v>45738</v>
      </c>
      <c r="Z78" s="21"/>
      <c r="AA78" s="21"/>
    </row>
    <row r="79" spans="1:27" ht="18" customHeight="1" x14ac:dyDescent="0.4">
      <c r="A79" s="31" t="s">
        <v>7</v>
      </c>
      <c r="B79" s="32"/>
      <c r="C79" s="32"/>
      <c r="D79" s="26"/>
      <c r="E79" s="32"/>
      <c r="F79" s="32" t="s">
        <v>22</v>
      </c>
      <c r="G79" s="32" t="s">
        <v>22</v>
      </c>
      <c r="H79" s="12"/>
      <c r="I79" s="31" t="s">
        <v>7</v>
      </c>
      <c r="J79" s="32"/>
      <c r="K79" s="32"/>
      <c r="L79" s="32"/>
      <c r="M79" s="32"/>
      <c r="N79" s="31"/>
      <c r="O79" s="32"/>
      <c r="P79" s="12"/>
      <c r="Q79" s="24" t="s">
        <v>7</v>
      </c>
      <c r="R79" s="50"/>
      <c r="S79" s="50"/>
      <c r="T79" s="24"/>
      <c r="U79" s="30" t="s">
        <v>7</v>
      </c>
      <c r="V79" s="30"/>
      <c r="W79" s="30"/>
    </row>
    <row r="80" spans="1:27" ht="18" customHeight="1" x14ac:dyDescent="0.4">
      <c r="A80" s="54" t="str">
        <f t="shared" ref="A80:G80" si="172">IF(A79="休館",$Z$16,"")</f>
        <v>×</v>
      </c>
      <c r="B80" s="54" t="str">
        <f t="shared" si="172"/>
        <v/>
      </c>
      <c r="C80" s="29" t="str">
        <f t="shared" si="172"/>
        <v/>
      </c>
      <c r="D80" s="29" t="str">
        <f t="shared" si="172"/>
        <v/>
      </c>
      <c r="E80" s="29" t="str">
        <f t="shared" si="172"/>
        <v/>
      </c>
      <c r="F80" s="29" t="str">
        <f t="shared" si="172"/>
        <v/>
      </c>
      <c r="G80" s="29" t="str">
        <f t="shared" si="172"/>
        <v/>
      </c>
      <c r="H80" s="12"/>
      <c r="I80" s="54" t="str">
        <f t="shared" ref="I80:O80" si="173">IF(I79="休館",$Z$16,"")</f>
        <v>×</v>
      </c>
      <c r="J80" s="54" t="str">
        <f t="shared" si="173"/>
        <v/>
      </c>
      <c r="K80" s="29" t="str">
        <f t="shared" si="173"/>
        <v/>
      </c>
      <c r="L80" s="29" t="str">
        <f t="shared" si="173"/>
        <v/>
      </c>
      <c r="M80" s="29" t="str">
        <f t="shared" si="173"/>
        <v/>
      </c>
      <c r="N80" s="29" t="str">
        <f t="shared" si="173"/>
        <v/>
      </c>
      <c r="O80" s="29" t="str">
        <f t="shared" si="173"/>
        <v/>
      </c>
      <c r="P80" s="12"/>
      <c r="Q80" s="27" t="str">
        <f t="shared" ref="Q80:W80" si="174">IF(Q79="休館",$Z$16,"")</f>
        <v>×</v>
      </c>
      <c r="R80" s="27" t="str">
        <f t="shared" si="174"/>
        <v/>
      </c>
      <c r="S80" s="28" t="str">
        <f t="shared" si="174"/>
        <v/>
      </c>
      <c r="T80" s="28" t="str">
        <f t="shared" si="174"/>
        <v/>
      </c>
      <c r="U80" s="28" t="str">
        <f t="shared" si="174"/>
        <v>×</v>
      </c>
      <c r="V80" s="28" t="str">
        <f t="shared" si="174"/>
        <v/>
      </c>
      <c r="W80" s="28" t="str">
        <f t="shared" si="174"/>
        <v/>
      </c>
    </row>
    <row r="81" spans="1:27" s="20" customFormat="1" ht="15" customHeight="1" x14ac:dyDescent="0.4">
      <c r="A81" s="18">
        <f t="shared" ref="A81" si="175">G78+1</f>
        <v>45683</v>
      </c>
      <c r="B81" s="19">
        <f t="shared" ref="B81:G81" si="176">A81+1</f>
        <v>45684</v>
      </c>
      <c r="C81" s="19">
        <f t="shared" si="176"/>
        <v>45685</v>
      </c>
      <c r="D81" s="19">
        <f t="shared" si="176"/>
        <v>45686</v>
      </c>
      <c r="E81" s="19">
        <f t="shared" si="176"/>
        <v>45687</v>
      </c>
      <c r="F81" s="19">
        <f t="shared" si="176"/>
        <v>45688</v>
      </c>
      <c r="G81" s="19">
        <f t="shared" si="176"/>
        <v>45689</v>
      </c>
      <c r="H81" s="17"/>
      <c r="I81" s="18">
        <f t="shared" ref="I81" si="177">O78+1</f>
        <v>45711</v>
      </c>
      <c r="J81" s="19">
        <f t="shared" ref="J81:O81" si="178">I81+1</f>
        <v>45712</v>
      </c>
      <c r="K81" s="19">
        <f t="shared" si="178"/>
        <v>45713</v>
      </c>
      <c r="L81" s="19">
        <f t="shared" si="178"/>
        <v>45714</v>
      </c>
      <c r="M81" s="19">
        <f t="shared" si="178"/>
        <v>45715</v>
      </c>
      <c r="N81" s="19">
        <f t="shared" si="178"/>
        <v>45716</v>
      </c>
      <c r="O81" s="19">
        <f t="shared" si="178"/>
        <v>45717</v>
      </c>
      <c r="P81" s="17"/>
      <c r="Q81" s="15">
        <f t="shared" ref="Q81" si="179">W78+1</f>
        <v>45739</v>
      </c>
      <c r="R81" s="16">
        <f t="shared" ref="R81:W81" si="180">Q81+1</f>
        <v>45740</v>
      </c>
      <c r="S81" s="16">
        <f t="shared" si="180"/>
        <v>45741</v>
      </c>
      <c r="T81" s="16">
        <f t="shared" si="180"/>
        <v>45742</v>
      </c>
      <c r="U81" s="16">
        <f t="shared" si="180"/>
        <v>45743</v>
      </c>
      <c r="V81" s="16">
        <f t="shared" si="180"/>
        <v>45744</v>
      </c>
      <c r="W81" s="16">
        <f t="shared" si="180"/>
        <v>45745</v>
      </c>
      <c r="Z81" s="21"/>
      <c r="AA81" s="21"/>
    </row>
    <row r="82" spans="1:27" ht="18" customHeight="1" x14ac:dyDescent="0.4">
      <c r="A82" s="25" t="s">
        <v>22</v>
      </c>
      <c r="B82" s="26"/>
      <c r="C82" s="31" t="s">
        <v>7</v>
      </c>
      <c r="D82" s="26"/>
      <c r="E82" s="26"/>
      <c r="F82" s="26"/>
      <c r="G82" s="26"/>
      <c r="H82" s="12"/>
      <c r="I82" s="25" t="s">
        <v>7</v>
      </c>
      <c r="J82" s="26" t="s">
        <v>22</v>
      </c>
      <c r="K82" s="31" t="s">
        <v>7</v>
      </c>
      <c r="L82" s="26"/>
      <c r="M82" s="26"/>
      <c r="N82" s="26"/>
      <c r="O82" s="26"/>
      <c r="P82" s="12"/>
      <c r="Q82" s="22"/>
      <c r="R82" s="23"/>
      <c r="S82" s="24" t="s">
        <v>7</v>
      </c>
      <c r="T82" s="23"/>
      <c r="U82" s="23"/>
      <c r="V82" s="23"/>
      <c r="W82" s="23"/>
    </row>
    <row r="83" spans="1:27" ht="18" customHeight="1" x14ac:dyDescent="0.4">
      <c r="A83" s="54" t="str">
        <f t="shared" ref="A83:G83" si="181">IF(A82="休館",$Z$16,"")</f>
        <v/>
      </c>
      <c r="B83" s="54" t="str">
        <f t="shared" si="181"/>
        <v/>
      </c>
      <c r="C83" s="29" t="str">
        <f t="shared" si="181"/>
        <v>×</v>
      </c>
      <c r="D83" s="29" t="str">
        <f t="shared" si="181"/>
        <v/>
      </c>
      <c r="E83" s="29" t="str">
        <f t="shared" si="181"/>
        <v/>
      </c>
      <c r="F83" s="29" t="str">
        <f t="shared" si="181"/>
        <v/>
      </c>
      <c r="G83" s="29" t="str">
        <f t="shared" si="181"/>
        <v/>
      </c>
      <c r="H83" s="12"/>
      <c r="I83" s="54" t="str">
        <f t="shared" ref="I83:O83" si="182">IF(I82="休館",$Z$16,"")</f>
        <v>×</v>
      </c>
      <c r="J83" s="54" t="str">
        <f t="shared" si="182"/>
        <v/>
      </c>
      <c r="K83" s="29" t="str">
        <f t="shared" si="182"/>
        <v>×</v>
      </c>
      <c r="L83" s="29" t="str">
        <f t="shared" si="182"/>
        <v/>
      </c>
      <c r="M83" s="29" t="str">
        <f t="shared" si="182"/>
        <v/>
      </c>
      <c r="N83" s="29" t="str">
        <f t="shared" si="182"/>
        <v/>
      </c>
      <c r="O83" s="29" t="str">
        <f t="shared" si="182"/>
        <v/>
      </c>
      <c r="P83" s="12"/>
      <c r="Q83" s="27" t="str">
        <f t="shared" ref="Q83:W83" si="183">IF(Q82="休館",$Z$16,"")</f>
        <v/>
      </c>
      <c r="R83" s="27" t="str">
        <f t="shared" si="183"/>
        <v/>
      </c>
      <c r="S83" s="28" t="str">
        <f t="shared" si="183"/>
        <v>×</v>
      </c>
      <c r="T83" s="28" t="str">
        <f t="shared" si="183"/>
        <v/>
      </c>
      <c r="U83" s="28" t="str">
        <f t="shared" si="183"/>
        <v/>
      </c>
      <c r="V83" s="28" t="str">
        <f t="shared" si="183"/>
        <v/>
      </c>
      <c r="W83" s="28" t="str">
        <f t="shared" si="183"/>
        <v/>
      </c>
    </row>
    <row r="84" spans="1:27" s="20" customFormat="1" ht="15" customHeight="1" x14ac:dyDescent="0.4">
      <c r="A84" s="18">
        <f t="shared" ref="A84" si="184">G81+1</f>
        <v>45690</v>
      </c>
      <c r="B84" s="19">
        <f t="shared" ref="B84:E84" si="185">A84+1</f>
        <v>45691</v>
      </c>
      <c r="C84" s="19">
        <f t="shared" si="185"/>
        <v>45692</v>
      </c>
      <c r="D84" s="19">
        <f t="shared" si="185"/>
        <v>45693</v>
      </c>
      <c r="E84" s="19">
        <f t="shared" si="185"/>
        <v>45694</v>
      </c>
      <c r="F84" s="37">
        <f>DATE($A$6+1,A67,1)</f>
        <v>45658</v>
      </c>
      <c r="G84" s="38">
        <f>WEEKDAY(F84,1)</f>
        <v>4</v>
      </c>
      <c r="H84" s="17"/>
      <c r="I84" s="18">
        <f t="shared" ref="I84" si="186">O81+1</f>
        <v>45718</v>
      </c>
      <c r="J84" s="19">
        <f t="shared" ref="J84:M84" si="187">I84+1</f>
        <v>45719</v>
      </c>
      <c r="K84" s="19">
        <f t="shared" si="187"/>
        <v>45720</v>
      </c>
      <c r="L84" s="19">
        <f t="shared" si="187"/>
        <v>45721</v>
      </c>
      <c r="M84" s="19">
        <f t="shared" si="187"/>
        <v>45722</v>
      </c>
      <c r="N84" s="37">
        <f>DATE($A$6+1,I67,1)</f>
        <v>45689</v>
      </c>
      <c r="O84" s="38">
        <f>WEEKDAY(N84,1)</f>
        <v>7</v>
      </c>
      <c r="P84" s="17"/>
      <c r="Q84" s="15">
        <f t="shared" ref="Q84" si="188">W81+1</f>
        <v>45746</v>
      </c>
      <c r="R84" s="16">
        <f t="shared" ref="R84:U84" si="189">Q84+1</f>
        <v>45747</v>
      </c>
      <c r="S84" s="16">
        <f t="shared" si="189"/>
        <v>45748</v>
      </c>
      <c r="T84" s="16">
        <f t="shared" si="189"/>
        <v>45749</v>
      </c>
      <c r="U84" s="16">
        <f t="shared" si="189"/>
        <v>45750</v>
      </c>
      <c r="V84" s="35">
        <f>DATE($A$6+1,Q67,1)</f>
        <v>45717</v>
      </c>
      <c r="W84" s="36">
        <f>WEEKDAY(V84,1)</f>
        <v>7</v>
      </c>
      <c r="Z84" s="21"/>
      <c r="AA84" s="21"/>
    </row>
    <row r="85" spans="1:27" s="20" customFormat="1" ht="18" customHeight="1" x14ac:dyDescent="0.4">
      <c r="A85" s="43"/>
      <c r="B85" s="44"/>
      <c r="C85" s="44"/>
      <c r="D85" s="44"/>
      <c r="E85" s="44"/>
      <c r="F85" s="45"/>
      <c r="G85" s="46"/>
      <c r="H85" s="17"/>
      <c r="I85" s="43"/>
      <c r="J85" s="44"/>
      <c r="K85" s="44"/>
      <c r="L85" s="44"/>
      <c r="M85" s="44"/>
      <c r="N85" s="45"/>
      <c r="O85" s="46"/>
      <c r="P85" s="17"/>
      <c r="Q85" s="39"/>
      <c r="R85" s="40"/>
      <c r="S85" s="40"/>
      <c r="T85" s="40"/>
      <c r="U85" s="40"/>
      <c r="V85" s="41"/>
      <c r="W85" s="42"/>
      <c r="Z85" s="21"/>
      <c r="AA85" s="21"/>
    </row>
    <row r="86" spans="1:27" ht="18" customHeight="1" x14ac:dyDescent="0.4">
      <c r="A86" s="54" t="str">
        <f t="shared" ref="A86:G86" si="190">IF(A85="休館",$Z$16,"")</f>
        <v/>
      </c>
      <c r="B86" s="54" t="str">
        <f t="shared" si="190"/>
        <v/>
      </c>
      <c r="C86" s="29" t="str">
        <f t="shared" si="190"/>
        <v/>
      </c>
      <c r="D86" s="29" t="str">
        <f t="shared" si="190"/>
        <v/>
      </c>
      <c r="E86" s="29" t="str">
        <f t="shared" si="190"/>
        <v/>
      </c>
      <c r="F86" s="29" t="str">
        <f t="shared" si="190"/>
        <v/>
      </c>
      <c r="G86" s="29" t="str">
        <f t="shared" si="190"/>
        <v/>
      </c>
      <c r="H86" s="12"/>
      <c r="I86" s="54" t="str">
        <f t="shared" ref="I86:O86" si="191">IF(I85="休館",$Z$16,"")</f>
        <v/>
      </c>
      <c r="J86" s="54" t="str">
        <f t="shared" si="191"/>
        <v/>
      </c>
      <c r="K86" s="29" t="str">
        <f t="shared" si="191"/>
        <v/>
      </c>
      <c r="L86" s="29" t="str">
        <f t="shared" si="191"/>
        <v/>
      </c>
      <c r="M86" s="29" t="str">
        <f t="shared" si="191"/>
        <v/>
      </c>
      <c r="N86" s="29" t="str">
        <f t="shared" si="191"/>
        <v/>
      </c>
      <c r="O86" s="29" t="str">
        <f t="shared" si="191"/>
        <v/>
      </c>
      <c r="P86" s="12"/>
      <c r="Q86" s="27" t="str">
        <f t="shared" ref="Q86:W86" si="192">IF(Q85="休館",$Z$16,"")</f>
        <v/>
      </c>
      <c r="R86" s="27" t="str">
        <f t="shared" si="192"/>
        <v/>
      </c>
      <c r="S86" s="28" t="str">
        <f t="shared" si="192"/>
        <v/>
      </c>
      <c r="T86" s="28" t="str">
        <f t="shared" si="192"/>
        <v/>
      </c>
      <c r="U86" s="28" t="str">
        <f t="shared" si="192"/>
        <v/>
      </c>
      <c r="V86" s="28" t="str">
        <f t="shared" si="192"/>
        <v/>
      </c>
      <c r="W86" s="28" t="str">
        <f t="shared" si="192"/>
        <v/>
      </c>
    </row>
    <row r="87" spans="1:27" ht="39" customHeight="1" x14ac:dyDescent="0.4">
      <c r="I87" s="60" t="s">
        <v>25</v>
      </c>
      <c r="J87" s="60"/>
      <c r="K87" s="57" t="str">
        <f>IF(SUM(F7,N7,V7,F27,N27,V27,F47,N47,V47,F67,N67,V67)&gt;0,SUM(F7,N7,V7,F27,N27,V27,F47,N47,V47,F67,N67,V67)," ")</f>
        <v xml:space="preserve"> </v>
      </c>
      <c r="L87" s="57"/>
      <c r="M87" s="57"/>
      <c r="N87" s="57"/>
      <c r="O87" s="51" t="s">
        <v>12</v>
      </c>
      <c r="P87" s="12"/>
      <c r="Q87" s="60" t="s">
        <v>26</v>
      </c>
      <c r="R87" s="60"/>
      <c r="S87" s="57" t="str">
        <f>IF(SUM(V7,F27,N27,V47,F67,N67)&gt;0,SUM(V7,F27,N27,V47,F67,N67)," ")</f>
        <v xml:space="preserve"> </v>
      </c>
      <c r="T87" s="57"/>
      <c r="U87" s="57"/>
      <c r="V87" s="57"/>
      <c r="W87" s="51" t="s">
        <v>12</v>
      </c>
    </row>
  </sheetData>
  <mergeCells count="13">
    <mergeCell ref="S87:V87"/>
    <mergeCell ref="B5:H5"/>
    <mergeCell ref="I5:Q5"/>
    <mergeCell ref="A6:B6"/>
    <mergeCell ref="I87:J87"/>
    <mergeCell ref="K87:N87"/>
    <mergeCell ref="Q87:R87"/>
    <mergeCell ref="B4:Q4"/>
    <mergeCell ref="A1:W1"/>
    <mergeCell ref="E2:F2"/>
    <mergeCell ref="G2:J2"/>
    <mergeCell ref="M2:N2"/>
    <mergeCell ref="O2:S2"/>
  </mergeCells>
  <phoneticPr fontId="1"/>
  <conditionalFormatting sqref="A53">
    <cfRule type="expression" dxfId="121" priority="24">
      <formula>MONTH(A53)&lt;&gt;$A$47</formula>
    </cfRule>
  </conditionalFormatting>
  <conditionalFormatting sqref="A70">
    <cfRule type="expression" dxfId="120" priority="23">
      <formula>MONTH(A70)&lt;&gt;$A$67</formula>
    </cfRule>
  </conditionalFormatting>
  <conditionalFormatting sqref="A9:G12 B13:G13 A14:G15 A16:B16 D16:G16 A17:G18 B19:G19 A20:G21 A22:B22 A23:G23 A24:E25">
    <cfRule type="expression" dxfId="119" priority="122">
      <formula>MONTH(A9)&lt;&gt;$A$7</formula>
    </cfRule>
  </conditionalFormatting>
  <conditionalFormatting sqref="A26:G26">
    <cfRule type="expression" dxfId="118" priority="10">
      <formula>MONTH(A26)&lt;&gt;$A$7</formula>
    </cfRule>
  </conditionalFormatting>
  <conditionalFormatting sqref="A29:G30 A32:G32 A35:G35 A36:B36 D36:G36 A38:G38 A41:G41 A42:B42 D42:G42 A44:E45">
    <cfRule type="expression" dxfId="117" priority="119">
      <formula>MONTH(A29)&lt;&gt;$A$27</formula>
    </cfRule>
  </conditionalFormatting>
  <conditionalFormatting sqref="A31:G31 A34:G34 A37:G37 A40:G40 A43:G43 A46:G46">
    <cfRule type="expression" dxfId="116" priority="9">
      <formula>MONTH(A31)&lt;&gt;$A$7</formula>
    </cfRule>
  </conditionalFormatting>
  <conditionalFormatting sqref="A49:G49 B50:G50 A52:G52 D53:F53 A55:G55 B56:G56 A58:G58 A59:B59 D59:G59 A61:G61 A62:B62 D62:G62 A64:E65">
    <cfRule type="expression" dxfId="115" priority="116">
      <formula>MONTH(A49)&lt;&gt;$A$47</formula>
    </cfRule>
  </conditionalFormatting>
  <conditionalFormatting sqref="A51:G51 A54:G54 A57:G57 A60:G60 A63:G63 A66:G66 A71:G71">
    <cfRule type="expression" dxfId="114" priority="6">
      <formula>MONTH(A51)&lt;&gt;$A$7</formula>
    </cfRule>
  </conditionalFormatting>
  <conditionalFormatting sqref="A69:G69 A72:G72 C73:G73 A75:G75 A76:B76 D76:G76 A78:G78 B79:G79 A81:G81 A82:B82 D82:G82 A84:E85">
    <cfRule type="expression" dxfId="113" priority="113">
      <formula>MONTH(A69)&lt;&gt;$A$67</formula>
    </cfRule>
  </conditionalFormatting>
  <conditionalFormatting sqref="A74:G74 A77:G77 A80:G80 A83:G83 A86:G86">
    <cfRule type="expression" dxfId="112" priority="3">
      <formula>MONTH(A74)&lt;&gt;$A$7</formula>
    </cfRule>
  </conditionalFormatting>
  <conditionalFormatting sqref="B56:D56">
    <cfRule type="expression" dxfId="108" priority="69">
      <formula>MONTH(B56)&lt;&gt;$I$7</formula>
    </cfRule>
    <cfRule type="expression" dxfId="107" priority="68">
      <formula>MONTH(B56)&lt;&gt;$A$7</formula>
    </cfRule>
  </conditionalFormatting>
  <conditionalFormatting sqref="B33:G33">
    <cfRule type="expression" dxfId="106" priority="28">
      <formula>MONTH(B33)&lt;&gt;$A$27</formula>
    </cfRule>
  </conditionalFormatting>
  <conditionalFormatting sqref="C36">
    <cfRule type="expression" dxfId="105" priority="17">
      <formula>MONTH(C36)&lt;&gt;$A$7</formula>
    </cfRule>
    <cfRule type="expression" dxfId="104" priority="18">
      <formula>MONTH(C36)&lt;&gt;$I$7</formula>
    </cfRule>
  </conditionalFormatting>
  <conditionalFormatting sqref="C36:D36">
    <cfRule type="expression" dxfId="103" priority="19">
      <formula>MONTH(C36)&lt;&gt;$A$47</formula>
    </cfRule>
  </conditionalFormatting>
  <conditionalFormatting sqref="C73:D73">
    <cfRule type="expression" dxfId="102" priority="93">
      <formula>MONTH(C73)&lt;&gt;$I$27</formula>
    </cfRule>
    <cfRule type="expression" dxfId="101" priority="92">
      <formula>MONTH(C73)&lt;&gt;$Q$7</formula>
    </cfRule>
  </conditionalFormatting>
  <conditionalFormatting sqref="C39:G39">
    <cfRule type="expression" dxfId="100" priority="41">
      <formula>MONTH(C39)&lt;&gt;$A$27</formula>
    </cfRule>
  </conditionalFormatting>
  <conditionalFormatting sqref="D22">
    <cfRule type="expression" dxfId="99" priority="53">
      <formula>MONTH(D22)&lt;&gt;$A$7</formula>
    </cfRule>
  </conditionalFormatting>
  <conditionalFormatting sqref="D30">
    <cfRule type="expression" dxfId="98" priority="103">
      <formula>MONTH(D30)&lt;&gt;$Q$7</formula>
    </cfRule>
  </conditionalFormatting>
  <conditionalFormatting sqref="D33">
    <cfRule type="expression" dxfId="97" priority="27">
      <formula>MONTH(D33)&lt;&gt;$Q$7</formula>
    </cfRule>
  </conditionalFormatting>
  <conditionalFormatting sqref="D36">
    <cfRule type="expression" dxfId="96" priority="106">
      <formula>MONTH(D36)&lt;&gt;$Q$7</formula>
    </cfRule>
  </conditionalFormatting>
  <conditionalFormatting sqref="D39">
    <cfRule type="expression" dxfId="95" priority="105">
      <formula>MONTH(D39)&lt;&gt;$Q$7</formula>
    </cfRule>
  </conditionalFormatting>
  <conditionalFormatting sqref="D42">
    <cfRule type="expression" dxfId="94" priority="104">
      <formula>MONTH(D42)&lt;&gt;$Q$7</formula>
    </cfRule>
  </conditionalFormatting>
  <conditionalFormatting sqref="D53">
    <cfRule type="expression" dxfId="93" priority="71">
      <formula>MONTH(D53)&lt;&gt;$I$7</formula>
    </cfRule>
    <cfRule type="expression" dxfId="92" priority="70">
      <formula>MONTH(D53)&lt;&gt;$A$7</formula>
    </cfRule>
  </conditionalFormatting>
  <conditionalFormatting sqref="D59">
    <cfRule type="expression" dxfId="91" priority="67">
      <formula>MONTH(D59)&lt;&gt;$I$7</formula>
    </cfRule>
    <cfRule type="expression" dxfId="90" priority="66">
      <formula>MONTH(D59)&lt;&gt;$A$7</formula>
    </cfRule>
  </conditionalFormatting>
  <conditionalFormatting sqref="D62">
    <cfRule type="expression" dxfId="89" priority="65">
      <formula>MONTH(D62)&lt;&gt;$I$7</formula>
    </cfRule>
    <cfRule type="expression" dxfId="88" priority="64">
      <formula>MONTH(D62)&lt;&gt;$A$7</formula>
    </cfRule>
  </conditionalFormatting>
  <conditionalFormatting sqref="D76">
    <cfRule type="expression" dxfId="87" priority="90">
      <formula>MONTH(D76)&lt;&gt;$Q$7</formula>
    </cfRule>
    <cfRule type="expression" dxfId="86" priority="91">
      <formula>MONTH(D76)&lt;&gt;$I$27</formula>
    </cfRule>
  </conditionalFormatting>
  <conditionalFormatting sqref="D79">
    <cfRule type="expression" dxfId="85" priority="88">
      <formula>MONTH(D79)&lt;&gt;$Q$7</formula>
    </cfRule>
    <cfRule type="expression" dxfId="84" priority="89">
      <formula>MONTH(D79)&lt;&gt;$I$27</formula>
    </cfRule>
  </conditionalFormatting>
  <conditionalFormatting sqref="D82">
    <cfRule type="expression" dxfId="83" priority="86">
      <formula>MONTH(D82)&lt;&gt;$Q$7</formula>
    </cfRule>
    <cfRule type="expression" dxfId="82" priority="87">
      <formula>MONTH(D82)&lt;&gt;$I$27</formula>
    </cfRule>
  </conditionalFormatting>
  <conditionalFormatting sqref="E70:G70">
    <cfRule type="expression" dxfId="81" priority="46">
      <formula>MONTH(E70)&lt;&gt;$A$67</formula>
    </cfRule>
  </conditionalFormatting>
  <conditionalFormatting sqref="I10:J10">
    <cfRule type="expression" dxfId="80" priority="26">
      <formula>MONTH(I10)&lt;&gt;$A$7</formula>
    </cfRule>
  </conditionalFormatting>
  <conditionalFormatting sqref="I30:J30">
    <cfRule type="expression" dxfId="79" priority="35">
      <formula>MONTH(I30)&lt;&gt;$I$27</formula>
    </cfRule>
  </conditionalFormatting>
  <conditionalFormatting sqref="I36:J36">
    <cfRule type="expression" dxfId="78" priority="40">
      <formula>MONTH(I36)&lt;&gt;$I$27</formula>
    </cfRule>
  </conditionalFormatting>
  <conditionalFormatting sqref="I56:J56">
    <cfRule type="expression" dxfId="77" priority="49">
      <formula>MONTH(I56)&lt;&gt;$I$47</formula>
    </cfRule>
  </conditionalFormatting>
  <conditionalFormatting sqref="I50:K50">
    <cfRule type="expression" dxfId="76" priority="50">
      <formula>MONTH(I50)&lt;&gt;$I$47</formula>
    </cfRule>
  </conditionalFormatting>
  <conditionalFormatting sqref="I9:O9 I12:O12 I15:O15 I16:J16 L16:O16 I18:O18 J19:O19 I21:O21 I22:J22 L22:O22 I24:M25">
    <cfRule type="expression" dxfId="75" priority="121">
      <formula>MONTH(I9)&lt;&gt;$I$7</formula>
    </cfRule>
  </conditionalFormatting>
  <conditionalFormatting sqref="I11:O11">
    <cfRule type="expression" dxfId="74" priority="16">
      <formula>MONTH(I11)&lt;&gt;$A$7</formula>
    </cfRule>
  </conditionalFormatting>
  <conditionalFormatting sqref="I14:O14">
    <cfRule type="expression" dxfId="73" priority="14">
      <formula>MONTH(I14)&lt;&gt;$A$7</formula>
    </cfRule>
  </conditionalFormatting>
  <conditionalFormatting sqref="I17:O17 I20:O20 I23:O23 I26:O26">
    <cfRule type="expression" dxfId="72" priority="12">
      <formula>MONTH(I17)&lt;&gt;$A$7</formula>
    </cfRule>
  </conditionalFormatting>
  <conditionalFormatting sqref="I29:O29 L30:O30 I32:O32 O33 I35:O35 L36:O36 I38:O38 J39:O39 I41:O41 I42:J42 L42:O42 I44:M45">
    <cfRule type="expression" dxfId="71" priority="118">
      <formula>MONTH(I29)&lt;&gt;$I$27</formula>
    </cfRule>
  </conditionalFormatting>
  <conditionalFormatting sqref="I31:O31 I34:O34 I37:O37 I40:O40 I43:O43 I46:O46">
    <cfRule type="expression" dxfId="70" priority="8">
      <formula>MONTH(I31)&lt;&gt;$A$7</formula>
    </cfRule>
  </conditionalFormatting>
  <conditionalFormatting sqref="I49:O49 O50 I52:O52 I55:O55 L56:O56 I58:O58 N59:O59 I61:O61 I62:J62 L62:O62 I64:M65">
    <cfRule type="expression" dxfId="69" priority="115">
      <formula>MONTH(I49)&lt;&gt;$I$47</formula>
    </cfRule>
  </conditionalFormatting>
  <conditionalFormatting sqref="I51:O51 I54:O54 I57:O57 I60:O60 I63:O63 I66:O66 I71:O71">
    <cfRule type="expression" dxfId="68" priority="5">
      <formula>MONTH(I51)&lt;&gt;$A$7</formula>
    </cfRule>
  </conditionalFormatting>
  <conditionalFormatting sqref="I69:O70 I72:O72">
    <cfRule type="expression" dxfId="67" priority="34">
      <formula>MONTH(I69)&lt;&gt;$I$67</formula>
    </cfRule>
  </conditionalFormatting>
  <conditionalFormatting sqref="I74:O74 I77:O77 I80:O80 I83:O83 I86:O86">
    <cfRule type="expression" dxfId="66" priority="2">
      <formula>MONTH(I74)&lt;&gt;$A$7</formula>
    </cfRule>
  </conditionalFormatting>
  <conditionalFormatting sqref="I75:O75 J76 L76:O76 I78:O78 O79 I81:O81 I82:J82 L82:O82 I84:M85">
    <cfRule type="expression" dxfId="65" priority="112">
      <formula>MONTH(I75)&lt;&gt;$I$67</formula>
    </cfRule>
  </conditionalFormatting>
  <conditionalFormatting sqref="J33:M33">
    <cfRule type="expression" dxfId="64" priority="39">
      <formula>MONTH(J33)&lt;&gt;$I$27</formula>
    </cfRule>
  </conditionalFormatting>
  <conditionalFormatting sqref="J79:M79">
    <cfRule type="expression" dxfId="63" priority="45">
      <formula>MONTH(J79)&lt;&gt;$I$67</formula>
    </cfRule>
  </conditionalFormatting>
  <conditionalFormatting sqref="J13:O13">
    <cfRule type="expression" dxfId="62" priority="42">
      <formula>MONTH(J13)&lt;&gt;$I$7</formula>
    </cfRule>
  </conditionalFormatting>
  <conditionalFormatting sqref="J53:O53">
    <cfRule type="expression" dxfId="61" priority="48">
      <formula>MONTH(J53)&lt;&gt;$I$47</formula>
    </cfRule>
  </conditionalFormatting>
  <conditionalFormatting sqref="J73:O73">
    <cfRule type="expression" dxfId="60" priority="44">
      <formula>MONTH(J73)&lt;&gt;$I$67</formula>
    </cfRule>
  </conditionalFormatting>
  <conditionalFormatting sqref="K70:L70">
    <cfRule type="expression" dxfId="59" priority="33">
      <formula>MONTH(K70)&lt;&gt;$I$27</formula>
    </cfRule>
    <cfRule type="expression" dxfId="58" priority="32">
      <formula>MONTH(K70)&lt;&gt;$Q$7</formula>
    </cfRule>
  </conditionalFormatting>
  <conditionalFormatting sqref="L16">
    <cfRule type="expression" dxfId="57" priority="109">
      <formula>MONTH(L16)&lt;&gt;$A$7</formula>
    </cfRule>
  </conditionalFormatting>
  <conditionalFormatting sqref="L19">
    <cfRule type="expression" dxfId="56" priority="108">
      <formula>MONTH(L19)&lt;&gt;$A$7</formula>
    </cfRule>
  </conditionalFormatting>
  <conditionalFormatting sqref="L22">
    <cfRule type="expression" dxfId="55" priority="107">
      <formula>MONTH(L22)&lt;&gt;$A$7</formula>
    </cfRule>
  </conditionalFormatting>
  <conditionalFormatting sqref="L39">
    <cfRule type="expression" dxfId="54" priority="101">
      <formula>MONTH(L39)&lt;&gt;$Q$7</formula>
    </cfRule>
  </conditionalFormatting>
  <conditionalFormatting sqref="L42">
    <cfRule type="expression" dxfId="53" priority="100">
      <formula>MONTH(L42)&lt;&gt;$Q$7</formula>
    </cfRule>
  </conditionalFormatting>
  <conditionalFormatting sqref="L53">
    <cfRule type="expression" dxfId="52" priority="74">
      <formula>MONTH(L53)&lt;&gt;$A$7</formula>
    </cfRule>
    <cfRule type="expression" dxfId="51" priority="75">
      <formula>MONTH(L53)&lt;&gt;$I$7</formula>
    </cfRule>
  </conditionalFormatting>
  <conditionalFormatting sqref="L56">
    <cfRule type="expression" dxfId="50" priority="73">
      <formula>MONTH(L56)&lt;&gt;$I$7</formula>
    </cfRule>
    <cfRule type="expression" dxfId="49" priority="72">
      <formula>MONTH(L56)&lt;&gt;$A$7</formula>
    </cfRule>
  </conditionalFormatting>
  <conditionalFormatting sqref="L73">
    <cfRule type="expression" dxfId="48" priority="84">
      <formula>MONTH(L73)&lt;&gt;$Q$7</formula>
    </cfRule>
    <cfRule type="expression" dxfId="47" priority="85">
      <formula>MONTH(L73)&lt;&gt;$I$27</formula>
    </cfRule>
  </conditionalFormatting>
  <conditionalFormatting sqref="L76">
    <cfRule type="expression" dxfId="46" priority="83">
      <formula>MONTH(L76)&lt;&gt;$I$27</formula>
    </cfRule>
    <cfRule type="expression" dxfId="45" priority="82">
      <formula>MONTH(L76)&lt;&gt;$Q$7</formula>
    </cfRule>
  </conditionalFormatting>
  <conditionalFormatting sqref="L33:M33">
    <cfRule type="expression" dxfId="44" priority="102">
      <formula>MONTH(L33)&lt;&gt;$Q$7</formula>
    </cfRule>
  </conditionalFormatting>
  <conditionalFormatting sqref="N13">
    <cfRule type="expression" dxfId="43" priority="110">
      <formula>MONTH(N13)&lt;&gt;$A$7</formula>
    </cfRule>
  </conditionalFormatting>
  <conditionalFormatting sqref="O10">
    <cfRule type="expression" dxfId="42" priority="25">
      <formula>MONTH(O10)&lt;&gt;$A$7</formula>
    </cfRule>
  </conditionalFormatting>
  <conditionalFormatting sqref="Q9:W10 Q12:W12">
    <cfRule type="expression" dxfId="41" priority="36">
      <formula>MONTH(Q9)&lt;&gt;$Q$7</formula>
    </cfRule>
  </conditionalFormatting>
  <conditionalFormatting sqref="Q11:W11">
    <cfRule type="expression" dxfId="40" priority="15">
      <formula>MONTH(Q11)&lt;&gt;$A$7</formula>
    </cfRule>
  </conditionalFormatting>
  <conditionalFormatting sqref="Q14:W14">
    <cfRule type="expression" dxfId="39" priority="13">
      <formula>MONTH(Q14)&lt;&gt;$A$7</formula>
    </cfRule>
  </conditionalFormatting>
  <conditionalFormatting sqref="Q15:W15 Q16:R16 T16:W16 Q18:W18 R19:W19 Q21:W21 Q22:R22 T22:W22 Q24:U25">
    <cfRule type="expression" dxfId="38" priority="120">
      <formula>MONTH(Q15)&lt;&gt;$Q$7</formula>
    </cfRule>
  </conditionalFormatting>
  <conditionalFormatting sqref="Q17:W17 Q20:W20 Q23:W23 Q26:W26">
    <cfRule type="expression" dxfId="37" priority="11">
      <formula>MONTH(Q17)&lt;&gt;$A$7</formula>
    </cfRule>
  </conditionalFormatting>
  <conditionalFormatting sqref="Q29:W30 Q32:W32 R33:W33 Q35:W35 Q36:R36 T36:W36 Q38:W38 Q41:W41 Q42:R42 T42:W42 Q44:U45">
    <cfRule type="expression" dxfId="36" priority="117">
      <formula>MONTH(Q29)&lt;&gt;$Q$27</formula>
    </cfRule>
  </conditionalFormatting>
  <conditionalFormatting sqref="Q31:W31 Q34:W34 Q37:W37 Q40:W40 Q43:W43 Q46:W46">
    <cfRule type="expression" dxfId="35" priority="7">
      <formula>MONTH(Q31)&lt;&gt;$A$7</formula>
    </cfRule>
  </conditionalFormatting>
  <conditionalFormatting sqref="Q49:W50 Q52:W52">
    <cfRule type="expression" dxfId="34" priority="47">
      <formula>MONTH(Q49)&lt;&gt;$Q$47</formula>
    </cfRule>
  </conditionalFormatting>
  <conditionalFormatting sqref="Q51:W51 Q54:W54 Q57:W57 Q60:W60 Q63:W63 Q66:W66 Q71:W71">
    <cfRule type="expression" dxfId="33" priority="4">
      <formula>MONTH(Q51)&lt;&gt;$A$7</formula>
    </cfRule>
  </conditionalFormatting>
  <conditionalFormatting sqref="Q69:W70 Q72:W72">
    <cfRule type="expression" dxfId="32" priority="31">
      <formula>MONTH(Q69)&lt;&gt;$Q$67</formula>
    </cfRule>
  </conditionalFormatting>
  <conditionalFormatting sqref="Q74:W74 Q77:W77 Q80:W80 Q83:W83 Q86:W86">
    <cfRule type="expression" dxfId="31" priority="1">
      <formula>MONTH(Q74)&lt;&gt;$A$7</formula>
    </cfRule>
  </conditionalFormatting>
  <conditionalFormatting sqref="R13:W13">
    <cfRule type="expression" dxfId="30" priority="52">
      <formula>MONTH(R13)&lt;&gt;$Q$7</formula>
    </cfRule>
  </conditionalFormatting>
  <conditionalFormatting sqref="R53:W53 Q55:W55 Q56:R56 T56:W56 Q58:W58 Q61:W61 Q62:R62 Q64:U65">
    <cfRule type="expression" dxfId="29" priority="114">
      <formula>MONTH(Q53)&lt;&gt;$Q$47</formula>
    </cfRule>
  </conditionalFormatting>
  <conditionalFormatting sqref="R59:W59">
    <cfRule type="expression" dxfId="28" priority="37">
      <formula>MONTH(R59)&lt;&gt;$Q$47</formula>
    </cfRule>
  </conditionalFormatting>
  <conditionalFormatting sqref="R73:W73 Q75:W75 Q76:R76 Q78:W78 U79:W79 Q81:W81 Q82:R82 T82:W82 Q84:U85">
    <cfRule type="expression" dxfId="27" priority="111">
      <formula>MONTH(Q73)&lt;&gt;$Q$67</formula>
    </cfRule>
  </conditionalFormatting>
  <conditionalFormatting sqref="S39:T39">
    <cfRule type="expression" dxfId="26" priority="51">
      <formula>MONTH(S39)&lt;&gt;$Q$27</formula>
    </cfRule>
  </conditionalFormatting>
  <conditionalFormatting sqref="S70:T70">
    <cfRule type="expression" dxfId="25" priority="30">
      <formula>MONTH(S70)&lt;&gt;$I$7</formula>
    </cfRule>
    <cfRule type="expression" dxfId="24" priority="29">
      <formula>MONTH(S70)&lt;&gt;$A$7</formula>
    </cfRule>
  </conditionalFormatting>
  <conditionalFormatting sqref="T30">
    <cfRule type="expression" dxfId="23" priority="55">
      <formula>MONTH(T30)&lt;&gt;$I$7</formula>
    </cfRule>
    <cfRule type="expression" dxfId="22" priority="54">
      <formula>MONTH(T30)&lt;&gt;$A$7</formula>
    </cfRule>
  </conditionalFormatting>
  <conditionalFormatting sqref="T33">
    <cfRule type="expression" dxfId="21" priority="57">
      <formula>MONTH(T33)&lt;&gt;$I$7</formula>
    </cfRule>
    <cfRule type="expression" dxfId="20" priority="56">
      <formula>MONTH(T33)&lt;&gt;$A$7</formula>
    </cfRule>
  </conditionalFormatting>
  <conditionalFormatting sqref="T36">
    <cfRule type="expression" dxfId="19" priority="59">
      <formula>MONTH(T36)&lt;&gt;$I$7</formula>
    </cfRule>
    <cfRule type="expression" dxfId="18" priority="58">
      <formula>MONTH(T36)&lt;&gt;$A$7</formula>
    </cfRule>
  </conditionalFormatting>
  <conditionalFormatting sqref="T39">
    <cfRule type="expression" dxfId="17" priority="61">
      <formula>MONTH(T39)&lt;&gt;$I$7</formula>
    </cfRule>
    <cfRule type="expression" dxfId="16" priority="60">
      <formula>MONTH(T39)&lt;&gt;$A$7</formula>
    </cfRule>
  </conditionalFormatting>
  <conditionalFormatting sqref="T42">
    <cfRule type="expression" dxfId="15" priority="62">
      <formula>MONTH(T42)&lt;&gt;$A$7</formula>
    </cfRule>
    <cfRule type="expression" dxfId="14" priority="63">
      <formula>MONTH(T42)&lt;&gt;$I$7</formula>
    </cfRule>
  </conditionalFormatting>
  <conditionalFormatting sqref="T50">
    <cfRule type="expression" dxfId="13" priority="98">
      <formula>MONTH(T50)&lt;&gt;$Q$7</formula>
    </cfRule>
    <cfRule type="expression" dxfId="12" priority="99">
      <formula>MONTH(T50)&lt;&gt;$I$27</formula>
    </cfRule>
  </conditionalFormatting>
  <conditionalFormatting sqref="T53">
    <cfRule type="expression" dxfId="11" priority="96">
      <formula>MONTH(T53)&lt;&gt;$Q$7</formula>
    </cfRule>
    <cfRule type="expression" dxfId="10" priority="97">
      <formula>MONTH(T53)&lt;&gt;$I$27</formula>
    </cfRule>
  </conditionalFormatting>
  <conditionalFormatting sqref="T56">
    <cfRule type="expression" dxfId="9" priority="94">
      <formula>MONTH(T56)&lt;&gt;$Q$7</formula>
    </cfRule>
    <cfRule type="expression" dxfId="8" priority="95">
      <formula>MONTH(T56)&lt;&gt;$I$27</formula>
    </cfRule>
  </conditionalFormatting>
  <conditionalFormatting sqref="T73">
    <cfRule type="expression" dxfId="7" priority="80">
      <formula>MONTH(T73)&lt;&gt;$A$7</formula>
    </cfRule>
    <cfRule type="expression" dxfId="6" priority="81">
      <formula>MONTH(T73)&lt;&gt;$I$7</formula>
    </cfRule>
  </conditionalFormatting>
  <conditionalFormatting sqref="T76">
    <cfRule type="expression" dxfId="5" priority="78">
      <formula>MONTH(T76)&lt;&gt;$A$7</formula>
    </cfRule>
    <cfRule type="expression" dxfId="4" priority="79">
      <formula>MONTH(T76)&lt;&gt;$I$7</formula>
    </cfRule>
  </conditionalFormatting>
  <conditionalFormatting sqref="T82">
    <cfRule type="expression" dxfId="3" priority="76">
      <formula>MONTH(T82)&lt;&gt;$A$7</formula>
    </cfRule>
    <cfRule type="expression" dxfId="2" priority="77">
      <formula>MONTH(T82)&lt;&gt;$I$7</formula>
    </cfRule>
  </conditionalFormatting>
  <conditionalFormatting sqref="T62:U62">
    <cfRule type="expression" dxfId="1" priority="38">
      <formula>MONTH(T62)&lt;&gt;$Q$47</formula>
    </cfRule>
  </conditionalFormatting>
  <conditionalFormatting sqref="T76:W76">
    <cfRule type="expression" dxfId="0" priority="43">
      <formula>MONTH(T76)&lt;&gt;$Q$67</formula>
    </cfRule>
  </conditionalFormatting>
  <dataValidations count="3">
    <dataValidation type="list" allowBlank="1" showInputMessage="1" sqref="A10:G10 I10:O10 Q10:W10 A13:G13 I13:O13 Q13:W13 Q16:W16 I16:O16 A16:G16 A19:G19 I19:O19 Q19:W19 Q22:W22 I22:O22 A22:G22 A25:G25 I25:O25 Q25:W25 A30:G30 I30:O30 Q30:V30 Q33:W33 I33:O33 A33:G33 A36:G36 I36:O36 Q36:W36 Q39:W39 I39:O39 A39:G39 A42:G42 I42:O42 Q42:W42 Q45:W45 I45:O45 A45:G45 A50:G50 I50:O50 Q50:W50 Q53:W53 I53:O53 A85:G85 A56:G56 I56:O56 Q56:W56 Q59:W59 I59:O59 A59:G59 A62:G62 I62:O62 Q62:W62 Q65:W65 I65:O65 A65:G65 A70:G70 I70:O70 Q70:W70 Q73:W73 I73:O73 A73:G73 A76:G76 I76:O76 Q76:W76 Q79:W79 I79:O79 A79:G79 A82:G82 I82:O82 Q82:W82 Q85:W85 I85:O85 A53:G53" xr:uid="{D4DE99F4-445B-4A07-B3BF-9E573F86DE69}">
      <formula1>内容</formula1>
    </dataValidation>
    <dataValidation type="list" allowBlank="1" showInputMessage="1" showErrorMessage="1" sqref="I11:O11 A20:G20 B10 A23:G23 I26:O26 I23:O23 Q71:W71 Q40:W40 Q31:W31 I31:O31 I37:O37 A26:G26 I34:O34 Q46:W46 Q34:W34 A37:G37 I40:O40 I80:O80 Q11:W11 I20:O20 A74:G74 Q37:W37 I14:O14 A14:G14 A57:G57 I17:O17 I74:O74 Q17:W17 A40:G40 Q26:W26 A51:G51 A46:G46 Q43:W43 A86:G86 A31:G31 A60:G60 I51:O51 I54:O54 A17:G17 Q74:W74 A34:G34 A77:G77 Q20:W20 Q23:W23 I77:O77 A66:G66 I83:O83 I60:O60 Q77:W77 I66:O66 A63:G63 Q83:W83 Q60:W60 Q51:W51 I57:O57 I46:O46 I63:O63 Q57:W57 A43:G43 Q63:W63 Q54:W54 I43:O43 Q80:W80 Q14:W14 A71:G71 A80:G80 I71:O71 A83:G83 Q66:W66 A11:G11 I86:O86 Q86:W86 A54:G54" xr:uid="{1D5E1146-BB4A-4593-813F-D7BC40316A8A}">
      <formula1>使用</formula1>
    </dataValidation>
    <dataValidation type="list" allowBlank="1" showInputMessage="1" showErrorMessage="1" sqref="W30" xr:uid="{522D0164-998E-457A-A76E-CA94495F0C6A}">
      <formula1>内容</formula1>
    </dataValidation>
  </dataValidations>
  <printOptions horizontalCentered="1"/>
  <pageMargins left="0.19685039370078741" right="0.19685039370078741" top="0.19685039370078741" bottom="0" header="0" footer="0"/>
  <pageSetup paperSize="9" scale="69" fitToHeight="0" orientation="landscape" r:id="rId1"/>
  <rowBreaks count="1" manualBreakCount="1">
    <brk id="46" max="2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00F895C2-D168-46BB-9A94-4B2A1A0DAEE8}">
            <xm:f>NOT(ISERROR(SEARCH($Z$14,A8)))</xm:f>
            <xm:f>$Z$14</xm:f>
            <x14:dxf>
              <font>
                <b/>
                <i val="0"/>
                <strike val="0"/>
                <color rgb="FF0070C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1" operator="containsText" id="{DAEDAEE7-063F-4198-940E-EB955C2FEEE5}">
            <xm:f>NOT(ISERROR(SEARCH($Z$13,A8)))</xm:f>
            <xm:f>$Z$13</xm:f>
            <x14:dxf>
              <font>
                <b/>
                <i val="0"/>
                <color rgb="FF00B050"/>
              </font>
              <fill>
                <patternFill>
                  <bgColor theme="0"/>
                </patternFill>
              </fill>
            </x14:dxf>
          </x14:cfRule>
          <x14:cfRule type="containsText" priority="22" operator="containsText" id="{7B1C3094-6173-46B2-B66A-CB19894D2479}">
            <xm:f>NOT(ISERROR(SEARCH($Z$12,A8)))</xm:f>
            <xm:f>$Z$12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0"/>
                </patternFill>
              </fill>
            </x14:dxf>
          </x14:cfRule>
          <xm:sqref>A8:W86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祝日一覧</vt:lpstr>
      <vt:lpstr>日程表</vt:lpstr>
      <vt:lpstr>日程表!Print_Area</vt:lpstr>
      <vt:lpstr>日程表!使用</vt:lpstr>
      <vt:lpstr>日程表!内容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光一</dc:creator>
  <cp:lastModifiedBy>佐藤 光一</cp:lastModifiedBy>
  <cp:lastPrinted>2024-01-25T00:41:15Z</cp:lastPrinted>
  <dcterms:created xsi:type="dcterms:W3CDTF">2023-04-28T08:11:23Z</dcterms:created>
  <dcterms:modified xsi:type="dcterms:W3CDTF">2024-01-25T00:42:17Z</dcterms:modified>
</cp:coreProperties>
</file>