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0106B6AE-4CE8-46E7-93FF-9E54AB863CE9}"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9" r:id="rId6"/>
    <sheet name="性質別歳出決算分析表（住民一人当たりのコスト）" sheetId="20" r:id="rId7"/>
    <sheet name="目的別歳出決算分析表（住民一人当たりのコスト）" sheetId="21" r:id="rId8"/>
    <sheet name="実質収支比率等に係る経年分析" sheetId="22" r:id="rId9"/>
    <sheet name="連結実質赤字比率に係る赤字・黒字の構成分析" sheetId="23" r:id="rId10"/>
    <sheet name="実質公債費比率（分子）の構造" sheetId="24" r:id="rId11"/>
    <sheet name="将来負担比率（分子）の構造" sheetId="25" r:id="rId12"/>
    <sheet name="基金残高に係る経年分析" sheetId="26" r:id="rId13"/>
    <sheet name="公会計指標分析・財政指標組合せ分析表" sheetId="28" r:id="rId14"/>
    <sheet name="施設類型別ストック情報分析表①" sheetId="29" r:id="rId15"/>
    <sheet name="施設類型別ストック情報分析表②" sheetId="3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W41" i="10" s="1"/>
  <c r="BW42"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AM35" i="10" s="1"/>
  <c r="AM36" i="10" s="1"/>
  <c r="BE34" i="10" l="1"/>
</calcChain>
</file>

<file path=xl/sharedStrings.xml><?xml version="1.0" encoding="utf-8"?>
<sst xmlns="http://schemas.openxmlformats.org/spreadsheetml/2006/main" count="1099" uniqueCount="610">
  <si>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</si>
  <si>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</si>
  <si>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</si>
  <si>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</si>
  <si>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</si>
  <si>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</si>
  <si>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</si>
  <si>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</si>
  <si>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</si>
  <si>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</si>
  <si>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</si>
  <si>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</si>
  <si>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</si>
  <si>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</si>
  <si>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</si>
  <si>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</si>
  <si>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</si>
  <si>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</si>
  <si>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</si>
  <si>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</si>
  <si>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</si>
  <si>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</si>
  <si>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</si>
  <si>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</si>
  <si>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</si>
  <si>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</si>
  <si>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</si>
  <si>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</si>
  <si>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</si>
  <si>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</si>
  <si>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</si>
  <si>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</si>
  <si>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</si>
  <si>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</si>
  <si>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</si>
  <si>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</si>
  <si>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</si>
  <si>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</si>
  <si>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</si>
  <si>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</si>
  <si>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</si>
  <si>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</si>
  <si>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</si>
  <si>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</si>
  <si>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</si>
  <si>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</si>
  <si>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</si>
  <si>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</si>
  <si>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</si>
  <si>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</si>
  <si>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</si>
  <si>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</si>
  <si>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</si>
  <si>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</si>
  <si>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</si>
  <si>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</si>
  <si>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</si>
  <si>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</si>
  <si>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</si>
  <si>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</si>
  <si>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</si>
  <si>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</si>
  <si>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</si>
  <si>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</si>
  <si>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</si>
  <si>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</si>
  <si>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</si>
  <si>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</si>
  <si>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</si>
  <si>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</si>
  <si>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</si>
  <si>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</si>
  <si>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</si>
  <si>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</si>
  <si>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</si>
  <si>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</si>
  <si>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</si>
  <si>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</si>
  <si>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</si>
  <si>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</si>
  <si>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</si>
  <si>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</si>
  <si>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</si>
  <si>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</si>
  <si>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</si>
  <si>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</si>
  <si>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</si>
  <si>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</si>
  <si>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</si>
  <si>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</si>
  <si>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</si>
  <si>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</si>
  <si>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</si>
  <si>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</si>
  <si>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</si>
  <si>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</si>
  <si>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鯖江市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</si>
  <si>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</si>
  <si>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</si>
  <si>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</si>
  <si>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</si>
  <si>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</si>
  <si>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</si>
  <si>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</si>
  <si>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</si>
  <si>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</si>
  <si>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</si>
  <si>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</si>
  <si>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</si>
  <si>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</si>
  <si>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</si>
  <si>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</si>
  <si>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</si>
  <si>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</si>
  <si>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</si>
  <si>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</si>
  <si>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</si>
  <si>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</si>
  <si>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</si>
  <si>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</si>
  <si>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</si>
  <si>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</si>
  <si>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</si>
  <si>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</si>
  <si>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</si>
  <si>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</si>
  <si>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</si>
  <si>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</si>
  <si>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</si>
  <si>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</si>
  <si>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</si>
  <si>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</si>
  <si>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</si>
  <si>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</si>
  <si>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</si>
  <si>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</si>
  <si>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</si>
  <si>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</si>
  <si>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</si>
  <si>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</si>
  <si>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</si>
  <si>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</si>
  <si>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</si>
  <si>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</si>
  <si>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</si>
  <si>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</si>
  <si>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</si>
  <si>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</si>
  <si>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</si>
  <si>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</si>
  <si>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</si>
  <si>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</si>
  <si>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</si>
  <si>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</si>
  <si>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</si>
  <si>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</si>
  <si>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</si>
  <si>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</si>
  <si>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</si>
  <si>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</si>
  <si>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</si>
  <si>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</si>
  <si>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</si>
  <si>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</si>
  <si>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</si>
  <si>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</si>
  <si>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</si>
  <si>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</si>
  <si>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</si>
  <si>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</si>
  <si>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</si>
  <si>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</si>
  <si>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</si>
  <si>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</si>
  <si>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</si>
  <si>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</si>
  <si>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</si>
  <si>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</si>
  <si>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</si>
  <si>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</si>
  <si>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</si>
  <si>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</si>
  <si>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</si>
  <si>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</si>
  <si>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</si>
  <si>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</si>
  <si>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</si>
  <si>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</si>
  <si>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</si>
  <si>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</si>
  <si>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</si>
  <si>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</si>
  <si>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</si>
  <si>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</si>
  <si>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</si>
  <si>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</si>
  <si>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</si>
  <si>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</si>
  <si>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</si>
  <si>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</si>
  <si>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</si>
  <si>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</si>
  <si>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</si>
  <si>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</si>
  <si>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</si>
  <si>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</si>
  <si>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</si>
  <si>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</si>
  <si>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</si>
  <si>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</si>
  <si>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</si>
  <si>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</si>
  <si>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福井県鯖江市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</si>
  <si>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</si>
  <si>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</si>
  <si>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</si>
  <si>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</si>
  <si>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</si>
  <si>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</si>
  <si>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</si>
  <si>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</si>
  <si>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</si>
  <si>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</si>
  <si>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</si>
  <si>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</si>
  <si>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</si>
  <si>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</si>
  <si>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</si>
  <si>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</si>
  <si>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</si>
  <si>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</si>
  <si>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</si>
  <si>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</si>
  <si>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</si>
  <si>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</si>
  <si>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</si>
  <si>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</si>
  <si>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</si>
  <si>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</si>
  <si>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</si>
  <si>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</si>
  <si>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</si>
  <si>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</si>
  <si>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</si>
  <si>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</si>
  <si>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</si>
  <si>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</si>
  <si>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</si>
  <si>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</si>
  <si>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</si>
  <si>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</si>
  <si>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</si>
  <si>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</si>
  <si>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</si>
  <si>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</si>
  <si>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</si>
  <si>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</si>
  <si>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</si>
  <si>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</si>
  <si>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</si>
  <si>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</si>
  <si>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</si>
  <si>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</si>
  <si>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</si>
  <si>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</si>
  <si>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</si>
  <si>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</si>
  <si>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</si>
  <si>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</si>
  <si>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</si>
  <si>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</si>
  <si>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</si>
  <si>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</si>
  <si>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</si>
  <si>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</si>
  <si>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</si>
  <si>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</si>
  <si>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</si>
  <si>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</si>
  <si>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</si>
  <si>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</si>
  <si>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</si>
  <si>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</si>
  <si>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</si>
  <si>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</si>
  <si>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</si>
  <si>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</si>
  <si>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</si>
  <si>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</si>
  <si>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</si>
  <si>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</si>
  <si>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</si>
  <si>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</si>
  <si>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</si>
  <si>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</si>
  <si>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</si>
  <si>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</si>
  <si>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</si>
  <si>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</si>
  <si>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</si>
  <si>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</si>
  <si>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</si>
  <si>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</si>
  <si>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</si>
  <si>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</si>
  <si>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</si>
  <si>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</si>
  <si>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</si>
  <si>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</si>
  <si>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</si>
  <si>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</si>
  <si>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</si>
  <si>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</si>
  <si>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</si>
  <si>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</si>
  <si>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</si>
  <si>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</si>
  <si>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</si>
  <si>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</si>
  <si>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</si>
  <si>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</si>
  <si>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</si>
  <si>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</si>
  <si>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</si>
  <si>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</si>
  <si>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</si>
  <si>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</si>
  <si>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</si>
  <si>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</si>
  <si>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</si>
  <si>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</si>
  <si>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</si>
  <si>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</si>
  <si>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</si>
  <si>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</si>
  <si>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</si>
  <si>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</si>
  <si>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</si>
  <si>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</si>
  <si>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</si>
  <si>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</si>
  <si>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</si>
  <si>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</si>
  <si>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</si>
  <si>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</si>
  <si>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</si>
  <si>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</si>
  <si>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</si>
  <si>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</si>
  <si>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</si>
  <si>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</si>
  <si>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</si>
  <si>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</si>
  <si>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</si>
  <si>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</si>
  <si>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</si>
  <si>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</si>
  <si>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</si>
  <si>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</si>
  <si>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</si>
  <si>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</si>
  <si>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</si>
  <si>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</si>
  <si>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</si>
  <si>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</si>
  <si>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</si>
  <si>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</si>
  <si>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</si>
  <si>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福井県鯖江市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</si>
  <si>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</si>
  <si>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</si>
  <si>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</si>
  <si>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</si>
  <si>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</si>
  <si>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</si>
  <si>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</si>
  <si>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</si>
  <si>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</si>
  <si>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</si>
  <si>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</si>
  <si>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</si>
  <si>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</si>
  <si>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</si>
  <si>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</si>
  <si>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</si>
  <si>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</si>
  <si>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</si>
  <si>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</si>
  <si>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</si>
  <si>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</si>
  <si>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</si>
  <si>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</si>
  <si>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</si>
  <si>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</si>
  <si>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</si>
  <si>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</si>
  <si>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</si>
  <si>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</si>
  <si>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</si>
  <si>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</si>
  <si>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</si>
  <si>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</si>
  <si>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</si>
  <si>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</si>
  <si>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</si>
  <si>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</si>
  <si>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</si>
  <si>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</si>
  <si>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</si>
  <si>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</si>
  <si>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</si>
  <si>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法適用企業</t>
    <phoneticPr fontId="5"/>
  </si>
  <si>
    <t>総合開発事業特別会計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</si>
  <si>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</si>
  <si>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</si>
  <si>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</si>
  <si>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</si>
  <si>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</si>
  <si>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</si>
  <si>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</si>
  <si>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</si>
  <si>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</si>
  <si>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</si>
  <si>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</si>
  <si>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</si>
  <si>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</si>
  <si>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</si>
  <si>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</si>
  <si>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</si>
  <si>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</si>
  <si>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</si>
  <si>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</si>
  <si>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</si>
  <si>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</si>
  <si>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</si>
  <si>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</si>
  <si>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</si>
  <si>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</si>
  <si>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</si>
  <si>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</si>
  <si>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</si>
  <si>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</si>
  <si>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</si>
  <si>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</si>
  <si>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</si>
  <si>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</si>
  <si>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</si>
  <si>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</si>
  <si>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</si>
  <si>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</si>
  <si>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</si>
  <si>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</si>
  <si>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</si>
  <si>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</si>
  <si>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</si>
  <si>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</si>
  <si>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</si>
  <si>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</si>
  <si>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</si>
  <si>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</si>
  <si>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</si>
  <si>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</si>
  <si>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</si>
  <si>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</si>
  <si>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</si>
  <si>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</si>
  <si>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</si>
  <si>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</si>
  <si>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</si>
  <si>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</si>
  <si>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</si>
  <si>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</si>
  <si>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</si>
  <si>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</si>
  <si>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</si>
  <si>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鯖江市公共下水道事業会計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</si>
  <si>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</si>
  <si>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</si>
  <si>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鯖江市農業集落排水事業会計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</si>
  <si>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</si>
  <si>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鯖江市水道事業会計</t>
    <phoneticPr fontId="5"/>
  </si>
  <si>
    <t>(Ｆ)</t>
    <phoneticPr fontId="5"/>
  </si>
  <si>
    <t>鯖江市介護保険事業特別会計（介護サービス事業勘定）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</si>
  <si>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</si>
  <si>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</si>
  <si>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</si>
  <si>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</si>
  <si>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</si>
  <si>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</si>
  <si>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</si>
  <si>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</si>
  <si>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</si>
  <si>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</si>
  <si>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</si>
  <si>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</si>
  <si>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</si>
  <si>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</si>
  <si>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</si>
  <si>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</si>
  <si>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</si>
  <si>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</si>
  <si>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</si>
  <si>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</si>
  <si>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</si>
  <si>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</si>
  <si>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</si>
  <si>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</si>
  <si>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</si>
  <si>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</si>
  <si>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</si>
  <si>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</si>
  <si>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</si>
  <si>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</si>
  <si>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</si>
  <si>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</si>
  <si>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</si>
  <si>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</si>
  <si>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</si>
  <si>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</si>
  <si>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</si>
  <si>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</si>
  <si>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</si>
  <si>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</si>
  <si>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</si>
  <si>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</si>
  <si>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</si>
  <si>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</si>
  <si>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</si>
  <si>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</si>
  <si>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</si>
  <si>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</si>
  <si>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</si>
  <si>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</si>
  <si>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</si>
  <si>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</si>
  <si>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</si>
  <si>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</si>
  <si>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</si>
  <si>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</si>
  <si>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</si>
  <si>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</si>
  <si>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</si>
  <si>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</si>
  <si>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</si>
  <si>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</si>
  <si>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</si>
  <si>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</si>
  <si>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</si>
  <si>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</si>
  <si>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</si>
  <si>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</si>
  <si>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</si>
  <si>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</si>
  <si>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</si>
  <si>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</si>
  <si>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</si>
  <si>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</si>
  <si>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</si>
  <si>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</si>
  <si>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</si>
  <si>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</si>
  <si>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</si>
  <si>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</si>
  <si>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</si>
  <si>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</si>
  <si>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1.44</t>
  </si>
  <si>
    <t>▲ 0.39</t>
  </si>
  <si>
    <t>一般会計</t>
  </si>
  <si>
    <t>水道事業会計</t>
  </si>
  <si>
    <t>介護保険事業特別会計(保険事業勘定)</t>
  </si>
  <si>
    <t>公共下水道事業会計</t>
  </si>
  <si>
    <t>農業集落排水事業会計</t>
  </si>
  <si>
    <t>国民健康保険事業特別会計</t>
  </si>
  <si>
    <t>総合開発事業特別会計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</si>
  <si>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</si>
  <si>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</si>
  <si>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</si>
  <si>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</si>
  <si>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</si>
  <si>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</si>
  <si>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</si>
  <si>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</si>
  <si>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</si>
  <si>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</si>
  <si>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公立丹南病院組合</t>
    <rPh sb="0" eb="2">
      <t>コウリツ</t>
    </rPh>
    <rPh sb="2" eb="4">
      <t>タンナン</t>
    </rPh>
    <rPh sb="4" eb="6">
      <t>ビョウイン</t>
    </rPh>
    <rPh sb="6" eb="8">
      <t>クミアイ</t>
    </rPh>
    <phoneticPr fontId="2"/>
  </si>
  <si>
    <t>福井県丹南広域組合</t>
    <rPh sb="0" eb="3">
      <t>フクイケン</t>
    </rPh>
    <rPh sb="3" eb="5">
      <t>タンナン</t>
    </rPh>
    <rPh sb="5" eb="7">
      <t>コウイキ</t>
    </rPh>
    <rPh sb="7" eb="9">
      <t>クミアイ</t>
    </rPh>
    <phoneticPr fontId="2"/>
  </si>
  <si>
    <t>鯖江広域衛生施設組合</t>
    <rPh sb="0" eb="2">
      <t>サバエ</t>
    </rPh>
    <rPh sb="2" eb="4">
      <t>コウイキ</t>
    </rPh>
    <rPh sb="4" eb="6">
      <t>エイセイ</t>
    </rPh>
    <rPh sb="6" eb="8">
      <t>シセツ</t>
    </rPh>
    <rPh sb="8" eb="10">
      <t>クミアイ</t>
    </rPh>
    <phoneticPr fontId="2"/>
  </si>
  <si>
    <t>鯖江・丹生消防組合</t>
    <rPh sb="0" eb="2">
      <t>サバエ</t>
    </rPh>
    <rPh sb="3" eb="5">
      <t>ニュウ</t>
    </rPh>
    <rPh sb="5" eb="7">
      <t>ショウボウ</t>
    </rPh>
    <rPh sb="7" eb="9">
      <t>クミアイ</t>
    </rPh>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</si>
  <si>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</si>
  <si>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</si>
  <si>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7">
      <t>コウレイ</t>
    </rPh>
    <rPh sb="7" eb="8">
      <t>シャ</t>
    </rPh>
    <rPh sb="8" eb="10">
      <t>イリョウ</t>
    </rPh>
    <rPh sb="10" eb="12">
      <t>コウイキ</t>
    </rPh>
    <rPh sb="12" eb="14">
      <t>レンゴウ</t>
    </rPh>
    <phoneticPr fontId="2"/>
  </si>
  <si>
    <t>福井県後期高齢者医療広域連合（事業会計）</t>
    <rPh sb="0" eb="3">
      <t>フクイケン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</si>
  <si>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福井県自治会館組合</t>
    <rPh sb="0" eb="3">
      <t>フクイケン</t>
    </rPh>
    <rPh sb="3" eb="5">
      <t>ジチ</t>
    </rPh>
    <rPh sb="5" eb="7">
      <t>カイカン</t>
    </rPh>
    <rPh sb="7" eb="9">
      <t>クミアイ</t>
    </rPh>
    <phoneticPr fontId="2"/>
  </si>
  <si>
    <t>公共施設等整備基金</t>
    <phoneticPr fontId="5"/>
  </si>
  <si>
    <t>-</t>
    <phoneticPr fontId="2"/>
  </si>
  <si>
    <t>公園整備等基金</t>
    <phoneticPr fontId="5"/>
  </si>
  <si>
    <t>福祉基金</t>
    <phoneticPr fontId="5"/>
  </si>
  <si>
    <t>温泉施設整備基金</t>
    <phoneticPr fontId="5"/>
  </si>
  <si>
    <t>教育振興基金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</si>
  <si>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</si>
  <si>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</si>
  <si>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</si>
  <si>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</si>
  <si>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</si>
  <si>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実質公債費率については、市債発行額を元金償還額以下に抑えることで市債残高を減少させ、類似団体内平均値よりも低い水準まで改善した。引き続き、実質公債費比率の減少に努める。</t>
    <rPh sb="0" eb="6">
      <t>ジッシツコウサイヒリツ</t>
    </rPh>
    <rPh sb="12" eb="17">
      <t>シサイハッコウガク</t>
    </rPh>
    <rPh sb="18" eb="20">
      <t>ガンキン</t>
    </rPh>
    <rPh sb="20" eb="23">
      <t>ショウカンガク</t>
    </rPh>
    <rPh sb="23" eb="25">
      <t>イカ</t>
    </rPh>
    <rPh sb="26" eb="27">
      <t>オサ</t>
    </rPh>
    <rPh sb="32" eb="34">
      <t>シサイ</t>
    </rPh>
    <rPh sb="34" eb="36">
      <t>ザンダカ</t>
    </rPh>
    <rPh sb="37" eb="39">
      <t>ゲンショウ</t>
    </rPh>
    <rPh sb="42" eb="44">
      <t>ルイジ</t>
    </rPh>
    <rPh sb="44" eb="46">
      <t>ダンタイ</t>
    </rPh>
    <rPh sb="46" eb="47">
      <t>ナイ</t>
    </rPh>
    <rPh sb="47" eb="50">
      <t>ヘイキンチ</t>
    </rPh>
    <rPh sb="53" eb="54">
      <t>ヒク</t>
    </rPh>
    <rPh sb="55" eb="57">
      <t>スイジュン</t>
    </rPh>
    <rPh sb="59" eb="61">
      <t>カイゼン</t>
    </rPh>
    <rPh sb="64" eb="65">
      <t>ヒ</t>
    </rPh>
    <rPh sb="66" eb="67">
      <t>ツヅ</t>
    </rPh>
    <rPh sb="69" eb="71">
      <t>ジッシツ</t>
    </rPh>
    <rPh sb="71" eb="74">
      <t>コウサイヒ</t>
    </rPh>
    <rPh sb="74" eb="76">
      <t>ヒリツ</t>
    </rPh>
    <rPh sb="77" eb="79">
      <t>ゲンショウ</t>
    </rPh>
    <rPh sb="80" eb="8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</si>
  <si>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</si>
  <si>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</si>
  <si>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</si>
  <si>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将来負担比率については、平成28年度決算からマイナスとなっており、今後もマイナスのまま推移すると思われる。</t>
    <rPh sb="0" eb="4">
      <t>ショウライフタン</t>
    </rPh>
    <rPh sb="4" eb="6">
      <t>ヒリツ</t>
    </rPh>
    <rPh sb="12" eb="14">
      <t>ヘイセイ</t>
    </rPh>
    <rPh sb="16" eb="18">
      <t>ネンド</t>
    </rPh>
    <rPh sb="18" eb="20">
      <t>ケッサン</t>
    </rPh>
    <rPh sb="33" eb="35">
      <t>コンゴ</t>
    </rPh>
    <rPh sb="43" eb="45">
      <t>スイイ</t>
    </rPh>
    <rPh sb="48" eb="49">
      <t>オモ</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</si>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</sst>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177" fontId="34" fillId="0" borderId="116"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B2BD756F-4D15-4272-889B-9B67DBC56229}"/>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D9D48BCC-DECB-4C48-A0A6-8AC298671E6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7D7C-416D-8E2C-E924E28E5F2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33962</c:v>
                </c:pt>
                <c:pt idx="1">
                  <c:v>37966</c:v>
                </c:pt>
                <c:pt idx="2">
                  <c:v>40239</c:v>
                </c:pt>
                <c:pt idx="3">
                  <c:v>59525</c:v>
                </c:pt>
                <c:pt idx="4">
                  <c:v>34840</c:v>
                </c:pt>
              </c:numCache>
            </c:numRef>
          </c:val>
          <c:smooth val="0"/>
          <c:extLst>
            <c:ext xmlns:c16="http://schemas.microsoft.com/office/drawing/2014/chart" uri="{C3380CC4-5D6E-409C-BE32-E72D297353CC}">
              <c16:uniqueId val="{00000001-7D7C-416D-8E2C-E924E28E5F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2.2200000000000002</c:v>
                </c:pt>
                <c:pt idx="1">
                  <c:v>3.35</c:v>
                </c:pt>
                <c:pt idx="2">
                  <c:v>3.85</c:v>
                </c:pt>
                <c:pt idx="3">
                  <c:v>6.51</c:v>
                </c:pt>
                <c:pt idx="4">
                  <c:v>7.05</c:v>
                </c:pt>
              </c:numCache>
            </c:numRef>
          </c:val>
          <c:extLst>
            <c:ext xmlns:c16="http://schemas.microsoft.com/office/drawing/2014/chart" uri="{C3380CC4-5D6E-409C-BE32-E72D297353CC}">
              <c16:uniqueId val="{00000000-17C8-42CC-A411-2AC09D7BE22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20.45</c:v>
                </c:pt>
                <c:pt idx="1">
                  <c:v>21.48</c:v>
                </c:pt>
                <c:pt idx="2">
                  <c:v>22.78</c:v>
                </c:pt>
                <c:pt idx="3">
                  <c:v>18.43</c:v>
                </c:pt>
                <c:pt idx="4">
                  <c:v>20.04</c:v>
                </c:pt>
              </c:numCache>
            </c:numRef>
          </c:val>
          <c:extLst>
            <c:ext xmlns:c16="http://schemas.microsoft.com/office/drawing/2014/chart" uri="{C3380CC4-5D6E-409C-BE32-E72D297353CC}">
              <c16:uniqueId val="{00000001-17C8-42CC-A411-2AC09D7BE2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-1.44</c:v>
                </c:pt>
                <c:pt idx="1">
                  <c:v>2.2000000000000002</c:v>
                </c:pt>
                <c:pt idx="2">
                  <c:v>1.92</c:v>
                </c:pt>
                <c:pt idx="3">
                  <c:v>-0.39</c:v>
                </c:pt>
                <c:pt idx="4">
                  <c:v>3.1</c:v>
                </c:pt>
              </c:numCache>
            </c:numRef>
          </c:val>
          <c:smooth val="0"/>
          <c:extLst>
            <c:ext xmlns:c16="http://schemas.microsoft.com/office/drawing/2014/chart" uri="{C3380CC4-5D6E-409C-BE32-E72D297353CC}">
              <c16:uniqueId val="{00000002-17C8-42CC-A411-2AC09D7BE2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0.79</c:v>
                </c:pt>
                <c:pt idx="4">
                  <c:v>#N/A</c:v>
                </c:pt>
                <c:pt idx="5">
                  <c:v>0</c:v>
                </c:pt>
                <c:pt idx="6">
                  <c:v>#N/A</c:v>
                </c:pt>
                <c:pt idx="7">
                  <c:v>0</c:v>
                </c:pt>
                <c:pt idx="8">
                  <c:v>#N/A</c:v>
                </c:pt>
                <c:pt idx="9">
                  <c:v>0</c:v>
                </c:pt>
              </c:numCache>
            </c:numRef>
          </c:val>
          <c:extLst>
            <c:ext xmlns:c16="http://schemas.microsoft.com/office/drawing/2014/chart" uri="{C3380CC4-5D6E-409C-BE32-E72D297353CC}">
              <c16:uniqueId val="{00000000-F3F2-4786-BC23-69B2437CF98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F2-4786-BC23-69B2437CF98E}"/>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2-F3F2-4786-BC23-69B2437CF98E}"/>
            </c:ext>
          </c:extLst>
        </c:ser>
        <c:ser>
          <c:idx val="3"/>
          <c:order val="3"/>
          <c:tx>
            <c:strRef>
              <c:f>[1]データシート!$A$30</c:f>
              <c:strCache>
                <c:ptCount val="1"/>
                <c:pt idx="0">
                  <c:v>総合開発事業特別会計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0.31</c:v>
                </c:pt>
                <c:pt idx="2">
                  <c:v>#N/A</c:v>
                </c:pt>
                <c:pt idx="3">
                  <c:v>0.3</c:v>
                </c:pt>
                <c:pt idx="4">
                  <c:v>#N/A</c:v>
                </c:pt>
                <c:pt idx="5">
                  <c:v>0.31</c:v>
                </c:pt>
                <c:pt idx="6">
                  <c:v>#N/A</c:v>
                </c:pt>
                <c:pt idx="7">
                  <c:v>0.3</c:v>
                </c:pt>
                <c:pt idx="8">
                  <c:v>#N/A</c:v>
                </c:pt>
                <c:pt idx="9">
                  <c:v>0.28999999999999998</c:v>
                </c:pt>
              </c:numCache>
            </c:numRef>
          </c:val>
          <c:extLst>
            <c:ext xmlns:c16="http://schemas.microsoft.com/office/drawing/2014/chart" uri="{C3380CC4-5D6E-409C-BE32-E72D297353CC}">
              <c16:uniqueId val="{00000003-F3F2-4786-BC23-69B2437CF98E}"/>
            </c:ext>
          </c:extLst>
        </c:ser>
        <c:ser>
          <c:idx val="4"/>
          <c:order val="4"/>
          <c:tx>
            <c:strRef>
              <c:f>[1]データシート!$A$31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1.61</c:v>
                </c:pt>
                <c:pt idx="2">
                  <c:v>#N/A</c:v>
                </c:pt>
                <c:pt idx="3">
                  <c:v>1.03</c:v>
                </c:pt>
                <c:pt idx="4">
                  <c:v>#N/A</c:v>
                </c:pt>
                <c:pt idx="5">
                  <c:v>0.47</c:v>
                </c:pt>
                <c:pt idx="6">
                  <c:v>#N/A</c:v>
                </c:pt>
                <c:pt idx="7">
                  <c:v>0.79</c:v>
                </c:pt>
                <c:pt idx="8">
                  <c:v>#N/A</c:v>
                </c:pt>
                <c:pt idx="9">
                  <c:v>0.79</c:v>
                </c:pt>
              </c:numCache>
            </c:numRef>
          </c:val>
          <c:extLst>
            <c:ext xmlns:c16="http://schemas.microsoft.com/office/drawing/2014/chart" uri="{C3380CC4-5D6E-409C-BE32-E72D297353CC}">
              <c16:uniqueId val="{00000004-F3F2-4786-BC23-69B2437CF98E}"/>
            </c:ext>
          </c:extLst>
        </c:ser>
        <c:ser>
          <c:idx val="5"/>
          <c:order val="5"/>
          <c:tx>
            <c:strRef>
              <c:f>[1]データシート!$A$32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0.44</c:v>
                </c:pt>
                <c:pt idx="2">
                  <c:v>#N/A</c:v>
                </c:pt>
                <c:pt idx="3">
                  <c:v>1.21</c:v>
                </c:pt>
                <c:pt idx="4">
                  <c:v>#N/A</c:v>
                </c:pt>
                <c:pt idx="5">
                  <c:v>0.76</c:v>
                </c:pt>
                <c:pt idx="6">
                  <c:v>#N/A</c:v>
                </c:pt>
                <c:pt idx="7">
                  <c:v>0.88</c:v>
                </c:pt>
                <c:pt idx="8">
                  <c:v>#N/A</c:v>
                </c:pt>
                <c:pt idx="9">
                  <c:v>1.02</c:v>
                </c:pt>
              </c:numCache>
            </c:numRef>
          </c:val>
          <c:extLst>
            <c:ext xmlns:c16="http://schemas.microsoft.com/office/drawing/2014/chart" uri="{C3380CC4-5D6E-409C-BE32-E72D297353CC}">
              <c16:uniqueId val="{00000005-F3F2-4786-BC23-69B2437CF98E}"/>
            </c:ext>
          </c:extLst>
        </c:ser>
        <c:ser>
          <c:idx val="6"/>
          <c:order val="6"/>
          <c:tx>
            <c:strRef>
              <c:f>[1]データシート!$A$33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1.1000000000000001</c:v>
                </c:pt>
                <c:pt idx="2">
                  <c:v>#N/A</c:v>
                </c:pt>
                <c:pt idx="3">
                  <c:v>1.54</c:v>
                </c:pt>
                <c:pt idx="4">
                  <c:v>#N/A</c:v>
                </c:pt>
                <c:pt idx="5">
                  <c:v>1.66</c:v>
                </c:pt>
                <c:pt idx="6">
                  <c:v>#N/A</c:v>
                </c:pt>
                <c:pt idx="7">
                  <c:v>1.42</c:v>
                </c:pt>
                <c:pt idx="8">
                  <c:v>#N/A</c:v>
                </c:pt>
                <c:pt idx="9">
                  <c:v>1.47</c:v>
                </c:pt>
              </c:numCache>
            </c:numRef>
          </c:val>
          <c:extLst>
            <c:ext xmlns:c16="http://schemas.microsoft.com/office/drawing/2014/chart" uri="{C3380CC4-5D6E-409C-BE32-E72D297353CC}">
              <c16:uniqueId val="{00000006-F3F2-4786-BC23-69B2437CF98E}"/>
            </c:ext>
          </c:extLst>
        </c:ser>
        <c:ser>
          <c:idx val="7"/>
          <c:order val="7"/>
          <c:tx>
            <c:strRef>
              <c:f>[1]データシート!$A$34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1.23</c:v>
                </c:pt>
                <c:pt idx="2">
                  <c:v>#N/A</c:v>
                </c:pt>
                <c:pt idx="3">
                  <c:v>0</c:v>
                </c:pt>
                <c:pt idx="4">
                  <c:v>#N/A</c:v>
                </c:pt>
                <c:pt idx="5">
                  <c:v>0.5</c:v>
                </c:pt>
                <c:pt idx="6">
                  <c:v>#N/A</c:v>
                </c:pt>
                <c:pt idx="7">
                  <c:v>1.86</c:v>
                </c:pt>
                <c:pt idx="8">
                  <c:v>#N/A</c:v>
                </c:pt>
                <c:pt idx="9">
                  <c:v>1.78</c:v>
                </c:pt>
              </c:numCache>
            </c:numRef>
          </c:val>
          <c:extLst>
            <c:ext xmlns:c16="http://schemas.microsoft.com/office/drawing/2014/chart" uri="{C3380CC4-5D6E-409C-BE32-E72D297353CC}">
              <c16:uniqueId val="{00000007-F3F2-4786-BC23-69B2437CF98E}"/>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6.62</c:v>
                </c:pt>
                <c:pt idx="2">
                  <c:v>#N/A</c:v>
                </c:pt>
                <c:pt idx="3">
                  <c:v>7.55</c:v>
                </c:pt>
                <c:pt idx="4">
                  <c:v>#N/A</c:v>
                </c:pt>
                <c:pt idx="5">
                  <c:v>7.11</c:v>
                </c:pt>
                <c:pt idx="6">
                  <c:v>#N/A</c:v>
                </c:pt>
                <c:pt idx="7">
                  <c:v>6.56</c:v>
                </c:pt>
                <c:pt idx="8">
                  <c:v>#N/A</c:v>
                </c:pt>
                <c:pt idx="9">
                  <c:v>7.01</c:v>
                </c:pt>
              </c:numCache>
            </c:numRef>
          </c:val>
          <c:extLst>
            <c:ext xmlns:c16="http://schemas.microsoft.com/office/drawing/2014/chart" uri="{C3380CC4-5D6E-409C-BE32-E72D297353CC}">
              <c16:uniqueId val="{00000008-F3F2-4786-BC23-69B2437CF98E}"/>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2.2200000000000002</c:v>
                </c:pt>
                <c:pt idx="2">
                  <c:v>#N/A</c:v>
                </c:pt>
                <c:pt idx="3">
                  <c:v>3.34</c:v>
                </c:pt>
                <c:pt idx="4">
                  <c:v>#N/A</c:v>
                </c:pt>
                <c:pt idx="5">
                  <c:v>3.85</c:v>
                </c:pt>
                <c:pt idx="6">
                  <c:v>#N/A</c:v>
                </c:pt>
                <c:pt idx="7">
                  <c:v>6.5</c:v>
                </c:pt>
                <c:pt idx="8">
                  <c:v>#N/A</c:v>
                </c:pt>
                <c:pt idx="9">
                  <c:v>7.05</c:v>
                </c:pt>
              </c:numCache>
            </c:numRef>
          </c:val>
          <c:extLst>
            <c:ext xmlns:c16="http://schemas.microsoft.com/office/drawing/2014/chart" uri="{C3380CC4-5D6E-409C-BE32-E72D297353CC}">
              <c16:uniqueId val="{00000009-F3F2-4786-BC23-69B2437CF9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3058</c:v>
                </c:pt>
                <c:pt idx="5">
                  <c:v>3094</c:v>
                </c:pt>
                <c:pt idx="8">
                  <c:v>3075</c:v>
                </c:pt>
                <c:pt idx="11">
                  <c:v>3113</c:v>
                </c:pt>
                <c:pt idx="14">
                  <c:v>3027</c:v>
                </c:pt>
              </c:numCache>
            </c:numRef>
          </c:val>
          <c:extLst>
            <c:ext xmlns:c16="http://schemas.microsoft.com/office/drawing/2014/chart" uri="{C3380CC4-5D6E-409C-BE32-E72D297353CC}">
              <c16:uniqueId val="{00000000-3727-460E-B31C-0A0596DBABD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27-460E-B31C-0A0596DBABD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91</c:v>
                </c:pt>
                <c:pt idx="3">
                  <c:v>91</c:v>
                </c:pt>
                <c:pt idx="6">
                  <c:v>91</c:v>
                </c:pt>
                <c:pt idx="9">
                  <c:v>91</c:v>
                </c:pt>
                <c:pt idx="12">
                  <c:v>91</c:v>
                </c:pt>
              </c:numCache>
            </c:numRef>
          </c:val>
          <c:extLst>
            <c:ext xmlns:c16="http://schemas.microsoft.com/office/drawing/2014/chart" uri="{C3380CC4-5D6E-409C-BE32-E72D297353CC}">
              <c16:uniqueId val="{00000002-3727-460E-B31C-0A0596DBABD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296</c:v>
                </c:pt>
                <c:pt idx="3">
                  <c:v>449</c:v>
                </c:pt>
                <c:pt idx="6">
                  <c:v>462</c:v>
                </c:pt>
                <c:pt idx="9">
                  <c:v>503</c:v>
                </c:pt>
                <c:pt idx="12">
                  <c:v>533</c:v>
                </c:pt>
              </c:numCache>
            </c:numRef>
          </c:val>
          <c:extLst>
            <c:ext xmlns:c16="http://schemas.microsoft.com/office/drawing/2014/chart" uri="{C3380CC4-5D6E-409C-BE32-E72D297353CC}">
              <c16:uniqueId val="{00000003-3727-460E-B31C-0A0596DBABD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765</c:v>
                </c:pt>
                <c:pt idx="3">
                  <c:v>799</c:v>
                </c:pt>
                <c:pt idx="6">
                  <c:v>852</c:v>
                </c:pt>
                <c:pt idx="9">
                  <c:v>815</c:v>
                </c:pt>
                <c:pt idx="12">
                  <c:v>800</c:v>
                </c:pt>
              </c:numCache>
            </c:numRef>
          </c:val>
          <c:extLst>
            <c:ext xmlns:c16="http://schemas.microsoft.com/office/drawing/2014/chart" uri="{C3380CC4-5D6E-409C-BE32-E72D297353CC}">
              <c16:uniqueId val="{00000004-3727-460E-B31C-0A0596DBABD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70</c:v>
                </c:pt>
                <c:pt idx="3">
                  <c:v>80</c:v>
                </c:pt>
                <c:pt idx="6">
                  <c:v>80</c:v>
                </c:pt>
                <c:pt idx="9">
                  <c:v>70</c:v>
                </c:pt>
                <c:pt idx="12">
                  <c:v>63</c:v>
                </c:pt>
              </c:numCache>
            </c:numRef>
          </c:val>
          <c:extLst>
            <c:ext xmlns:c16="http://schemas.microsoft.com/office/drawing/2014/chart" uri="{C3380CC4-5D6E-409C-BE32-E72D297353CC}">
              <c16:uniqueId val="{00000005-3727-460E-B31C-0A0596DBABD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27-460E-B31C-0A0596DBABD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2736</c:v>
                </c:pt>
                <c:pt idx="3">
                  <c:v>2565</c:v>
                </c:pt>
                <c:pt idx="6">
                  <c:v>2441</c:v>
                </c:pt>
                <c:pt idx="9">
                  <c:v>2352</c:v>
                </c:pt>
                <c:pt idx="12">
                  <c:v>2348</c:v>
                </c:pt>
              </c:numCache>
            </c:numRef>
          </c:val>
          <c:extLst>
            <c:ext xmlns:c16="http://schemas.microsoft.com/office/drawing/2014/chart" uri="{C3380CC4-5D6E-409C-BE32-E72D297353CC}">
              <c16:uniqueId val="{00000007-3727-460E-B31C-0A0596DBAB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900</c:v>
                </c:pt>
                <c:pt idx="2">
                  <c:v>#N/A</c:v>
                </c:pt>
                <c:pt idx="3">
                  <c:v>#N/A</c:v>
                </c:pt>
                <c:pt idx="4">
                  <c:v>890</c:v>
                </c:pt>
                <c:pt idx="5">
                  <c:v>#N/A</c:v>
                </c:pt>
                <c:pt idx="6">
                  <c:v>#N/A</c:v>
                </c:pt>
                <c:pt idx="7">
                  <c:v>851</c:v>
                </c:pt>
                <c:pt idx="8">
                  <c:v>#N/A</c:v>
                </c:pt>
                <c:pt idx="9">
                  <c:v>#N/A</c:v>
                </c:pt>
                <c:pt idx="10">
                  <c:v>718</c:v>
                </c:pt>
                <c:pt idx="11">
                  <c:v>#N/A</c:v>
                </c:pt>
                <c:pt idx="12">
                  <c:v>#N/A</c:v>
                </c:pt>
                <c:pt idx="13">
                  <c:v>808</c:v>
                </c:pt>
                <c:pt idx="14">
                  <c:v>#N/A</c:v>
                </c:pt>
              </c:numCache>
            </c:numRef>
          </c:val>
          <c:smooth val="0"/>
          <c:extLst>
            <c:ext xmlns:c16="http://schemas.microsoft.com/office/drawing/2014/chart" uri="{C3380CC4-5D6E-409C-BE32-E72D297353CC}">
              <c16:uniqueId val="{00000008-3727-460E-B31C-0A0596DBAB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31400</c:v>
                </c:pt>
                <c:pt idx="5">
                  <c:v>30672</c:v>
                </c:pt>
                <c:pt idx="8">
                  <c:v>29300</c:v>
                </c:pt>
                <c:pt idx="11">
                  <c:v>28974</c:v>
                </c:pt>
                <c:pt idx="14">
                  <c:v>28155</c:v>
                </c:pt>
              </c:numCache>
            </c:numRef>
          </c:val>
          <c:extLst>
            <c:ext xmlns:c16="http://schemas.microsoft.com/office/drawing/2014/chart" uri="{C3380CC4-5D6E-409C-BE32-E72D297353CC}">
              <c16:uniqueId val="{00000000-8294-4E28-8D20-4D108C19F25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7381</c:v>
                </c:pt>
                <c:pt idx="5">
                  <c:v>6678</c:v>
                </c:pt>
                <c:pt idx="8">
                  <c:v>5907</c:v>
                </c:pt>
                <c:pt idx="11">
                  <c:v>5582</c:v>
                </c:pt>
                <c:pt idx="14">
                  <c:v>5206</c:v>
                </c:pt>
              </c:numCache>
            </c:numRef>
          </c:val>
          <c:extLst>
            <c:ext xmlns:c16="http://schemas.microsoft.com/office/drawing/2014/chart" uri="{C3380CC4-5D6E-409C-BE32-E72D297353CC}">
              <c16:uniqueId val="{00000001-8294-4E28-8D20-4D108C19F25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5476</c:v>
                </c:pt>
                <c:pt idx="5">
                  <c:v>5918</c:v>
                </c:pt>
                <c:pt idx="8">
                  <c:v>5794</c:v>
                </c:pt>
                <c:pt idx="11">
                  <c:v>5361</c:v>
                </c:pt>
                <c:pt idx="14">
                  <c:v>6864</c:v>
                </c:pt>
              </c:numCache>
            </c:numRef>
          </c:val>
          <c:extLst>
            <c:ext xmlns:c16="http://schemas.microsoft.com/office/drawing/2014/chart" uri="{C3380CC4-5D6E-409C-BE32-E72D297353CC}">
              <c16:uniqueId val="{00000002-8294-4E28-8D20-4D108C19F25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94-4E28-8D20-4D108C19F25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94-4E28-8D20-4D108C19F25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254</c:v>
                </c:pt>
                <c:pt idx="3">
                  <c:v>0</c:v>
                </c:pt>
                <c:pt idx="6">
                  <c:v>0</c:v>
                </c:pt>
                <c:pt idx="9">
                  <c:v>0</c:v>
                </c:pt>
                <c:pt idx="12">
                  <c:v>0</c:v>
                </c:pt>
              </c:numCache>
            </c:numRef>
          </c:val>
          <c:extLst>
            <c:ext xmlns:c16="http://schemas.microsoft.com/office/drawing/2014/chart" uri="{C3380CC4-5D6E-409C-BE32-E72D297353CC}">
              <c16:uniqueId val="{00000005-8294-4E28-8D20-4D108C19F25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2881</c:v>
                </c:pt>
                <c:pt idx="3">
                  <c:v>2761</c:v>
                </c:pt>
                <c:pt idx="6">
                  <c:v>2859</c:v>
                </c:pt>
                <c:pt idx="9">
                  <c:v>2675</c:v>
                </c:pt>
                <c:pt idx="12">
                  <c:v>2699</c:v>
                </c:pt>
              </c:numCache>
            </c:numRef>
          </c:val>
          <c:extLst>
            <c:ext xmlns:c16="http://schemas.microsoft.com/office/drawing/2014/chart" uri="{C3380CC4-5D6E-409C-BE32-E72D297353CC}">
              <c16:uniqueId val="{00000006-8294-4E28-8D20-4D108C19F25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3295</c:v>
                </c:pt>
                <c:pt idx="3">
                  <c:v>3431</c:v>
                </c:pt>
                <c:pt idx="6">
                  <c:v>3094</c:v>
                </c:pt>
                <c:pt idx="9">
                  <c:v>2744</c:v>
                </c:pt>
                <c:pt idx="12">
                  <c:v>2474</c:v>
                </c:pt>
              </c:numCache>
            </c:numRef>
          </c:val>
          <c:extLst>
            <c:ext xmlns:c16="http://schemas.microsoft.com/office/drawing/2014/chart" uri="{C3380CC4-5D6E-409C-BE32-E72D297353CC}">
              <c16:uniqueId val="{00000007-8294-4E28-8D20-4D108C19F25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9632</c:v>
                </c:pt>
                <c:pt idx="3">
                  <c:v>9005</c:v>
                </c:pt>
                <c:pt idx="6">
                  <c:v>8185</c:v>
                </c:pt>
                <c:pt idx="9">
                  <c:v>7920</c:v>
                </c:pt>
                <c:pt idx="12">
                  <c:v>7405</c:v>
                </c:pt>
              </c:numCache>
            </c:numRef>
          </c:val>
          <c:extLst>
            <c:ext xmlns:c16="http://schemas.microsoft.com/office/drawing/2014/chart" uri="{C3380CC4-5D6E-409C-BE32-E72D297353CC}">
              <c16:uniqueId val="{00000008-8294-4E28-8D20-4D108C19F25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281</c:v>
                </c:pt>
                <c:pt idx="3">
                  <c:v>190</c:v>
                </c:pt>
                <c:pt idx="6">
                  <c:v>98</c:v>
                </c:pt>
                <c:pt idx="9">
                  <c:v>7</c:v>
                </c:pt>
                <c:pt idx="12">
                  <c:v>0</c:v>
                </c:pt>
              </c:numCache>
            </c:numRef>
          </c:val>
          <c:extLst>
            <c:ext xmlns:c16="http://schemas.microsoft.com/office/drawing/2014/chart" uri="{C3380CC4-5D6E-409C-BE32-E72D297353CC}">
              <c16:uniqueId val="{00000009-8294-4E28-8D20-4D108C19F25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25893</c:v>
                </c:pt>
                <c:pt idx="3">
                  <c:v>25848</c:v>
                </c:pt>
                <c:pt idx="6">
                  <c:v>25476</c:v>
                </c:pt>
                <c:pt idx="9">
                  <c:v>25683</c:v>
                </c:pt>
                <c:pt idx="12">
                  <c:v>25170</c:v>
                </c:pt>
              </c:numCache>
            </c:numRef>
          </c:val>
          <c:extLst>
            <c:ext xmlns:c16="http://schemas.microsoft.com/office/drawing/2014/chart" uri="{C3380CC4-5D6E-409C-BE32-E72D297353CC}">
              <c16:uniqueId val="{0000000A-8294-4E28-8D20-4D108C19F2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94-4E28-8D20-4D108C19F2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3383</c:v>
                </c:pt>
                <c:pt idx="1">
                  <c:v>2878</c:v>
                </c:pt>
                <c:pt idx="2">
                  <c:v>3253</c:v>
                </c:pt>
              </c:numCache>
            </c:numRef>
          </c:val>
          <c:extLst>
            <c:ext xmlns:c16="http://schemas.microsoft.com/office/drawing/2014/chart" uri="{C3380CC4-5D6E-409C-BE32-E72D297353CC}">
              <c16:uniqueId val="{00000000-312A-4C3B-A98A-98D49589C4B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627</c:v>
                </c:pt>
                <c:pt idx="1">
                  <c:v>728</c:v>
                </c:pt>
                <c:pt idx="2">
                  <c:v>730</c:v>
                </c:pt>
              </c:numCache>
            </c:numRef>
          </c:val>
          <c:extLst>
            <c:ext xmlns:c16="http://schemas.microsoft.com/office/drawing/2014/chart" uri="{C3380CC4-5D6E-409C-BE32-E72D297353CC}">
              <c16:uniqueId val="{00000001-312A-4C3B-A98A-98D49589C4B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870</c:v>
                </c:pt>
                <c:pt idx="1">
                  <c:v>893</c:v>
                </c:pt>
                <c:pt idx="2">
                  <c:v>1874</c:v>
                </c:pt>
              </c:numCache>
            </c:numRef>
          </c:val>
          <c:extLst>
            <c:ext xmlns:c16="http://schemas.microsoft.com/office/drawing/2014/chart" uri="{C3380CC4-5D6E-409C-BE32-E72D297353CC}">
              <c16:uniqueId val="{00000002-312A-4C3B-A98A-98D49589C4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{4BD91612-77BF-4871-B146-36B84789BF1C}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BE-4C0A-9E30-9E15541412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{3F07412D-125C-4765-9E54-6D782632E387}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BE-4C0A-9E30-9E15541412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{F6C1F009-5F16-4111-86B5-3F62CA475EEE}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BE-4C0A-9E30-9E15541412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{A5CF540C-F459-4D00-BB5A-AF33165EBDFD}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BE-4C0A-9E30-9E15541412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{5C1F79D7-DFBC-40C2-B1D8-62AB0408EAB5}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BE-4C0A-9E30-9E15541412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{45A0CD14-3395-43DA-AFF2-2EA57209BF28}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BE-4C0A-9E30-9E15541412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{13A5E843-F15C-47CC-8E97-5C3A8F3D1B79}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BE-4C0A-9E30-9E15541412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{AE9D43B6-BC00-48F9-84BB-7840102E3727}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BE-4C0A-9E30-9E15541412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{A2A94FA6-FB49-47C8-A8C7-FA1DC2B6EAE4}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BE-4C0A-9E30-9E15541412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68.3</c:v>
                </c:pt>
                <c:pt idx="16">
                  <c:v>69.3</c:v>
                </c:pt>
                <c:pt idx="24">
                  <c:v>69.5</c:v>
                </c:pt>
                <c:pt idx="32">
                  <c:v>70.599999999999994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BE-4C0A-9E30-9E15541412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{E277515F-2FB1-4539-9C83-34E8F4D71CD2}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BE-4C0A-9E30-9E15541412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{9F8E59C8-9CF7-432A-BDDE-1D104D6D1852}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BE-4C0A-9E30-9E15541412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{3472D373-8187-437E-97BD-7A7256117DA7}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BE-4C0A-9E30-9E15541412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{5A6E855F-4B15-4968-AC28-828632248661}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BE-4C0A-9E30-9E15541412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{85EA69A4-BAAA-4CD0-A6F6-5387D61A4D1C}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BE-4C0A-9E30-9E15541412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{80C47C00-F19E-4E92-8501-21F47C65BE77}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BE-4C0A-9E30-9E15541412B5}"/>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{2D005A7E-A190-40DC-B82E-8DB4102A7B01}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BE-4C0A-9E30-9E15541412B5}"/>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{DE6070E1-3872-4650-A604-075D0557844C}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BE-4C0A-9E30-9E15541412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{AD5B8437-1064-4BD3-BBA8-DD7D55DBB8AE}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BE-4C0A-9E30-9E15541412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3BE-4C0A-9E30-9E15541412B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{C1AE7A9E-A57D-4640-96A9-ABE3D1C80A2B}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84-427C-A956-7F6CEECB07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{EB5682E5-656B-4E1E-B275-D3D89C4E6325}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84-427C-A956-7F6CEECB07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{41F7576F-C4C5-4D7A-AEAA-DD9241390809}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84-427C-A956-7F6CEECB07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{8EC1FB5A-3A6D-47B0-8545-625D327F3C29}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84-427C-A956-7F6CEECB07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{F26829C7-A9E4-45D6-AD25-9425051864EA}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84-427C-A956-7F6CEECB072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{61B6B6F8-F938-4E28-A6D0-9D6DF748505C}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84-427C-A956-7F6CEECB072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{E2AD21A8-D958-4721-A8E2-40B5533FF1EB}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84-427C-A956-7F6CEECB072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{24A0FBF5-6384-4EDA-B7AB-D069D21E2046}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84-427C-A956-7F6CEECB072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{CFA6C827-DA03-4B9E-8776-A9FE81B433A6}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84-427C-A956-7F6CEECB07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c:v>
                </c:pt>
                <c:pt idx="16">
                  <c:v>7.1</c:v>
                </c:pt>
                <c:pt idx="24">
                  <c:v>6.5</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84-427C-A956-7F6CEECB07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{11D93FFE-B07A-4B1C-8CCB-BD91ADF3AE15}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84-427C-A956-7F6CEECB07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{FD86A46C-D34B-4C40-B2AD-24DD26478970}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84-427C-A956-7F6CEECB07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{D39BB657-7EFD-4DC9-90C7-53C7E4B8B8BF}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84-427C-A956-7F6CEECB07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{EA1F1BF7-B372-4C49-A8FC-E6371D4AD357}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84-427C-A956-7F6CEECB07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{C7FA77C2-F0D1-46C5-AC3D-F6C2FE1691B5}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84-427C-A956-7F6CEECB072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{BA9B80BD-7B0D-4CA6-8DD6-7CAF5AEDF0F2}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84-427C-A956-7F6CEECB072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{AF275B22-C3DA-4933-A08A-D9F24A9D67E5}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84-427C-A956-7F6CEECB072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{EDF22E4A-7565-4BC4-8AAB-241F308DCFF1}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84-427C-A956-7F6CEECB072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{5B06E80C-14A7-43A0-83E0-9C3373E9B6FB}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84-427C-A956-7F6CEECB07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184-427C-A956-7F6CEECB072A}"/>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48ADF82-60BE-49A2-9FF4-E4308A911DC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64B74F0-04BE-450C-A598-6B6443D4902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EF86AE54-2F5A-4407-9FF0-65DC3F59BBA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9526921-7926-40ED-A59E-F3C05B78C00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25825A3-82C8-45FC-9B86-DEB79303475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AC290B7-D8B4-49DC-A244-2CF3A70C06C6}"/>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8CF81954-19CA-4997-8017-9AAF1FD5BEA8}"/>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CB48A7C-E7AF-4FF1-B81B-27B7C2F491BB}"/>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EAECD42-BC53-4954-A518-F730A8A9EAD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FD818D1-5059-4A14-A3BA-19BD17689BE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86B077C1-A7A8-44C3-9124-2867505392A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2498CB4-D16A-40F4-AD75-958A52DFCAA3}"/>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1BFF77D-B9F6-4226-A0C3-3A46A256425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1A6790-DAF9-4905-B643-7DFA5E9C794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F1EEEAB-AA45-4F73-95AF-2168A41970E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A88F2D3-D756-4E27-818A-EF07EE58DD4B}"/>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4670CA5-1ADB-4194-BA2A-C9A1F562C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28356B2-1A79-4818-8DB1-C4CC88EF047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812F233-9CE5-4E82-901F-81E339DCD5F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市債残高の減少や高利子債の償還終了等により、前年度と比べ、元利償還金の額は減少した。</a:t>
          </a:r>
        </a:p>
        <a:p>
          <a:r>
            <a:rPr kumimoji="1" lang="ja-JP" altLang="en-US" sz="1400">
              <a:latin typeface="ＭＳ ゴシック" pitchFamily="49" charset="-128"/>
              <a:ea typeface="ＭＳ ゴシック" pitchFamily="49" charset="-128"/>
            </a:rPr>
            <a:t>　しかし、ごみ処理施設の新炉建設にかかる鯖江広域衛生施設組合への負担金が増加したことにより、実質公債費比率の分子は、前年度から９千万円増加した。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4079978D-E153-4694-9DF4-F976CAF416B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AB4B7D32-ADEE-49E6-B5C2-0C9073C332F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C78D5E86-7A80-430F-B13B-CF2BDF45D3F6}"/>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AEB3596-C73E-4577-9D69-E444A865BA3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市場公募債の発行を毎年行っており、満期一括償還財源としての積立額を行っている。引き続き計画的に積み立てを行う。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CDA3F97-C692-43F0-8882-75B1CE897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1475E06-A462-4270-91A7-EFEEB87CF2C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982DF75-6B25-48A4-BB9B-B7D342A6D2F6}"/>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61EFDB7-0BCE-4931-9ED1-FB3E8EFF3F57}"/>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B3DF67B2-D2CC-4C73-AFF4-174FD1F97AD6}"/>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BFA4140-369B-405C-AB50-D8916F611D2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9A3DC5C-BAF1-414C-A86C-C3DEDEA459B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E8C92035-A5CD-4DE5-A5A9-9F3072C27BF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2CB98610-2573-45CD-92BA-3A8ED7D492FC}"/>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810912E0-647A-4792-BC70-6B8AFDFAD5C1}"/>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553836F-DE4E-409F-BADA-B9DE29EF07D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F52817F8-F221-4B27-943E-6406E15B7F0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89D81C7D-03FC-4A54-8511-24103F580CD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523B17C-C016-4171-88B2-0D6A1E88DC7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A190D50-97B7-4A49-B075-49B5DC29AE6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4D674AD5-1565-49C8-B682-9270F1AEDE2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A4672AA-90AA-497A-A0DC-F02AB273A84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D905C8FC-D2D7-48AC-8812-F4D70FA4BEE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0242A62-AF85-455D-976F-B426414AEAB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751998F-1460-4D66-AD1C-697A1C4F7F3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18A74E2-8A49-473A-8404-53203B09AE7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6B26122-1F01-4A9A-99F3-051E6DCC651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平成２５年度までに利率の高い起債の繰上償還を実施したこと、市債発行額の抑制を図っていること等により、一般会計等に係る地方債の現在高は減少している。</a:t>
          </a:r>
        </a:p>
        <a:p>
          <a:r>
            <a:rPr kumimoji="1" lang="ja-JP" altLang="en-US" sz="1400">
              <a:latin typeface="ＭＳ ゴシック" pitchFamily="49" charset="-128"/>
              <a:ea typeface="ＭＳ ゴシック" pitchFamily="49" charset="-128"/>
            </a:rPr>
            <a:t>　また、その他の将来負担額も減少しているとともに、財政調整基金、減債基金等の充当可能基金が増加していることで将来負担比率のマイナスを維持している。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9FB8537-B618-4D0B-BFA8-BB37DC21D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0302B2A-F8FB-4D4C-A483-9C10BD90996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6D0435A-0112-4F1D-96D7-4A08E46BE809}"/>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8F806F3-F423-452D-B1CC-DF3B1BDCFD93}"/>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8809DAB-75FB-41D5-BC7B-98FB5B7026B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3192AF9-F71C-4F63-897A-70C3B9B33DE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3FC9289-75F6-4EA7-971D-227612CFE10D}"/>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福井県鯖江市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59E14CC-F899-47BC-A6AE-80B9D8696D6D}"/>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4C1688C-9FDC-45B7-BAD1-850660045CA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01ACCA3-51FD-4EF0-9EC0-D67E8D06788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7BAFC0F0-415D-4E20-B324-F233C245DAC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時機を逸することなく新型コロナウイルス感染症対策事業を実施できるよう財政調整基金の取り崩しを行ったが、市税の上振れ分等を積み立てたため、増加している。また、令和３年度に公共施設等整備基金と育てやすいまちづくり基金を新設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物価高騰対策や災害復旧等の将来の緊急的な需要に対応するため、財政調整基金の維持と、市場公募債の一括償還等に対応するため、減債基金の積立を行うことにより、安定した財政状況を維持する。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1DBA511-87C4-44D0-8C7F-215C9A87365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3E15018-33F1-49A6-9F94-ACAB2B0120E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47D0D0B-3A3A-4A91-96F3-C0782C793C7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した公共施設等整備基金については、増大化する公共施設の大規模改修費用等に必要な資金であり、公園整備等基金については、市内の公園の整備や管理に必要な資金であり、福祉基金については、心身障害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援護家庭、交通遺児、老人や母子家庭の福祉増進、福祉施設等の充実に必要な資金であり、温泉施設整備基金については、市が管理している温泉施設の整備に必要な資金であり、教育振興基金については、教育、文化やスポーツ等の振興、施設等の整備に必要な資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市民協働まちづくり基金については、町内公民館の備品購入補助事業に充てるために取崩を行った。それ以外の基金については、取崩は行っておらず、利子分の積立を行った分が増となった。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施設等の老朽化による需要の増加も予想されるため、現在の特定目的基金については出来る限り残高の維持に努めていきたい。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D9749C8-72E6-4184-A091-E1812E42F92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A0093F6-A700-4404-9DCA-35C4D9191941}"/>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6DC6275-58A1-482C-8174-F3A9EA6CD9D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財政調整基金は、新型コロナウイルス感染症対策事業を実施するために取り崩しを行ったが、市税の上振れ分等を積み立てたため、前年度と比べ３７５百万円増の３，２５３百万円となった。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将来の緊急的な需要に対応するため、財政調整基金を維持することで安定した財政状況を維持する。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0C6B169-A68C-4FB9-B756-D46F81845CA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7AB4F85-5312-4344-ADAC-37C37FC53C2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759076D-3888-4B8E-AB51-257CF9431F3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市場公募債の一括償還のための取り崩しがあったものの、今後の一括償還に備え積み立てを行ったため、前年度と比べ２百万円増の７３０百万円となった。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市場公募債の一括償還等に対応するため、減債基金の積立を行うことにより、安定した財政状況を維持する。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40985D3-A5DB-4270-8D41-6332A339B80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5A56D7C-9912-427B-9222-94E8E099F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07718D-0986-4D63-9EFD-2D2A8EC70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96B4E3A-D52B-48A0-9FF1-C0AE81D54D26}"/>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D4A67E5-D677-407B-9383-160953B22825}"/>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1BAE6E0-20D4-406F-BB6A-FD325F24A54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32C37F4-64E1-49EF-91EE-BFF348D4B7F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D995336-D523-4D5A-A636-8ACC94B55F93}"/>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B5ED224-7BC6-46FC-BA59-3C2E5510545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266C2D2-F7A7-4022-BEE1-8EA2E3C668BF}"/>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96BE404-9AC7-44B5-BD32-891EBD05D66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9F353F9-603F-4C05-8533-D41294EE94C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76CD8AB-38F4-4881-BBD8-FC276FE9148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D26B82D-53B3-4A91-90FD-D9DD0375674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C7FDC6C-8067-48DA-9613-424E2236651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0486492-50C3-47D5-8A54-9D4D637FF8C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EA80AC9-17D3-43E3-9FB3-AD3B9F3A132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BDACDE3-E2D6-49A7-8D6E-81515291D74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9036BED-3CAE-46F5-8798-1955B09115F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02103A9-A88E-4A72-B0E3-37BB0B33583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681FE8B-F1A1-4158-B981-FDF6A53AE6A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0404DFC-61B9-482B-8A7A-8E8BFBC331A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9656BDE-5503-45C7-B586-4A82A718367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69,400
68,170
84.59
30,360,382
29,162,614
1,145,301
16,234,480
25,170,457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9BD9270-DD01-4CA8-881E-417A03ECFC4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DB10503-2903-44AE-B269-2F49178EC73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2566EB6-EC7B-4EFC-B8C5-33B01FFFEF9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23F7935-F798-4101-97D0-B83BE084F44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EB7650C-8AE6-49ED-AE34-A8E79F34AEC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7610134-92BE-4272-A4CE-A39BF02C539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D4F407F-60CE-4755-8329-87468EEE49A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95D3B34-DE2C-4ECB-9979-27A642E9756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7B4C495-6614-4B87-B308-279947AE5B1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DE3318A-9AE8-4A95-8193-DFA036E3F12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38DF0D1-A475-4F61-92A3-683FB4B83B0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AE17ACE-951C-4587-B5A4-AD5B1F4FEFA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3840118-E1E4-4D27-9C6B-61F85968BF9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6D7B7F9-6805-40DA-BC80-640BBCB9472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9CDC82B-6408-4E37-B32D-CB9DDB6BEB2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3B2516D-0AE0-4C0E-8F84-703BA89C212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28B6BB4-EC63-4482-B519-55E0235740B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19FDA47-CBA5-4926-BD4F-CD03E77AFA5C}"/>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F59034A-F280-4281-A648-553B6460D93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9E1D90A-C30A-4FFC-BE59-45DD8815494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C1959D2-2C20-4283-B816-3C1075446FF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FA1CACE-7664-477B-B2FD-7215F18341B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EB3390B-85F1-47C2-ADA7-6A59215588A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D3C282C-C158-47C0-97D1-B319B8BE452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7D522C3-C52B-4186-AD90-7198FEA37A2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9D7FC53-7E4C-4DC4-A9F4-A03DC6DA5AC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30F0A8E-AC5D-44BE-A1C2-EE747899105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92FAD64-CF6C-4A47-BBE6-EB19F6BD32A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A2979D4-CE81-4EED-BC32-C30B6D056BB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20542A5-E191-447F-B2F5-3686CE49EA6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BF7D445-15E5-49C4-AE4B-3CB9D2347FF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DA42C1D-D13B-4601-B4E2-195D0E36CD7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E03A0CA-8E1B-4C67-A713-EFD06602006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4824AF4-9BDA-4570-9374-D4068361A2B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951C69B-DD0C-400C-AE35-5D5F8DE6EBC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や道路等の新設を抑制し、改修・長寿命化を行い使用しているため、類似団体と比較して有形固定資産減価償却率は高い傾向にある。今後も、公共施設等総合管理計画に基づき、長寿命化を図りながら公共施設等を使用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B7C6EF2-A0CD-464B-862A-71618FBC320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F7488D2-2F90-4A32-81D7-0DD3959C108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273B14C-ACC2-4D1B-87FA-BB4049B6C20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80ED1536-DDC1-4A71-BCF1-9EBC890F6173}"/>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9DAF209C-FC91-4DBC-B3E4-ECF60DBEC48F}"/>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C9E05CB-DC92-49AC-B1FD-693DD9EF9D7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F03FEC81-180E-4CCC-A032-2D99E2702ED5}"/>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3F383FA8-B77D-4F15-8142-94C80F46981A}"/>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B150977-7F58-4E75-A5A6-3282E185A932}"/>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59B658A3-9C21-4DD4-B0FC-1C5B763004F2}"/>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3450AA4-260D-4714-82D3-A4E88D772B05}"/>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D566388F-F79D-4F58-A8AD-6221DE56AC2D}"/>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8D85E8F3-08DB-4D5F-B0B1-DCD4C2E784B2}"/>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23754D2-FA43-451A-954C-10CB417458F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5DCD133-4C62-425B-AAEF-44629217ADA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DF8C43F-3CC9-40DF-8D34-8A68986E649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BAA7BCE1-2C5D-41E3-96DA-1BFFBB3C82FC}"/>
            </a:ext>
          </a:extLst>
        </xdr:cNvPr>
        <xdr:cNvCxnSpPr/>
      </xdr:nvCxnSpPr>
      <xdr:spPr>
        <a:xfrm flipV="1">
          <a:off x="4760595" y="4757208"/>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DD3A1565-6FB2-4E91-9ECE-09BF7DB01DC9}"/>
            </a:ext>
          </a:extLst>
        </xdr:cNvPr>
        <xdr:cNvSpPr txBox="1"/>
      </xdr:nvSpPr>
      <xdr:spPr>
        <a:xfrm>
          <a:off x="4813300"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454D99C8-2950-4918-9571-06F2DDC1BF8A}"/>
            </a:ext>
          </a:extLst>
        </xdr:cNvPr>
        <xdr:cNvCxnSpPr/>
      </xdr:nvCxnSpPr>
      <xdr:spPr>
        <a:xfrm>
          <a:off x="4673600" y="587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E9FC98B6-BC73-4FEC-947A-7906B93C7FDA}"/>
            </a:ext>
          </a:extLst>
        </xdr:cNvPr>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EB565F02-F15A-48B8-85BE-097DBFE71723}"/>
            </a:ext>
          </a:extLst>
        </xdr:cNvPr>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0" name="有形固定資産減価償却率平均値テキスト">
          <a:extLst>
            <a:ext uri="{FF2B5EF4-FFF2-40B4-BE49-F238E27FC236}">
              <a16:creationId xmlns:a16="http://schemas.microsoft.com/office/drawing/2014/main" id="{A51E4E5E-484E-4EBC-9800-2BAB1D00EDBB}"/>
            </a:ext>
          </a:extLst>
        </xdr:cNvPr>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169035AE-A6B8-49CD-8C7E-42F425CB63FE}"/>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BD4BC21A-E9A1-4160-9901-D4E49556EC05}"/>
            </a:ext>
          </a:extLst>
        </xdr:cNvPr>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2D690749-52F3-4488-AC9F-EC1DEC69577F}"/>
            </a:ext>
          </a:extLst>
        </xdr:cNvPr>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F0523B7A-BC6A-4557-8D1A-A969ABD596E8}"/>
            </a:ext>
          </a:extLst>
        </xdr:cNvPr>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3629BD4D-40B5-4DF3-A1A9-CD100DE20D4E}"/>
            </a:ext>
          </a:extLst>
        </xdr:cNvPr>
        <xdr:cNvSpPr/>
      </xdr:nvSpPr>
      <xdr:spPr>
        <a:xfrm>
          <a:off x="1714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5B17B72-D2A5-4EBA-8AE4-5198A1CDBEF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8628A33-9475-45FA-A596-80852082ECF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4DD2FCE-9F17-45CD-A909-6F2CCD81AFB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62B1491-A82F-4855-9BED-57B3C7A9060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0E31DD4-05DB-401D-BCEA-CB0CD9D1149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105198</xdr:rowOff>
    </xdr:from>
    <xdr:to>
      <xdr:col>23</xdr:col>
      <xdr:colOff>136525</xdr:colOff>
      <xdr:row>33</xdr:row>
      <xdr:rowOff>35348</xdr:rowOff>
    </xdr:to>
    <xdr:sp macro="" textlink="">
      <xdr:nvSpPr>
        <xdr:cNvPr id="91" name="楕円 90">
          <a:extLst>
            <a:ext uri="{FF2B5EF4-FFF2-40B4-BE49-F238E27FC236}">
              <a16:creationId xmlns:a16="http://schemas.microsoft.com/office/drawing/2014/main" id="{1AD40986-2311-4CE3-B13B-E46EBE879B49}"/>
            </a:ext>
          </a:extLst>
        </xdr:cNvPr>
        <xdr:cNvSpPr/>
      </xdr:nvSpPr>
      <xdr:spPr>
        <a:xfrm>
          <a:off x="4711700" y="55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83625</xdr:rowOff>
    </xdr:from>
    <xdr:ext cx="405111" cy="259045"/>
    <xdr:sp macro="" textlink="">
      <xdr:nvSpPr>
        <xdr:cNvPr id="92" name="有形固定資産減価償却率該当値テキスト">
          <a:extLst>
            <a:ext uri="{FF2B5EF4-FFF2-40B4-BE49-F238E27FC236}">
              <a16:creationId xmlns:a16="http://schemas.microsoft.com/office/drawing/2014/main" id="{44377B7B-DC57-4C8F-AF52-F6E313F86916}"/>
            </a:ext>
          </a:extLst>
        </xdr:cNvPr>
        <xdr:cNvSpPr txBox="1"/>
      </xdr:nvSpPr>
      <xdr:spPr>
        <a:xfrm>
          <a:off x="4813300" y="557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65617</xdr:rowOff>
    </xdr:from>
    <xdr:to>
      <xdr:col>19</xdr:col>
      <xdr:colOff>187325</xdr:colOff>
      <xdr:row>32</xdr:row>
      <xdr:rowOff>167217</xdr:rowOff>
    </xdr:to>
    <xdr:sp macro="" textlink="">
      <xdr:nvSpPr>
        <xdr:cNvPr id="93" name="楕円 92">
          <a:extLst>
            <a:ext uri="{FF2B5EF4-FFF2-40B4-BE49-F238E27FC236}">
              <a16:creationId xmlns:a16="http://schemas.microsoft.com/office/drawing/2014/main" id="{7F03EE58-FFC0-4DA2-9D2D-2993F63F6B2A}"/>
            </a:ext>
          </a:extLst>
        </xdr:cNvPr>
        <xdr:cNvSpPr/>
      </xdr:nvSpPr>
      <xdr:spPr>
        <a:xfrm>
          <a:off x="4000500" y="55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116417</xdr:rowOff>
    </xdr:from>
    <xdr:to>
      <xdr:col>23</xdr:col>
      <xdr:colOff>85725</xdr:colOff>
      <xdr:row>32</xdr:row>
      <xdr:rowOff>155998</xdr:rowOff>
    </xdr:to>
    <xdr:cxnSp macro="">
      <xdr:nvCxnSpPr>
        <xdr:cNvPr id="94" name="直線コネクタ 93">
          <a:extLst>
            <a:ext uri="{FF2B5EF4-FFF2-40B4-BE49-F238E27FC236}">
              <a16:creationId xmlns:a16="http://schemas.microsoft.com/office/drawing/2014/main" id="{356CBDCC-2674-43F6-B504-AABF2166BD12}"/>
            </a:ext>
          </a:extLst>
        </xdr:cNvPr>
        <xdr:cNvCxnSpPr/>
      </xdr:nvCxnSpPr>
      <xdr:spPr>
        <a:xfrm>
          <a:off x="4051300" y="560281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58420</xdr:rowOff>
    </xdr:from>
    <xdr:to>
      <xdr:col>15</xdr:col>
      <xdr:colOff>187325</xdr:colOff>
      <xdr:row>32</xdr:row>
      <xdr:rowOff>160020</xdr:rowOff>
    </xdr:to>
    <xdr:sp macro="" textlink="">
      <xdr:nvSpPr>
        <xdr:cNvPr id="95" name="楕円 94">
          <a:extLst>
            <a:ext uri="{FF2B5EF4-FFF2-40B4-BE49-F238E27FC236}">
              <a16:creationId xmlns:a16="http://schemas.microsoft.com/office/drawing/2014/main" id="{DB335956-9DB8-4F87-A8F2-633D1D7F31A4}"/>
            </a:ext>
          </a:extLst>
        </xdr:cNvPr>
        <xdr:cNvSpPr/>
      </xdr:nvSpPr>
      <xdr:spPr>
        <a:xfrm>
          <a:off x="3238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109220</xdr:rowOff>
    </xdr:from>
    <xdr:to>
      <xdr:col>19</xdr:col>
      <xdr:colOff>136525</xdr:colOff>
      <xdr:row>32</xdr:row>
      <xdr:rowOff>116417</xdr:rowOff>
    </xdr:to>
    <xdr:cxnSp macro="">
      <xdr:nvCxnSpPr>
        <xdr:cNvPr id="96" name="直線コネクタ 95">
          <a:extLst>
            <a:ext uri="{FF2B5EF4-FFF2-40B4-BE49-F238E27FC236}">
              <a16:creationId xmlns:a16="http://schemas.microsoft.com/office/drawing/2014/main" id="{C52F6034-4B93-48C7-92DC-261A2CA1B4ED}"/>
            </a:ext>
          </a:extLst>
        </xdr:cNvPr>
        <xdr:cNvCxnSpPr/>
      </xdr:nvCxnSpPr>
      <xdr:spPr>
        <a:xfrm>
          <a:off x="3289300" y="559562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22437</xdr:rowOff>
    </xdr:from>
    <xdr:to>
      <xdr:col>11</xdr:col>
      <xdr:colOff>187325</xdr:colOff>
      <xdr:row>32</xdr:row>
      <xdr:rowOff>124037</xdr:rowOff>
    </xdr:to>
    <xdr:sp macro="" textlink="">
      <xdr:nvSpPr>
        <xdr:cNvPr id="97" name="楕円 96">
          <a:extLst>
            <a:ext uri="{FF2B5EF4-FFF2-40B4-BE49-F238E27FC236}">
              <a16:creationId xmlns:a16="http://schemas.microsoft.com/office/drawing/2014/main" id="{A7D126EF-0FB2-4819-AAFB-14558E028D48}"/>
            </a:ext>
          </a:extLst>
        </xdr:cNvPr>
        <xdr:cNvSpPr/>
      </xdr:nvSpPr>
      <xdr:spPr>
        <a:xfrm>
          <a:off x="2476500" y="5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73237</xdr:rowOff>
    </xdr:from>
    <xdr:to>
      <xdr:col>15</xdr:col>
      <xdr:colOff>136525</xdr:colOff>
      <xdr:row>32</xdr:row>
      <xdr:rowOff>109220</xdr:rowOff>
    </xdr:to>
    <xdr:cxnSp macro="">
      <xdr:nvCxnSpPr>
        <xdr:cNvPr id="98" name="直線コネクタ 97">
          <a:extLst>
            <a:ext uri="{FF2B5EF4-FFF2-40B4-BE49-F238E27FC236}">
              <a16:creationId xmlns:a16="http://schemas.microsoft.com/office/drawing/2014/main" id="{F76F6CBD-0048-411C-A682-97B18B0939E8}"/>
            </a:ext>
          </a:extLst>
        </xdr:cNvPr>
        <xdr:cNvCxnSpPr/>
      </xdr:nvCxnSpPr>
      <xdr:spPr>
        <a:xfrm>
          <a:off x="2527300" y="555963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22437</xdr:rowOff>
    </xdr:from>
    <xdr:to>
      <xdr:col>7</xdr:col>
      <xdr:colOff>187325</xdr:colOff>
      <xdr:row>32</xdr:row>
      <xdr:rowOff>124037</xdr:rowOff>
    </xdr:to>
    <xdr:sp macro="" textlink="">
      <xdr:nvSpPr>
        <xdr:cNvPr id="99" name="楕円 98">
          <a:extLst>
            <a:ext uri="{FF2B5EF4-FFF2-40B4-BE49-F238E27FC236}">
              <a16:creationId xmlns:a16="http://schemas.microsoft.com/office/drawing/2014/main" id="{E472ADD7-8BE7-4531-9F79-822FFF87B752}"/>
            </a:ext>
          </a:extLst>
        </xdr:cNvPr>
        <xdr:cNvSpPr/>
      </xdr:nvSpPr>
      <xdr:spPr>
        <a:xfrm>
          <a:off x="1714500" y="5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73237</xdr:rowOff>
    </xdr:from>
    <xdr:to>
      <xdr:col>11</xdr:col>
      <xdr:colOff>136525</xdr:colOff>
      <xdr:row>32</xdr:row>
      <xdr:rowOff>73237</xdr:rowOff>
    </xdr:to>
    <xdr:cxnSp macro="">
      <xdr:nvCxnSpPr>
        <xdr:cNvPr id="100" name="直線コネクタ 99">
          <a:extLst>
            <a:ext uri="{FF2B5EF4-FFF2-40B4-BE49-F238E27FC236}">
              <a16:creationId xmlns:a16="http://schemas.microsoft.com/office/drawing/2014/main" id="{06A93477-600C-4CE8-87B1-E1F79E5505F0}"/>
            </a:ext>
          </a:extLst>
        </xdr:cNvPr>
        <xdr:cNvCxnSpPr/>
      </xdr:nvCxnSpPr>
      <xdr:spPr>
        <a:xfrm>
          <a:off x="1765300" y="555963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a:extLst>
            <a:ext uri="{FF2B5EF4-FFF2-40B4-BE49-F238E27FC236}">
              <a16:creationId xmlns:a16="http://schemas.microsoft.com/office/drawing/2014/main" id="{9E40C002-37F6-48DB-9932-F306F0C735B4}"/>
            </a:ext>
          </a:extLst>
        </xdr:cNvPr>
        <xdr:cNvSpPr txBox="1"/>
      </xdr:nvSpPr>
      <xdr:spPr>
        <a:xfrm>
          <a:off x="3836044" y="502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2" name="n_2aveValue有形固定資産減価償却率">
          <a:extLst>
            <a:ext uri="{FF2B5EF4-FFF2-40B4-BE49-F238E27FC236}">
              <a16:creationId xmlns:a16="http://schemas.microsoft.com/office/drawing/2014/main" id="{EB5F3090-065C-4583-A758-5D45135EB742}"/>
            </a:ext>
          </a:extLst>
        </xdr:cNvPr>
        <xdr:cNvSpPr txBox="1"/>
      </xdr:nvSpPr>
      <xdr:spPr>
        <a:xfrm>
          <a:off x="30867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D3425D90-3BFE-4A17-A8F0-77C82A90583A}"/>
            </a:ext>
          </a:extLst>
        </xdr:cNvPr>
        <xdr:cNvSpPr txBox="1"/>
      </xdr:nvSpPr>
      <xdr:spPr>
        <a:xfrm>
          <a:off x="2324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4" name="n_4aveValue有形固定資産減価償却率">
          <a:extLst>
            <a:ext uri="{FF2B5EF4-FFF2-40B4-BE49-F238E27FC236}">
              <a16:creationId xmlns:a16="http://schemas.microsoft.com/office/drawing/2014/main" id="{FB3B0F38-76BB-402F-B25B-E4326D589F79}"/>
            </a:ext>
          </a:extLst>
        </xdr:cNvPr>
        <xdr:cNvSpPr txBox="1"/>
      </xdr:nvSpPr>
      <xdr:spPr>
        <a:xfrm>
          <a:off x="1562744" y="492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158344</xdr:rowOff>
    </xdr:from>
    <xdr:ext cx="405111" cy="259045"/>
    <xdr:sp macro="" textlink="">
      <xdr:nvSpPr>
        <xdr:cNvPr id="105" name="n_1mainValue有形固定資産減価償却率">
          <a:extLst>
            <a:ext uri="{FF2B5EF4-FFF2-40B4-BE49-F238E27FC236}">
              <a16:creationId xmlns:a16="http://schemas.microsoft.com/office/drawing/2014/main" id="{E9AB1254-9322-4453-92D4-F475A7CA4DC4}"/>
            </a:ext>
          </a:extLst>
        </xdr:cNvPr>
        <xdr:cNvSpPr txBox="1"/>
      </xdr:nvSpPr>
      <xdr:spPr>
        <a:xfrm>
          <a:off x="3836044" y="5644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151147</xdr:rowOff>
    </xdr:from>
    <xdr:ext cx="405111" cy="259045"/>
    <xdr:sp macro="" textlink="">
      <xdr:nvSpPr>
        <xdr:cNvPr id="106" name="n_2mainValue有形固定資産減価償却率">
          <a:extLst>
            <a:ext uri="{FF2B5EF4-FFF2-40B4-BE49-F238E27FC236}">
              <a16:creationId xmlns:a16="http://schemas.microsoft.com/office/drawing/2014/main" id="{F3E836E6-809C-44C7-AED1-09BA3B63D567}"/>
            </a:ext>
          </a:extLst>
        </xdr:cNvPr>
        <xdr:cNvSpPr txBox="1"/>
      </xdr:nvSpPr>
      <xdr:spPr>
        <a:xfrm>
          <a:off x="3086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115164</xdr:rowOff>
    </xdr:from>
    <xdr:ext cx="405111" cy="259045"/>
    <xdr:sp macro="" textlink="">
      <xdr:nvSpPr>
        <xdr:cNvPr id="107" name="n_3mainValue有形固定資産減価償却率">
          <a:extLst>
            <a:ext uri="{FF2B5EF4-FFF2-40B4-BE49-F238E27FC236}">
              <a16:creationId xmlns:a16="http://schemas.microsoft.com/office/drawing/2014/main" id="{57014A5E-8750-41C1-8855-57C3662495E8}"/>
            </a:ext>
          </a:extLst>
        </xdr:cNvPr>
        <xdr:cNvSpPr txBox="1"/>
      </xdr:nvSpPr>
      <xdr:spPr>
        <a:xfrm>
          <a:off x="2324744" y="56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115164</xdr:rowOff>
    </xdr:from>
    <xdr:ext cx="405111" cy="259045"/>
    <xdr:sp macro="" textlink="">
      <xdr:nvSpPr>
        <xdr:cNvPr id="108" name="n_4mainValue有形固定資産減価償却率">
          <a:extLst>
            <a:ext uri="{FF2B5EF4-FFF2-40B4-BE49-F238E27FC236}">
              <a16:creationId xmlns:a16="http://schemas.microsoft.com/office/drawing/2014/main" id="{4365F5F8-E5DF-45D2-A89E-A2255D4434CF}"/>
            </a:ext>
          </a:extLst>
        </xdr:cNvPr>
        <xdr:cNvSpPr txBox="1"/>
      </xdr:nvSpPr>
      <xdr:spPr>
        <a:xfrm>
          <a:off x="1562744" y="56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A94DAC37-5070-493C-A216-A7BDFB9C9CF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D8F1A14-6D39-4486-A092-FFB25B537D9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BBDF5BE-CFAA-4031-9F2C-C3EE25472C8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69FE0F71-05EF-457A-8CA8-260C8815320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79430439-44C9-463E-BFC1-3426B5DD1F6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C09D7183-0320-4688-8B55-C8DCA74FD2C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C2A929A-D7E0-497F-887A-8DE246B0937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071CC4C-783E-4CC8-842E-FEB7536F70D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A5364BD-FC39-4852-B85B-5F43BC37F0D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CFCAA727-933F-440C-9317-E480BBD6B47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329D6D57-6122-4CB4-B0FC-E1DED90B1AB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343007BA-46C9-4276-904A-B382A416FFB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6623EDE-357B-4103-829C-D02C5E92CAE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平均値と比べてやや少ない。市債の発行につながる公共施設の整備を抑制したことが、市債残高の減少につながったと思われる。今後も、市債発行額を元金償還額以下に抑え、市債残高の減少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B160969-D076-43F1-A435-F58C4F73EAF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32128D45-D41A-4D6D-BAA7-4CC34DB05EA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36167EF-C0FB-4996-9290-B6B22A487219}"/>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9F1C7F2-9134-4F55-A1E4-662EE094D05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E24C8021-4288-4069-A659-22918F100374}"/>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59DFE15D-3D51-444E-B8DB-74C117FAA8A2}"/>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E8FD9B2C-BA27-48EB-9432-3E78F4251317}"/>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F600B2AA-1188-48C0-911C-45B06B80FDB8}"/>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A37173FC-5884-490B-9FBF-42FAA3B2357D}"/>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3C61AC17-68F2-4481-8CD2-B94454261B8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7B453AF8-726C-4D54-8E4F-FA4DDB952E37}"/>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840ABABD-2D7C-442F-8214-7A272536A803}"/>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C0985A66-EE7C-49AF-8751-B671B3CEE28B}"/>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6BAF6238-8BD9-4B8C-AC8D-D52879DC348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58BED0EB-64C8-4452-A4C3-6EF1C313766A}"/>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C4B1106-37AC-4D59-BA2E-70B2288DAF8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90CCBC7-BA18-4B70-A965-54442AC3FAC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DAB41DB1-44CA-450E-A53E-0C3F59AB6EEC}"/>
            </a:ext>
          </a:extLst>
        </xdr:cNvPr>
        <xdr:cNvCxnSpPr/>
      </xdr:nvCxnSpPr>
      <xdr:spPr>
        <a:xfrm flipV="1">
          <a:off x="14793595" y="4489903"/>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7ECD0574-3E6E-47A5-A7F7-8242C98B26F9}"/>
            </a:ext>
          </a:extLst>
        </xdr:cNvPr>
        <xdr:cNvSpPr txBox="1"/>
      </xdr:nvSpPr>
      <xdr:spPr>
        <a:xfrm>
          <a:off x="14846300" y="59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D8AB9C97-696E-4357-AF5D-6B4CB06C9408}"/>
            </a:ext>
          </a:extLst>
        </xdr:cNvPr>
        <xdr:cNvCxnSpPr/>
      </xdr:nvCxnSpPr>
      <xdr:spPr>
        <a:xfrm>
          <a:off x="14706600" y="590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CE152D64-EEB7-4F44-9DA9-FCBDBAC5811C}"/>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8D4C7838-0324-4A78-AACD-3B2973293DEB}"/>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02E7B12D-3703-4772-A028-C232ABD17376}"/>
            </a:ext>
          </a:extLst>
        </xdr:cNvPr>
        <xdr:cNvSpPr txBox="1"/>
      </xdr:nvSpPr>
      <xdr:spPr>
        <a:xfrm>
          <a:off x="14846300" y="517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1C3AA8A5-C843-45C7-850B-55B42BF2B1A8}"/>
            </a:ext>
          </a:extLst>
        </xdr:cNvPr>
        <xdr:cNvSpPr/>
      </xdr:nvSpPr>
      <xdr:spPr>
        <a:xfrm>
          <a:off x="14744700" y="51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531BE162-06AC-4987-8D12-DA99E609D8E4}"/>
            </a:ext>
          </a:extLst>
        </xdr:cNvPr>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AE494B61-C305-4C71-BEB1-ED5D2393E30B}"/>
            </a:ext>
          </a:extLst>
        </xdr:cNvPr>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1A1B2760-4B57-48C3-A912-C8B5246E9395}"/>
            </a:ext>
          </a:extLst>
        </xdr:cNvPr>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1A7FBD73-6BD4-4C82-BEA0-4E45D48A6ADF}"/>
            </a:ext>
          </a:extLst>
        </xdr:cNvPr>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47D24EB-AD13-4ABA-9EE5-4A5A780CF2F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7788163-3551-4551-84E2-451E2E95477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2136EB8-E05B-4EB8-9799-DFDDA394BBEC}"/>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6377688-3EFC-4ACA-930D-BC47BFEFE1C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F444E3C-3F3D-42F4-ADCA-78B5656E896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65096</xdr:rowOff>
    </xdr:from>
    <xdr:to>
      <xdr:col>76</xdr:col>
      <xdr:colOff>73025</xdr:colOff>
      <xdr:row>29</xdr:row>
      <xdr:rowOff>166696</xdr:rowOff>
    </xdr:to>
    <xdr:sp macro="" textlink="">
      <xdr:nvSpPr>
        <xdr:cNvPr id="155" name="楕円 154">
          <a:extLst>
            <a:ext uri="{FF2B5EF4-FFF2-40B4-BE49-F238E27FC236}">
              <a16:creationId xmlns:a16="http://schemas.microsoft.com/office/drawing/2014/main" id="{50C9E82A-9D20-45F3-817C-B01A51D2725E}"/>
            </a:ext>
          </a:extLst>
        </xdr:cNvPr>
        <xdr:cNvSpPr/>
      </xdr:nvSpPr>
      <xdr:spPr>
        <a:xfrm>
          <a:off x="14744700" y="50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87973</xdr:rowOff>
    </xdr:from>
    <xdr:ext cx="469744" cy="259045"/>
    <xdr:sp macro="" textlink="">
      <xdr:nvSpPr>
        <xdr:cNvPr id="156" name="債務償還比率該当値テキスト">
          <a:extLst>
            <a:ext uri="{FF2B5EF4-FFF2-40B4-BE49-F238E27FC236}">
              <a16:creationId xmlns:a16="http://schemas.microsoft.com/office/drawing/2014/main" id="{FF9AB51C-4E05-42DC-B370-97846E6347FD}"/>
            </a:ext>
          </a:extLst>
        </xdr:cNvPr>
        <xdr:cNvSpPr txBox="1"/>
      </xdr:nvSpPr>
      <xdr:spPr>
        <a:xfrm>
          <a:off x="14846300" y="488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72535</xdr:rowOff>
    </xdr:from>
    <xdr:to>
      <xdr:col>72</xdr:col>
      <xdr:colOff>123825</xdr:colOff>
      <xdr:row>31</xdr:row>
      <xdr:rowOff>2685</xdr:rowOff>
    </xdr:to>
    <xdr:sp macro="" textlink="">
      <xdr:nvSpPr>
        <xdr:cNvPr id="157" name="楕円 156">
          <a:extLst>
            <a:ext uri="{FF2B5EF4-FFF2-40B4-BE49-F238E27FC236}">
              <a16:creationId xmlns:a16="http://schemas.microsoft.com/office/drawing/2014/main" id="{68CE2254-AFFA-43A2-9F8A-6296DFE24A22}"/>
            </a:ext>
          </a:extLst>
        </xdr:cNvPr>
        <xdr:cNvSpPr/>
      </xdr:nvSpPr>
      <xdr:spPr>
        <a:xfrm>
          <a:off x="14033500" y="5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115896</xdr:rowOff>
    </xdr:from>
    <xdr:to>
      <xdr:col>76</xdr:col>
      <xdr:colOff>22225</xdr:colOff>
      <xdr:row>30</xdr:row>
      <xdr:rowOff>123335</xdr:rowOff>
    </xdr:to>
    <xdr:cxnSp macro="">
      <xdr:nvCxnSpPr>
        <xdr:cNvPr id="158" name="直線コネクタ 157">
          <a:extLst>
            <a:ext uri="{FF2B5EF4-FFF2-40B4-BE49-F238E27FC236}">
              <a16:creationId xmlns:a16="http://schemas.microsoft.com/office/drawing/2014/main" id="{388D48A9-D683-4049-A86A-589E84EC9D99}"/>
            </a:ext>
          </a:extLst>
        </xdr:cNvPr>
        <xdr:cNvCxnSpPr/>
      </xdr:nvCxnSpPr>
      <xdr:spPr>
        <a:xfrm flipV="1">
          <a:off x="14084300" y="5087946"/>
          <a:ext cx="711200" cy="1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54955</xdr:rowOff>
    </xdr:from>
    <xdr:to>
      <xdr:col>68</xdr:col>
      <xdr:colOff>123825</xdr:colOff>
      <xdr:row>30</xdr:row>
      <xdr:rowOff>156555</xdr:rowOff>
    </xdr:to>
    <xdr:sp macro="" textlink="">
      <xdr:nvSpPr>
        <xdr:cNvPr id="159" name="楕円 158">
          <a:extLst>
            <a:ext uri="{FF2B5EF4-FFF2-40B4-BE49-F238E27FC236}">
              <a16:creationId xmlns:a16="http://schemas.microsoft.com/office/drawing/2014/main" id="{813A97B3-70B0-40B4-AEEC-98D7FD60C3D2}"/>
            </a:ext>
          </a:extLst>
        </xdr:cNvPr>
        <xdr:cNvSpPr/>
      </xdr:nvSpPr>
      <xdr:spPr>
        <a:xfrm>
          <a:off x="13271500" y="51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105755</xdr:rowOff>
    </xdr:from>
    <xdr:to>
      <xdr:col>72</xdr:col>
      <xdr:colOff>73025</xdr:colOff>
      <xdr:row>30</xdr:row>
      <xdr:rowOff>123335</xdr:rowOff>
    </xdr:to>
    <xdr:cxnSp macro="">
      <xdr:nvCxnSpPr>
        <xdr:cNvPr id="160" name="直線コネクタ 159">
          <a:extLst>
            <a:ext uri="{FF2B5EF4-FFF2-40B4-BE49-F238E27FC236}">
              <a16:creationId xmlns:a16="http://schemas.microsoft.com/office/drawing/2014/main" id="{72ED78AE-4B4B-413C-9A63-98C33600634C}"/>
            </a:ext>
          </a:extLst>
        </xdr:cNvPr>
        <xdr:cNvCxnSpPr/>
      </xdr:nvCxnSpPr>
      <xdr:spPr>
        <a:xfrm>
          <a:off x="13322300" y="5249255"/>
          <a:ext cx="762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81325</xdr:rowOff>
    </xdr:from>
    <xdr:to>
      <xdr:col>64</xdr:col>
      <xdr:colOff>123825</xdr:colOff>
      <xdr:row>31</xdr:row>
      <xdr:rowOff>11475</xdr:rowOff>
    </xdr:to>
    <xdr:sp macro="" textlink="">
      <xdr:nvSpPr>
        <xdr:cNvPr id="161" name="楕円 160">
          <a:extLst>
            <a:ext uri="{FF2B5EF4-FFF2-40B4-BE49-F238E27FC236}">
              <a16:creationId xmlns:a16="http://schemas.microsoft.com/office/drawing/2014/main" id="{9A6CE433-E7EC-4F17-876F-658A696F8240}"/>
            </a:ext>
          </a:extLst>
        </xdr:cNvPr>
        <xdr:cNvSpPr/>
      </xdr:nvSpPr>
      <xdr:spPr>
        <a:xfrm>
          <a:off x="12509500" y="52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105755</xdr:rowOff>
    </xdr:from>
    <xdr:to>
      <xdr:col>68</xdr:col>
      <xdr:colOff>73025</xdr:colOff>
      <xdr:row>30</xdr:row>
      <xdr:rowOff>132125</xdr:rowOff>
    </xdr:to>
    <xdr:cxnSp macro="">
      <xdr:nvCxnSpPr>
        <xdr:cNvPr id="162" name="直線コネクタ 161">
          <a:extLst>
            <a:ext uri="{FF2B5EF4-FFF2-40B4-BE49-F238E27FC236}">
              <a16:creationId xmlns:a16="http://schemas.microsoft.com/office/drawing/2014/main" id="{528BCC56-7220-4422-83BC-14B1F6C79F18}"/>
            </a:ext>
          </a:extLst>
        </xdr:cNvPr>
        <xdr:cNvCxnSpPr/>
      </xdr:nvCxnSpPr>
      <xdr:spPr>
        <a:xfrm flipV="1">
          <a:off x="12560300" y="5249255"/>
          <a:ext cx="762000" cy="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144707</xdr:rowOff>
    </xdr:from>
    <xdr:to>
      <xdr:col>60</xdr:col>
      <xdr:colOff>123825</xdr:colOff>
      <xdr:row>31</xdr:row>
      <xdr:rowOff>74857</xdr:rowOff>
    </xdr:to>
    <xdr:sp macro="" textlink="">
      <xdr:nvSpPr>
        <xdr:cNvPr id="163" name="楕円 162">
          <a:extLst>
            <a:ext uri="{FF2B5EF4-FFF2-40B4-BE49-F238E27FC236}">
              <a16:creationId xmlns:a16="http://schemas.microsoft.com/office/drawing/2014/main" id="{D2002662-45D0-4743-B521-DFFBD470BA97}"/>
            </a:ext>
          </a:extLst>
        </xdr:cNvPr>
        <xdr:cNvSpPr/>
      </xdr:nvSpPr>
      <xdr:spPr>
        <a:xfrm>
          <a:off x="11747500" y="52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132125</xdr:rowOff>
    </xdr:from>
    <xdr:to>
      <xdr:col>64</xdr:col>
      <xdr:colOff>73025</xdr:colOff>
      <xdr:row>31</xdr:row>
      <xdr:rowOff>24057</xdr:rowOff>
    </xdr:to>
    <xdr:cxnSp macro="">
      <xdr:nvCxnSpPr>
        <xdr:cNvPr id="164" name="直線コネクタ 163">
          <a:extLst>
            <a:ext uri="{FF2B5EF4-FFF2-40B4-BE49-F238E27FC236}">
              <a16:creationId xmlns:a16="http://schemas.microsoft.com/office/drawing/2014/main" id="{D19855CA-F88C-4031-BC93-81E36C3F2D21}"/>
            </a:ext>
          </a:extLst>
        </xdr:cNvPr>
        <xdr:cNvCxnSpPr/>
      </xdr:nvCxnSpPr>
      <xdr:spPr>
        <a:xfrm flipV="1">
          <a:off x="11798300" y="5275625"/>
          <a:ext cx="762000" cy="6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F9D901F-91C9-4D53-9501-BBFEE70B7070}"/>
            </a:ext>
          </a:extLst>
        </xdr:cNvPr>
        <xdr:cNvSpPr txBox="1"/>
      </xdr:nvSpPr>
      <xdr:spPr>
        <a:xfrm>
          <a:off x="138367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71C9949F-B9FD-40F1-AABA-BD6D2B6D7D55}"/>
            </a:ext>
          </a:extLst>
        </xdr:cNvPr>
        <xdr:cNvSpPr txBox="1"/>
      </xdr:nvSpPr>
      <xdr:spPr>
        <a:xfrm>
          <a:off x="13087427" y="55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598FD01D-DFBB-4C2C-8B09-025DD1DFE0CF}"/>
            </a:ext>
          </a:extLst>
        </xdr:cNvPr>
        <xdr:cNvSpPr txBox="1"/>
      </xdr:nvSpPr>
      <xdr:spPr>
        <a:xfrm>
          <a:off x="12325427" y="54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DA4CA5F4-E0CB-41EE-AAF3-862674C89981}"/>
            </a:ext>
          </a:extLst>
        </xdr:cNvPr>
        <xdr:cNvSpPr txBox="1"/>
      </xdr:nvSpPr>
      <xdr:spPr>
        <a:xfrm>
          <a:off x="1156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19212</xdr:rowOff>
    </xdr:from>
    <xdr:ext cx="469744" cy="259045"/>
    <xdr:sp macro="" textlink="">
      <xdr:nvSpPr>
        <xdr:cNvPr id="169" name="n_1mainValue債務償還比率">
          <a:extLst>
            <a:ext uri="{FF2B5EF4-FFF2-40B4-BE49-F238E27FC236}">
              <a16:creationId xmlns:a16="http://schemas.microsoft.com/office/drawing/2014/main" id="{668161C0-D82B-4CA8-88C8-FB600716AADF}"/>
            </a:ext>
          </a:extLst>
        </xdr:cNvPr>
        <xdr:cNvSpPr txBox="1"/>
      </xdr:nvSpPr>
      <xdr:spPr>
        <a:xfrm>
          <a:off x="13836727" y="49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1632</xdr:rowOff>
    </xdr:from>
    <xdr:ext cx="469744" cy="259045"/>
    <xdr:sp macro="" textlink="">
      <xdr:nvSpPr>
        <xdr:cNvPr id="170" name="n_2mainValue債務償還比率">
          <a:extLst>
            <a:ext uri="{FF2B5EF4-FFF2-40B4-BE49-F238E27FC236}">
              <a16:creationId xmlns:a16="http://schemas.microsoft.com/office/drawing/2014/main" id="{4C76106C-1726-4741-9682-7FFA945FFEB1}"/>
            </a:ext>
          </a:extLst>
        </xdr:cNvPr>
        <xdr:cNvSpPr txBox="1"/>
      </xdr:nvSpPr>
      <xdr:spPr>
        <a:xfrm>
          <a:off x="13087427" y="497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28002</xdr:rowOff>
    </xdr:from>
    <xdr:ext cx="469744" cy="259045"/>
    <xdr:sp macro="" textlink="">
      <xdr:nvSpPr>
        <xdr:cNvPr id="171" name="n_3mainValue債務償還比率">
          <a:extLst>
            <a:ext uri="{FF2B5EF4-FFF2-40B4-BE49-F238E27FC236}">
              <a16:creationId xmlns:a16="http://schemas.microsoft.com/office/drawing/2014/main" id="{5AFEDAD0-BB74-4BEE-BC7D-6DF4F5AEED7D}"/>
            </a:ext>
          </a:extLst>
        </xdr:cNvPr>
        <xdr:cNvSpPr txBox="1"/>
      </xdr:nvSpPr>
      <xdr:spPr>
        <a:xfrm>
          <a:off x="12325427" y="500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91384</xdr:rowOff>
    </xdr:from>
    <xdr:ext cx="469744" cy="259045"/>
    <xdr:sp macro="" textlink="">
      <xdr:nvSpPr>
        <xdr:cNvPr id="172" name="n_4mainValue債務償還比率">
          <a:extLst>
            <a:ext uri="{FF2B5EF4-FFF2-40B4-BE49-F238E27FC236}">
              <a16:creationId xmlns:a16="http://schemas.microsoft.com/office/drawing/2014/main" id="{9EE21054-3DFC-400F-8D9D-BE0D9E088FD1}"/>
            </a:ext>
          </a:extLst>
        </xdr:cNvPr>
        <xdr:cNvSpPr txBox="1"/>
      </xdr:nvSpPr>
      <xdr:spPr>
        <a:xfrm>
          <a:off x="11563427" y="506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9CFF2B0-7553-4FA0-995A-CF6DBBAD1CB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568ABE8-9B43-4583-8839-3B5DEE60EDE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E45CDEE-9878-4743-84BB-209199AEF40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38A0F46B-12AD-467F-9FB2-84F99508B6F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EE2C7E9-3B51-4252-BDCA-CF4BD127CC6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F21D2FD-7059-4EAD-A6DE-6ADB96EBFF9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5E61421-12D8-4FF4-96C7-F1352B14F4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A76808-F225-4F0B-8932-07C2B1EB24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83FED0-5DE9-46A3-A1D6-63917C459B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9E47AC-8448-4A1A-93D1-3804066D80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7638D6-89E5-4D0E-868B-8D131E965D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461338-48D4-4815-979E-63F0C65F99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222DDE-BA8F-4357-AA62-A257DC9B52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E402CA-F60B-4FA7-9596-0F1489500F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C078EB-2579-4332-B972-EA79D942C4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D8AC16-22D9-405B-A5AD-2BA42E1B5E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69,400
68,170
84.59
30,360,382
29,162,614
1,145,301
16,234,480
25,170,457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8C01ED-D1B3-43F6-BCA4-8C75172B0D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CB6A64-D692-439C-A2BE-D51D760CAC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BDAD3A-4A50-4829-899E-7717F0C474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EADCA2-B377-446E-92AB-9111CC66A7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17A399-A11A-48C6-826E-879B1BAC97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0ED9F4-81BF-4199-926A-00E13AA9644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F8D248-AFDC-4FAA-8484-647A1AA67C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B013B4-F4E7-4BCD-937C-62E1BEA31F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EA2181-D1EA-468F-9836-285625BCC4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054070-3639-4C81-9EDE-BB97D7EC56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9362B5-3184-482B-AC1E-8B0D36D8EA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C3CA51-6FE5-4367-A21B-4E8CC5DB3B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D94B4D-4E21-421A-894F-CCEB5162FB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D2F581-BB6F-402C-84A3-F39D711B01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490EFD-F924-4784-91F3-317F2F668F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09E3C95-CB06-4FC9-8AE4-280E200D1B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7D2A9D-EBA1-4920-A935-7BB308C108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6CE7C8-E3AE-402D-A675-101C6BAA79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349B20-3977-48D8-9F40-6F1CC8CA34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733732-9B09-44D4-8237-A416B94D82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77DBFC-742A-4A38-896F-3591EF9B37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42922B-84D5-4CB2-910A-81B4A2F8B6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8E86412-DC0E-4C69-836A-0FE1030A68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0DD7EF-3237-436B-962A-18C2C53639B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29848D-6DC8-42E0-977F-40D5D3B5C96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2F8935-AF05-48E7-A5B9-125EE0A95F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2950B4-F8DA-4C3A-BE8C-030A6BF2CB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4071D2-DC7D-4E85-92B1-D1A1B3DA42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6876B2-F4ED-41DF-B0FD-F2DA916D4C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09D966-2DBA-4EF9-810F-00A9AC4372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46126CF-3B5A-4CD8-A538-07949F9393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CD8B77-1DF8-4582-8317-67AB1BCA3E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A1E8FE0-B0F0-492F-B3E1-03F664C3E60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F5B880D9-4A88-40D3-AFF9-3529DB3620AA}"/>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4BE71C5-A656-4183-A308-9FEFE3D6052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70567B4-25BC-4B49-939C-3446432BD0B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EE65E40-FCE2-4B2F-A78E-524643AF828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CA4CFBD-46E0-445F-9F19-181D838DD34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898F6B5-7F2A-4005-8AC7-DBC2F37D49B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C2C3780-9C26-48DF-B450-AE04AED1D37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1BEF60C-8195-420B-8E95-8C848ECD68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BD2187F3-DC0B-4BA3-A20E-42BF807AB9E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7AD67A7-54FB-4E8A-819B-58E96573C9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44829259-5CD5-4B07-94E9-195CFE2985C8}"/>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B652BB4E-4F3F-4925-96C8-07AC262ED92F}"/>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8196A9A4-8533-4ACA-98C2-7471C507802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D2095597-87AD-4520-ACBC-804C5ED527BA}"/>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7C463F49-2B4C-437A-B4B4-C7716F079A11}"/>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60C541E4-A855-4F0B-9CF3-CF858E33FE8A}"/>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E4F6C5AA-CC0D-4AA4-AA76-83874866C364}"/>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BF11942B-298F-42C6-8E16-F7C30ABECA21}"/>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DCC35A3E-FB5B-49F9-8E64-3A99C8C772DC}"/>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5F073E4E-5E52-4AB6-8D0F-0129CB7E4D7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EBE03501-B73C-4140-9F0C-C44CCF1F106F}"/>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E0FBBD1-3E1D-4493-B1D8-51228162C3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8AA33EF-6EE7-4692-94C1-2B0A59F1D1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D65138-1E98-4E8C-8879-28208B748D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7BD514-9ACF-467F-881C-F322CFB7BBD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F9B5E2-482C-47C8-A018-5A2A12EFB2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xdr:rowOff>
    </xdr:from>
    <xdr:to>
      <xdr:col>24</xdr:col>
      <xdr:colOff>114300</xdr:colOff>
      <xdr:row>39</xdr:row>
      <xdr:rowOff>101854</xdr:rowOff>
    </xdr:to>
    <xdr:sp macro="" textlink="">
      <xdr:nvSpPr>
        <xdr:cNvPr id="71" name="楕円 70">
          <a:extLst>
            <a:ext uri="{FF2B5EF4-FFF2-40B4-BE49-F238E27FC236}">
              <a16:creationId xmlns:a16="http://schemas.microsoft.com/office/drawing/2014/main" id="{1A3F006E-3C19-455D-A7FE-B76D1F613B10}"/>
            </a:ext>
          </a:extLst>
        </xdr:cNvPr>
        <xdr:cNvSpPr/>
      </xdr:nvSpPr>
      <xdr:spPr>
        <a:xfrm>
          <a:off x="4584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23131</xdr:rowOff>
    </xdr:from>
    <xdr:ext cx="405111" cy="259045"/>
    <xdr:sp macro="" textlink="">
      <xdr:nvSpPr>
        <xdr:cNvPr id="72" name="【道路】&#10;有形固定資産減価償却率該当値テキスト">
          <a:extLst>
            <a:ext uri="{FF2B5EF4-FFF2-40B4-BE49-F238E27FC236}">
              <a16:creationId xmlns:a16="http://schemas.microsoft.com/office/drawing/2014/main" id="{FF00ACCD-FE6E-4ED5-AACF-E4AFF42A5BB8}"/>
            </a:ext>
          </a:extLst>
        </xdr:cNvPr>
        <xdr:cNvSpPr txBox="1"/>
      </xdr:nvSpPr>
      <xdr:spPr>
        <a:xfrm>
          <a:off x="4673600" y="6538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137414</xdr:rowOff>
    </xdr:from>
    <xdr:to>
      <xdr:col>20</xdr:col>
      <xdr:colOff>38100</xdr:colOff>
      <xdr:row>39</xdr:row>
      <xdr:rowOff>67564</xdr:rowOff>
    </xdr:to>
    <xdr:sp macro="" textlink="">
      <xdr:nvSpPr>
        <xdr:cNvPr id="73" name="楕円 72">
          <a:extLst>
            <a:ext uri="{FF2B5EF4-FFF2-40B4-BE49-F238E27FC236}">
              <a16:creationId xmlns:a16="http://schemas.microsoft.com/office/drawing/2014/main" id="{0340D423-A8E4-4057-AF44-3749C16926F7}"/>
            </a:ext>
          </a:extLst>
        </xdr:cNvPr>
        <xdr:cNvSpPr/>
      </xdr:nvSpPr>
      <xdr:spPr>
        <a:xfrm>
          <a:off x="3746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xdr:rowOff>
    </xdr:from>
    <xdr:to>
      <xdr:col>24</xdr:col>
      <xdr:colOff>63500</xdr:colOff>
      <xdr:row>39</xdr:row>
      <xdr:rowOff>51054</xdr:rowOff>
    </xdr:to>
    <xdr:cxnSp macro="">
      <xdr:nvCxnSpPr>
        <xdr:cNvPr id="74" name="直線コネクタ 73">
          <a:extLst>
            <a:ext uri="{FF2B5EF4-FFF2-40B4-BE49-F238E27FC236}">
              <a16:creationId xmlns:a16="http://schemas.microsoft.com/office/drawing/2014/main" id="{43A3CF95-999D-46B9-B8DF-D03EA5ACA4E2}"/>
            </a:ext>
          </a:extLst>
        </xdr:cNvPr>
        <xdr:cNvCxnSpPr/>
      </xdr:nvCxnSpPr>
      <xdr:spPr>
        <a:xfrm>
          <a:off x="3797300" y="67033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112268</xdr:rowOff>
    </xdr:from>
    <xdr:to>
      <xdr:col>15</xdr:col>
      <xdr:colOff>101600</xdr:colOff>
      <xdr:row>39</xdr:row>
      <xdr:rowOff>42418</xdr:rowOff>
    </xdr:to>
    <xdr:sp macro="" textlink="">
      <xdr:nvSpPr>
        <xdr:cNvPr id="75" name="楕円 74">
          <a:extLst>
            <a:ext uri="{FF2B5EF4-FFF2-40B4-BE49-F238E27FC236}">
              <a16:creationId xmlns:a16="http://schemas.microsoft.com/office/drawing/2014/main" id="{779B42B4-BE7D-49B9-BE4B-B94A43B937A9}"/>
            </a:ext>
          </a:extLst>
        </xdr:cNvPr>
        <xdr:cNvSpPr/>
      </xdr:nvSpPr>
      <xdr:spPr>
        <a:xfrm>
          <a:off x="2857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163068</xdr:rowOff>
    </xdr:from>
    <xdr:to>
      <xdr:col>19</xdr:col>
      <xdr:colOff>177800</xdr:colOff>
      <xdr:row>39</xdr:row>
      <xdr:rowOff>16764</xdr:rowOff>
    </xdr:to>
    <xdr:cxnSp macro="">
      <xdr:nvCxnSpPr>
        <xdr:cNvPr id="76" name="直線コネクタ 75">
          <a:extLst>
            <a:ext uri="{FF2B5EF4-FFF2-40B4-BE49-F238E27FC236}">
              <a16:creationId xmlns:a16="http://schemas.microsoft.com/office/drawing/2014/main" id="{99277FE7-5D16-4D87-B3FF-032686041156}"/>
            </a:ext>
          </a:extLst>
        </xdr:cNvPr>
        <xdr:cNvCxnSpPr/>
      </xdr:nvCxnSpPr>
      <xdr:spPr>
        <a:xfrm>
          <a:off x="2908300" y="667816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088D9E23-F210-406E-BF55-A70EE9FD68C1}"/>
            </a:ext>
          </a:extLst>
        </xdr:cNvPr>
        <xdr:cNvSpPr/>
      </xdr:nvSpPr>
      <xdr:spPr>
        <a:xfrm>
          <a:off x="1968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163068</xdr:rowOff>
    </xdr:to>
    <xdr:cxnSp macro="">
      <xdr:nvCxnSpPr>
        <xdr:cNvPr id="78" name="直線コネクタ 77">
          <a:extLst>
            <a:ext uri="{FF2B5EF4-FFF2-40B4-BE49-F238E27FC236}">
              <a16:creationId xmlns:a16="http://schemas.microsoft.com/office/drawing/2014/main" id="{28AE91DE-F5E4-4DAB-8D21-01B2FAA38A5B}"/>
            </a:ext>
          </a:extLst>
        </xdr:cNvPr>
        <xdr:cNvCxnSpPr/>
      </xdr:nvCxnSpPr>
      <xdr:spPr>
        <a:xfrm>
          <a:off x="2019300" y="66438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77978</xdr:rowOff>
    </xdr:from>
    <xdr:to>
      <xdr:col>6</xdr:col>
      <xdr:colOff>38100</xdr:colOff>
      <xdr:row>39</xdr:row>
      <xdr:rowOff>8128</xdr:rowOff>
    </xdr:to>
    <xdr:sp macro="" textlink="">
      <xdr:nvSpPr>
        <xdr:cNvPr id="79" name="楕円 78">
          <a:extLst>
            <a:ext uri="{FF2B5EF4-FFF2-40B4-BE49-F238E27FC236}">
              <a16:creationId xmlns:a16="http://schemas.microsoft.com/office/drawing/2014/main" id="{B3923DE3-115F-41B0-B41A-4BCC93715534}"/>
            </a:ext>
          </a:extLst>
        </xdr:cNvPr>
        <xdr:cNvSpPr/>
      </xdr:nvSpPr>
      <xdr:spPr>
        <a:xfrm>
          <a:off x="1079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128778</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C5237697-3CA3-44D6-8FE1-6214B944D273}"/>
            </a:ext>
          </a:extLst>
        </xdr:cNvPr>
        <xdr:cNvCxnSpPr/>
      </xdr:nvCxnSpPr>
      <xdr:spPr>
        <a:xfrm>
          <a:off x="1130300" y="6643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241945FE-3F0D-44C0-B19C-53761CA75C8C}"/>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61ADDD84-B086-4E7A-AE00-1C0F2667CAB0}"/>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AFBC779E-87C6-40EB-87F0-5A1E1C54D060}"/>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644475CC-45E4-4356-8E21-8C3B4596E526}"/>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84091</xdr:rowOff>
    </xdr:from>
    <xdr:ext cx="405111" cy="259045"/>
    <xdr:sp macro="" textlink="">
      <xdr:nvSpPr>
        <xdr:cNvPr id="85" name="n_1mainValue【道路】&#10;有形固定資産減価償却率">
          <a:extLst>
            <a:ext uri="{FF2B5EF4-FFF2-40B4-BE49-F238E27FC236}">
              <a16:creationId xmlns:a16="http://schemas.microsoft.com/office/drawing/2014/main" id="{586C0FD2-AA33-47C3-8365-4D8C5F3FC69D}"/>
            </a:ext>
          </a:extLst>
        </xdr:cNvPr>
        <xdr:cNvSpPr txBox="1"/>
      </xdr:nvSpPr>
      <xdr:spPr>
        <a:xfrm>
          <a:off x="35820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58945</xdr:rowOff>
    </xdr:from>
    <xdr:ext cx="405111" cy="259045"/>
    <xdr:sp macro="" textlink="">
      <xdr:nvSpPr>
        <xdr:cNvPr id="86" name="n_2mainValue【道路】&#10;有形固定資産減価償却率">
          <a:extLst>
            <a:ext uri="{FF2B5EF4-FFF2-40B4-BE49-F238E27FC236}">
              <a16:creationId xmlns:a16="http://schemas.microsoft.com/office/drawing/2014/main" id="{05F31928-13F0-4F8E-A5E5-62D83644FCFE}"/>
            </a:ext>
          </a:extLst>
        </xdr:cNvPr>
        <xdr:cNvSpPr txBox="1"/>
      </xdr:nvSpPr>
      <xdr:spPr>
        <a:xfrm>
          <a:off x="2705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24655</xdr:rowOff>
    </xdr:from>
    <xdr:ext cx="405111" cy="259045"/>
    <xdr:sp macro="" textlink="">
      <xdr:nvSpPr>
        <xdr:cNvPr id="87" name="n_3mainValue【道路】&#10;有形固定資産減価償却率">
          <a:extLst>
            <a:ext uri="{FF2B5EF4-FFF2-40B4-BE49-F238E27FC236}">
              <a16:creationId xmlns:a16="http://schemas.microsoft.com/office/drawing/2014/main" id="{131B4798-912A-48B3-8CB4-48D4CFE016B6}"/>
            </a:ext>
          </a:extLst>
        </xdr:cNvPr>
        <xdr:cNvSpPr txBox="1"/>
      </xdr:nvSpPr>
      <xdr:spPr>
        <a:xfrm>
          <a:off x="1816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170705</xdr:rowOff>
    </xdr:from>
    <xdr:ext cx="405111" cy="259045"/>
    <xdr:sp macro="" textlink="">
      <xdr:nvSpPr>
        <xdr:cNvPr id="88" name="n_4mainValue【道路】&#10;有形固定資産減価償却率">
          <a:extLst>
            <a:ext uri="{FF2B5EF4-FFF2-40B4-BE49-F238E27FC236}">
              <a16:creationId xmlns:a16="http://schemas.microsoft.com/office/drawing/2014/main" id="{48BDB0E9-FD63-4419-B026-4258532EF331}"/>
            </a:ext>
          </a:extLst>
        </xdr:cNvPr>
        <xdr:cNvSpPr txBox="1"/>
      </xdr:nvSpPr>
      <xdr:spPr>
        <a:xfrm>
          <a:off x="927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1DDC297-5983-426E-A1A8-89FE5579A3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CD17D1F-708C-4AC2-9678-AAD8143FDE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BD18F2D-CF1D-4F4C-9A1D-1972D5C784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D0A2409-632D-4ABE-B332-AB2FEAEE1F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F48303A-226E-4919-818C-DEDDB8AA7F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E05CB2A-EE63-46D3-85D9-E962543A8D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C838571-2EEA-4A3E-AB1A-140F3FA281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6FE0038-353F-4D83-8581-E3B4725895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3CD5A48-7B39-4057-93D3-13D590835AD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CD1BA7D-9816-456F-BFA5-4E18D74613A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6BA0DA9D-45C8-4B3E-B3D3-C8660B3DA4D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B9EA91EF-786F-4C35-ADA2-405F53A44FA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F67C0329-2852-41BE-B634-2C9AC7D49F2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226D1BCB-AD5E-44F4-AC77-C911D5BF6C2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9A245DF8-AFD6-4C35-B52F-2383085CA61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E3B6EC57-2710-4F1E-8A55-047E05A58E1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BA275C42-4729-4388-B6A9-6002E2BE3BD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9D40C942-8454-48CA-B9FB-05CC330C4A1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4715837-D787-457F-8762-7A1F1DD141C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578F9C63-CBCB-45DF-A663-4767100BBB9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EB9A5F32-4C7D-46D6-8E6A-FC44F3C6C37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525B7A7B-B2DB-498C-A64E-893DFDC9B30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A5F7166-D9D6-4BD2-B156-873D1730BC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A9468E7-20B5-4682-AE38-55FC99E1F77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CE93118-DD4F-41E8-9EC0-D1914D5CFA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413F69E7-35BD-4A39-996F-1A93A7D1C74F}"/>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38243CB0-8E46-4E55-AD75-6B67CD52881E}"/>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15E396A0-2872-443A-AEB6-39D6E6814E2A}"/>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6F293E35-BBB5-4E69-82B1-CF472D743524}"/>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7DBF4AC1-ECFD-40C7-90AC-44225E75DD75}"/>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15C5AEFB-4A9B-4306-B04A-BF22D4255697}"/>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637DD608-BEF1-4450-A0B1-E612EDD10F39}"/>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C46F5EEB-AE1F-4B9C-83CB-9D930AB35AD1}"/>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AFE6B15F-B633-45AF-8320-82EFA2E6F9C4}"/>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EE56B197-BDBD-47B7-A5F5-454A78517D27}"/>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1BF9B4FA-C338-479F-BFE3-A93CEBF02222}"/>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17A984-9D82-4FFF-8411-09EFB6C6E2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B7BFBEA-DB6A-4088-B60C-18B7225334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7F8BF44-B216-4C07-AAE3-27B5B07171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7DB722-DEEA-44B7-A655-208C92436E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11E453-37F1-4669-A0AA-D821244734D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13480</xdr:rowOff>
    </xdr:from>
    <xdr:to>
      <xdr:col>55</xdr:col>
      <xdr:colOff>50800</xdr:colOff>
      <xdr:row>41</xdr:row>
      <xdr:rowOff>115080</xdr:rowOff>
    </xdr:to>
    <xdr:sp macro="" textlink="">
      <xdr:nvSpPr>
        <xdr:cNvPr id="130" name="楕円 129">
          <a:extLst>
            <a:ext uri="{FF2B5EF4-FFF2-40B4-BE49-F238E27FC236}">
              <a16:creationId xmlns:a16="http://schemas.microsoft.com/office/drawing/2014/main" id="{5559F1B5-1165-4719-B4A7-0DBCCB46D3C9}"/>
            </a:ext>
          </a:extLst>
        </xdr:cNvPr>
        <xdr:cNvSpPr/>
      </xdr:nvSpPr>
      <xdr:spPr>
        <a:xfrm>
          <a:off x="10426700" y="70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163357</xdr:rowOff>
    </xdr:from>
    <xdr:ext cx="534377" cy="259045"/>
    <xdr:sp macro="" textlink="">
      <xdr:nvSpPr>
        <xdr:cNvPr id="131" name="【道路】&#10;一人当たり延長該当値テキスト">
          <a:extLst>
            <a:ext uri="{FF2B5EF4-FFF2-40B4-BE49-F238E27FC236}">
              <a16:creationId xmlns:a16="http://schemas.microsoft.com/office/drawing/2014/main" id="{C98F3E6E-91BB-4D17-9140-E7078EAF0F0D}"/>
            </a:ext>
          </a:extLst>
        </xdr:cNvPr>
        <xdr:cNvSpPr txBox="1"/>
      </xdr:nvSpPr>
      <xdr:spPr>
        <a:xfrm>
          <a:off x="10515600" y="70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13529</xdr:rowOff>
    </xdr:from>
    <xdr:to>
      <xdr:col>50</xdr:col>
      <xdr:colOff>165100</xdr:colOff>
      <xdr:row>41</xdr:row>
      <xdr:rowOff>115129</xdr:rowOff>
    </xdr:to>
    <xdr:sp macro="" textlink="">
      <xdr:nvSpPr>
        <xdr:cNvPr id="132" name="楕円 131">
          <a:extLst>
            <a:ext uri="{FF2B5EF4-FFF2-40B4-BE49-F238E27FC236}">
              <a16:creationId xmlns:a16="http://schemas.microsoft.com/office/drawing/2014/main" id="{39E07C73-0573-4B6E-92B8-782BF0CFBE31}"/>
            </a:ext>
          </a:extLst>
        </xdr:cNvPr>
        <xdr:cNvSpPr/>
      </xdr:nvSpPr>
      <xdr:spPr>
        <a:xfrm>
          <a:off x="9588500" y="704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64280</xdr:rowOff>
    </xdr:from>
    <xdr:to>
      <xdr:col>55</xdr:col>
      <xdr:colOff>0</xdr:colOff>
      <xdr:row>41</xdr:row>
      <xdr:rowOff>64329</xdr:rowOff>
    </xdr:to>
    <xdr:cxnSp macro="">
      <xdr:nvCxnSpPr>
        <xdr:cNvPr id="133" name="直線コネクタ 132">
          <a:extLst>
            <a:ext uri="{FF2B5EF4-FFF2-40B4-BE49-F238E27FC236}">
              <a16:creationId xmlns:a16="http://schemas.microsoft.com/office/drawing/2014/main" id="{9A329312-2183-4A7A-9306-B819DF5522A0}"/>
            </a:ext>
          </a:extLst>
        </xdr:cNvPr>
        <xdr:cNvCxnSpPr/>
      </xdr:nvCxnSpPr>
      <xdr:spPr>
        <a:xfrm flipV="1">
          <a:off x="9639300" y="7093730"/>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13708</xdr:rowOff>
    </xdr:from>
    <xdr:to>
      <xdr:col>46</xdr:col>
      <xdr:colOff>38100</xdr:colOff>
      <xdr:row>41</xdr:row>
      <xdr:rowOff>115308</xdr:rowOff>
    </xdr:to>
    <xdr:sp macro="" textlink="">
      <xdr:nvSpPr>
        <xdr:cNvPr id="134" name="楕円 133">
          <a:extLst>
            <a:ext uri="{FF2B5EF4-FFF2-40B4-BE49-F238E27FC236}">
              <a16:creationId xmlns:a16="http://schemas.microsoft.com/office/drawing/2014/main" id="{28212E82-912C-4B16-9B6E-C4E53E848D2E}"/>
            </a:ext>
          </a:extLst>
        </xdr:cNvPr>
        <xdr:cNvSpPr/>
      </xdr:nvSpPr>
      <xdr:spPr>
        <a:xfrm>
          <a:off x="8699500" y="70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64329</xdr:rowOff>
    </xdr:from>
    <xdr:to>
      <xdr:col>50</xdr:col>
      <xdr:colOff>114300</xdr:colOff>
      <xdr:row>41</xdr:row>
      <xdr:rowOff>64508</xdr:rowOff>
    </xdr:to>
    <xdr:cxnSp macro="">
      <xdr:nvCxnSpPr>
        <xdr:cNvPr id="135" name="直線コネクタ 134">
          <a:extLst>
            <a:ext uri="{FF2B5EF4-FFF2-40B4-BE49-F238E27FC236}">
              <a16:creationId xmlns:a16="http://schemas.microsoft.com/office/drawing/2014/main" id="{A293DD05-C069-4F28-A2B4-AA6C644AFC5A}"/>
            </a:ext>
          </a:extLst>
        </xdr:cNvPr>
        <xdr:cNvCxnSpPr/>
      </xdr:nvCxnSpPr>
      <xdr:spPr>
        <a:xfrm flipV="1">
          <a:off x="8750300" y="7093779"/>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66123</xdr:rowOff>
    </xdr:from>
    <xdr:to>
      <xdr:col>41</xdr:col>
      <xdr:colOff>101600</xdr:colOff>
      <xdr:row>41</xdr:row>
      <xdr:rowOff>167723</xdr:rowOff>
    </xdr:to>
    <xdr:sp macro="" textlink="">
      <xdr:nvSpPr>
        <xdr:cNvPr id="136" name="楕円 135">
          <a:extLst>
            <a:ext uri="{FF2B5EF4-FFF2-40B4-BE49-F238E27FC236}">
              <a16:creationId xmlns:a16="http://schemas.microsoft.com/office/drawing/2014/main" id="{B319600D-682B-464E-83C8-F758C97DB7C3}"/>
            </a:ext>
          </a:extLst>
        </xdr:cNvPr>
        <xdr:cNvSpPr/>
      </xdr:nvSpPr>
      <xdr:spPr>
        <a:xfrm>
          <a:off x="7810500" y="7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64508</xdr:rowOff>
    </xdr:from>
    <xdr:to>
      <xdr:col>45</xdr:col>
      <xdr:colOff>177800</xdr:colOff>
      <xdr:row>41</xdr:row>
      <xdr:rowOff>116923</xdr:rowOff>
    </xdr:to>
    <xdr:cxnSp macro="">
      <xdr:nvCxnSpPr>
        <xdr:cNvPr id="137" name="直線コネクタ 136">
          <a:extLst>
            <a:ext uri="{FF2B5EF4-FFF2-40B4-BE49-F238E27FC236}">
              <a16:creationId xmlns:a16="http://schemas.microsoft.com/office/drawing/2014/main" id="{F80A6600-EB28-43B0-8C47-74E3AD7DADBB}"/>
            </a:ext>
          </a:extLst>
        </xdr:cNvPr>
        <xdr:cNvCxnSpPr/>
      </xdr:nvCxnSpPr>
      <xdr:spPr>
        <a:xfrm flipV="1">
          <a:off x="7861300" y="7093958"/>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65748</xdr:rowOff>
    </xdr:from>
    <xdr:to>
      <xdr:col>36</xdr:col>
      <xdr:colOff>165100</xdr:colOff>
      <xdr:row>41</xdr:row>
      <xdr:rowOff>167348</xdr:rowOff>
    </xdr:to>
    <xdr:sp macro="" textlink="">
      <xdr:nvSpPr>
        <xdr:cNvPr id="138" name="楕円 137">
          <a:extLst>
            <a:ext uri="{FF2B5EF4-FFF2-40B4-BE49-F238E27FC236}">
              <a16:creationId xmlns:a16="http://schemas.microsoft.com/office/drawing/2014/main" id="{3B9EADA0-795A-430C-8AE6-E4A37057B9F9}"/>
            </a:ext>
          </a:extLst>
        </xdr:cNvPr>
        <xdr:cNvSpPr/>
      </xdr:nvSpPr>
      <xdr:spPr>
        <a:xfrm>
          <a:off x="6921500" y="70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116548</xdr:rowOff>
    </xdr:from>
    <xdr:to>
      <xdr:col>41</xdr:col>
      <xdr:colOff>50800</xdr:colOff>
      <xdr:row>41</xdr:row>
      <xdr:rowOff>116923</xdr:rowOff>
    </xdr:to>
    <xdr:cxnSp macro="">
      <xdr:nvCxnSpPr>
        <xdr:cNvPr id="139" name="直線コネクタ 138">
          <a:extLst>
            <a:ext uri="{FF2B5EF4-FFF2-40B4-BE49-F238E27FC236}">
              <a16:creationId xmlns:a16="http://schemas.microsoft.com/office/drawing/2014/main" id="{FAAE87B8-DFB4-41D5-8558-B52831CC0AA5}"/>
            </a:ext>
          </a:extLst>
        </xdr:cNvPr>
        <xdr:cNvCxnSpPr/>
      </xdr:nvCxnSpPr>
      <xdr:spPr>
        <a:xfrm>
          <a:off x="6972300" y="7145998"/>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24AEFDDA-7BE2-48A6-816A-FBDB44B41499}"/>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266FB5BF-7293-47AB-83C6-F9C44D68BE8C}"/>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D7EC7FD1-9C6A-4F1F-B570-98710374C0F4}"/>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51801BAC-0F3B-4C0D-96B9-9508D99C01D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106256</xdr:rowOff>
    </xdr:from>
    <xdr:ext cx="534377" cy="259045"/>
    <xdr:sp macro="" textlink="">
      <xdr:nvSpPr>
        <xdr:cNvPr id="144" name="n_1mainValue【道路】&#10;一人当たり延長">
          <a:extLst>
            <a:ext uri="{FF2B5EF4-FFF2-40B4-BE49-F238E27FC236}">
              <a16:creationId xmlns:a16="http://schemas.microsoft.com/office/drawing/2014/main" id="{09873611-3A2D-4EAF-A28E-48602BF600AB}"/>
            </a:ext>
          </a:extLst>
        </xdr:cNvPr>
        <xdr:cNvSpPr txBox="1"/>
      </xdr:nvSpPr>
      <xdr:spPr>
        <a:xfrm>
          <a:off x="9359411" y="713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106435</xdr:rowOff>
    </xdr:from>
    <xdr:ext cx="534377" cy="259045"/>
    <xdr:sp macro="" textlink="">
      <xdr:nvSpPr>
        <xdr:cNvPr id="145" name="n_2mainValue【道路】&#10;一人当たり延長">
          <a:extLst>
            <a:ext uri="{FF2B5EF4-FFF2-40B4-BE49-F238E27FC236}">
              <a16:creationId xmlns:a16="http://schemas.microsoft.com/office/drawing/2014/main" id="{CF08DB3A-1571-43AB-B838-80C5D5AD7B98}"/>
            </a:ext>
          </a:extLst>
        </xdr:cNvPr>
        <xdr:cNvSpPr txBox="1"/>
      </xdr:nvSpPr>
      <xdr:spPr>
        <a:xfrm>
          <a:off x="8483111" y="71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158850</xdr:rowOff>
    </xdr:from>
    <xdr:ext cx="469744" cy="259045"/>
    <xdr:sp macro="" textlink="">
      <xdr:nvSpPr>
        <xdr:cNvPr id="146" name="n_3mainValue【道路】&#10;一人当たり延長">
          <a:extLst>
            <a:ext uri="{FF2B5EF4-FFF2-40B4-BE49-F238E27FC236}">
              <a16:creationId xmlns:a16="http://schemas.microsoft.com/office/drawing/2014/main" id="{2F352297-4CCB-457D-9859-866D82365D63}"/>
            </a:ext>
          </a:extLst>
        </xdr:cNvPr>
        <xdr:cNvSpPr txBox="1"/>
      </xdr:nvSpPr>
      <xdr:spPr>
        <a:xfrm>
          <a:off x="7626427" y="718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158475</xdr:rowOff>
    </xdr:from>
    <xdr:ext cx="469744" cy="259045"/>
    <xdr:sp macro="" textlink="">
      <xdr:nvSpPr>
        <xdr:cNvPr id="147" name="n_4mainValue【道路】&#10;一人当たり延長">
          <a:extLst>
            <a:ext uri="{FF2B5EF4-FFF2-40B4-BE49-F238E27FC236}">
              <a16:creationId xmlns:a16="http://schemas.microsoft.com/office/drawing/2014/main" id="{F841DCBD-EE99-4717-9765-971B649C4A45}"/>
            </a:ext>
          </a:extLst>
        </xdr:cNvPr>
        <xdr:cNvSpPr txBox="1"/>
      </xdr:nvSpPr>
      <xdr:spPr>
        <a:xfrm>
          <a:off x="6737427" y="71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234E288-889F-4AAC-AAC9-0E989DA0FC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85627FA-C192-42AF-B6E7-4FB7EE4B2F1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E544F4B-D4C9-40A0-8DE5-CBB4F75BCC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9D68DD3-6923-4A93-AA1F-34757BA321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41A9704-3959-45D6-839D-4AE037001F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E18D5D0-1717-49BD-A600-FFEF933DC1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ADE68FD-0BA2-4D9E-A9C1-A22A9D0591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A1D33AC-217A-4541-9001-DE4C56A1FD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B1AC3D7-D9AA-4983-8231-281491C1C4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6A9BDCB-07BC-4128-9F17-D3751BFCFB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B02AFC1-A12B-495F-A207-1ED59E0294A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5922FF4-C8E2-4BF2-AEB7-5CB13E243EF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5BAAEE1-9CDD-4713-8B3D-1DF31939BC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95E25C8-BAA4-4300-8262-660C5BD0B12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163383D-E9CC-4F65-AAFE-79DB84EB7CF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0449166-3ACB-41EC-89EB-EA4B768911A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770E3A6C-BCFC-46BC-BD2E-251BF475AF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4A94397-F3C1-498E-838B-77EF4BF31A8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20589E9-CC64-45E0-A264-B66C017540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0A85BA2-6518-4EBC-8CB2-B820965F76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354DB91-B3C5-4727-BD92-2497ED0D2D2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877C1DC-B120-4A49-AB4F-6871087659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3C3D755-E983-4252-9384-152FEEFA1A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C25A85E-285C-4C25-A915-E3E1A2C165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B89D89E-E3E3-4ABD-81A3-B20EDE33FD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FC515363-4F4D-45B8-850B-1E24AA26A36E}"/>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34AEFFE-9127-4519-B027-0A9DF8CE8479}"/>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6E57F64-432F-4D8E-9F67-0AAD928BDEA9}"/>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77C3E87-CDB3-457F-B9A1-8EC81C9DC277}"/>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DB4DB630-3B71-4E73-875A-1F67B2754045}"/>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DD6468F-7F4B-47CC-8F41-DCBAC8061723}"/>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2880EE31-F38B-4BCA-B10F-E87C29E4848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FBBAB275-9724-401D-9A44-DDA128F42376}"/>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299170CB-01AB-4BCE-9143-A80F51C49295}"/>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6E960FA3-8915-4E77-BC15-4033F299BB21}"/>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8DE5A698-5CF1-405F-B938-7175930855C2}"/>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8280EBA-990F-4E0B-A77E-9FF82525D9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A20D247-EFB8-43F9-9B58-368A4D563F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55FF015-BC0A-490B-9D2D-7D56FCFDAC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BCCF513-1577-4119-A850-C471BAE2B8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CADE4EF-C8AE-48CB-B6A0-3DFF803367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9" name="楕円 188">
          <a:extLst>
            <a:ext uri="{FF2B5EF4-FFF2-40B4-BE49-F238E27FC236}">
              <a16:creationId xmlns:a16="http://schemas.microsoft.com/office/drawing/2014/main" id="{6E9E934B-31AF-4EF4-A433-ADD2A3A9AC0E}"/>
            </a:ext>
          </a:extLst>
        </xdr:cNvPr>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11ACE45-0F31-4801-A7C5-2016ACDAFE68}"/>
            </a:ext>
          </a:extLst>
        </xdr:cNvPr>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91" name="楕円 190">
          <a:extLst>
            <a:ext uri="{FF2B5EF4-FFF2-40B4-BE49-F238E27FC236}">
              <a16:creationId xmlns:a16="http://schemas.microsoft.com/office/drawing/2014/main" id="{016FB5DE-FDA1-4259-904B-05F56BABEE3E}"/>
            </a:ext>
          </a:extLst>
        </xdr:cNvPr>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137160</xdr:rowOff>
    </xdr:to>
    <xdr:cxnSp macro="">
      <xdr:nvCxnSpPr>
        <xdr:cNvPr id="192" name="直線コネクタ 191">
          <a:extLst>
            <a:ext uri="{FF2B5EF4-FFF2-40B4-BE49-F238E27FC236}">
              <a16:creationId xmlns:a16="http://schemas.microsoft.com/office/drawing/2014/main" id="{E8080F4C-354D-4800-9649-00BB4E143A00}"/>
            </a:ext>
          </a:extLst>
        </xdr:cNvPr>
        <xdr:cNvCxnSpPr/>
      </xdr:nvCxnSpPr>
      <xdr:spPr>
        <a:xfrm>
          <a:off x="3797300" y="1041599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3" name="楕円 192">
          <a:extLst>
            <a:ext uri="{FF2B5EF4-FFF2-40B4-BE49-F238E27FC236}">
              <a16:creationId xmlns:a16="http://schemas.microsoft.com/office/drawing/2014/main" id="{A229B619-E56E-40FD-A6DF-1D99AE4EF2DA}"/>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128996</xdr:rowOff>
    </xdr:to>
    <xdr:cxnSp macro="">
      <xdr:nvCxnSpPr>
        <xdr:cNvPr id="194" name="直線コネクタ 193">
          <a:extLst>
            <a:ext uri="{FF2B5EF4-FFF2-40B4-BE49-F238E27FC236}">
              <a16:creationId xmlns:a16="http://schemas.microsoft.com/office/drawing/2014/main" id="{42C68D0F-7527-4469-8CBD-36B178C7CDD5}"/>
            </a:ext>
          </a:extLst>
        </xdr:cNvPr>
        <xdr:cNvCxnSpPr/>
      </xdr:nvCxnSpPr>
      <xdr:spPr>
        <a:xfrm>
          <a:off x="2908300" y="103898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5" name="楕円 194">
          <a:extLst>
            <a:ext uri="{FF2B5EF4-FFF2-40B4-BE49-F238E27FC236}">
              <a16:creationId xmlns:a16="http://schemas.microsoft.com/office/drawing/2014/main" id="{4DFE8DDA-1AB0-45F7-A767-992904DA17AE}"/>
            </a:ext>
          </a:extLst>
        </xdr:cNvPr>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102870</xdr:rowOff>
    </xdr:to>
    <xdr:cxnSp macro="">
      <xdr:nvCxnSpPr>
        <xdr:cNvPr id="196" name="直線コネクタ 195">
          <a:extLst>
            <a:ext uri="{FF2B5EF4-FFF2-40B4-BE49-F238E27FC236}">
              <a16:creationId xmlns:a16="http://schemas.microsoft.com/office/drawing/2014/main" id="{7F5F40DB-3794-4589-A76F-871ADEC5EAB7}"/>
            </a:ext>
          </a:extLst>
        </xdr:cNvPr>
        <xdr:cNvCxnSpPr/>
      </xdr:nvCxnSpPr>
      <xdr:spPr>
        <a:xfrm>
          <a:off x="2019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7" name="楕円 196">
          <a:extLst>
            <a:ext uri="{FF2B5EF4-FFF2-40B4-BE49-F238E27FC236}">
              <a16:creationId xmlns:a16="http://schemas.microsoft.com/office/drawing/2014/main" id="{D5CC1B8F-5BF3-47C2-9A7A-7D501F427937}"/>
            </a:ext>
          </a:extLst>
        </xdr:cNvPr>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80010</xdr:rowOff>
    </xdr:to>
    <xdr:cxnSp macro="">
      <xdr:nvCxnSpPr>
        <xdr:cNvPr id="198" name="直線コネクタ 197">
          <a:extLst>
            <a:ext uri="{FF2B5EF4-FFF2-40B4-BE49-F238E27FC236}">
              <a16:creationId xmlns:a16="http://schemas.microsoft.com/office/drawing/2014/main" id="{B994AB94-1BEE-4205-AAA6-730549929753}"/>
            </a:ext>
          </a:extLst>
        </xdr:cNvPr>
        <xdr:cNvCxnSpPr/>
      </xdr:nvCxnSpPr>
      <xdr:spPr>
        <a:xfrm>
          <a:off x="1130300" y="1036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CF96592-D61D-47C9-A3C4-249210B4C11A}"/>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A093C71-4900-4BC0-A33E-4E0A7EE8D7EA}"/>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CF0E47B-D255-4130-89DC-336569D36633}"/>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6C7DD2E-3286-42DA-84DE-83C6D436D971}"/>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24873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80AEC6B-3A47-446B-886F-B40EE355A5F3}"/>
            </a:ext>
          </a:extLst>
        </xdr:cNvPr>
        <xdr:cNvSpPr txBox="1"/>
      </xdr:nvSpPr>
      <xdr:spPr>
        <a:xfrm>
          <a:off x="35820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F480E00-A5D9-4B58-93FF-D9F42CEB3978}"/>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80E6A09-1CE6-4343-9168-760C17960CA5}"/>
            </a:ext>
          </a:extLst>
        </xdr:cNvPr>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27AA95D-991A-456E-A35C-837673C6425F}"/>
            </a:ext>
          </a:extLst>
        </xdr:cNvPr>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301892D-DA58-46D5-8901-B377CF0F8F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2471E6B-BCBD-4E1A-85A2-1CD53642AA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7335F6D-D4BA-4ACB-9196-CC6FA914BC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554BC29-EF81-4DCF-8FE0-B8220CF184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00C3486-B290-4BF0-96BF-9DC2AD8F8B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7BC7F6F-0339-460F-9667-02BEE7A7C0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8953BC1-C4A4-430C-B943-6E5E527FF2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EA76429-E446-4D71-9C3E-2F86A6193C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51A89FB-00C0-4C9F-9AE2-90168CD4BD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A1812F2-3406-4500-9075-7D40770282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0EC0D64-747B-4476-9AC5-6DB178B5D69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058578C-94E9-490F-9ACB-B04684CC28A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DB7D2E8-DB05-44C5-87EA-8272E32E58A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98071B7B-B030-49A6-9BF4-8C7EA7F8777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5038002-DC95-4C03-A11B-8A78901DDAA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5083E3C-5365-4724-A797-4D13080D179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6A3BB9C-97B7-4BAA-8604-CCDBA824D6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4BBE6EF-74F8-4B58-8AD2-0A701DC830C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A5C6910-8EB1-42A1-89DD-89CB26A61C6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2F4B523-4454-46C6-9F19-54A479009CE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19B0D86-3C7C-44FB-B982-EEB7DFF2BF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0AC8E40-F2ED-4184-A53E-27A19DACDF4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F5A24FF-1F3B-413D-A6CB-013BBC356F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E61E452D-6BFE-4000-BB71-6470250D8E66}"/>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945ED0F7-8E95-4380-AD02-81B8EC2105D5}"/>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BC37AB1B-7FD8-4B97-8D01-75DD9B49F86B}"/>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C037308-0C2E-428C-8A44-3833E511B605}"/>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1BC34196-B3B5-4B45-8AB6-2A70FD125B9A}"/>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92EEEB6-43E4-4503-B773-69FA052AB49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9A2A4B13-88B9-4F3A-B82E-DF1FAFCE18EB}"/>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D857A461-45DC-4330-8703-E3717D843081}"/>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3DCE5D03-F37C-452A-9E04-AB679C1D4471}"/>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385CAAE0-E3D7-4F69-A826-5A3C639EEE73}"/>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2EB61C4C-C07C-4791-9809-7CE58A5343CC}"/>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570342C-0F72-4605-B601-65970F89F7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AA5993A-F797-427B-8504-F92F66049F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EE0B15-BABB-4AB1-9122-3B8A1A7FC1D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C509662-CD2E-4CAE-8D63-7116EDFCE3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5410CF9-3648-4541-9D3B-98879519FF0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122264</xdr:rowOff>
    </xdr:from>
    <xdr:to>
      <xdr:col>55</xdr:col>
      <xdr:colOff>50800</xdr:colOff>
      <xdr:row>63</xdr:row>
      <xdr:rowOff>52414</xdr:rowOff>
    </xdr:to>
    <xdr:sp macro="" textlink="">
      <xdr:nvSpPr>
        <xdr:cNvPr id="246" name="楕円 245">
          <a:extLst>
            <a:ext uri="{FF2B5EF4-FFF2-40B4-BE49-F238E27FC236}">
              <a16:creationId xmlns:a16="http://schemas.microsoft.com/office/drawing/2014/main" id="{C2F9DB7D-006A-4984-BD46-A119DF1292ED}"/>
            </a:ext>
          </a:extLst>
        </xdr:cNvPr>
        <xdr:cNvSpPr/>
      </xdr:nvSpPr>
      <xdr:spPr>
        <a:xfrm>
          <a:off x="10426700" y="10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100691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EC99D0A-2A98-44FD-BE12-F8CB0A83BBF9}"/>
            </a:ext>
          </a:extLst>
        </xdr:cNvPr>
        <xdr:cNvSpPr txBox="1"/>
      </xdr:nvSpPr>
      <xdr:spPr>
        <a:xfrm>
          <a:off x="10515600" y="1073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126465</xdr:rowOff>
    </xdr:from>
    <xdr:to>
      <xdr:col>50</xdr:col>
      <xdr:colOff>165100</xdr:colOff>
      <xdr:row>63</xdr:row>
      <xdr:rowOff>56615</xdr:rowOff>
    </xdr:to>
    <xdr:sp macro="" textlink="">
      <xdr:nvSpPr>
        <xdr:cNvPr id="248" name="楕円 247">
          <a:extLst>
            <a:ext uri="{FF2B5EF4-FFF2-40B4-BE49-F238E27FC236}">
              <a16:creationId xmlns:a16="http://schemas.microsoft.com/office/drawing/2014/main" id="{9782B941-2F86-4150-994A-52F2D03515F4}"/>
            </a:ext>
          </a:extLst>
        </xdr:cNvPr>
        <xdr:cNvSpPr/>
      </xdr:nvSpPr>
      <xdr:spPr>
        <a:xfrm>
          <a:off x="9588500" y="107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1614</xdr:rowOff>
    </xdr:from>
    <xdr:to>
      <xdr:col>55</xdr:col>
      <xdr:colOff>0</xdr:colOff>
      <xdr:row>63</xdr:row>
      <xdr:rowOff>5815</xdr:rowOff>
    </xdr:to>
    <xdr:cxnSp macro="">
      <xdr:nvCxnSpPr>
        <xdr:cNvPr id="249" name="直線コネクタ 248">
          <a:extLst>
            <a:ext uri="{FF2B5EF4-FFF2-40B4-BE49-F238E27FC236}">
              <a16:creationId xmlns:a16="http://schemas.microsoft.com/office/drawing/2014/main" id="{733EA0B1-259D-4484-88A4-81CF0DEC78E3}"/>
            </a:ext>
          </a:extLst>
        </xdr:cNvPr>
        <xdr:cNvCxnSpPr/>
      </xdr:nvCxnSpPr>
      <xdr:spPr>
        <a:xfrm flipV="1">
          <a:off x="9639300" y="10802964"/>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119631</xdr:rowOff>
    </xdr:from>
    <xdr:to>
      <xdr:col>46</xdr:col>
      <xdr:colOff>38100</xdr:colOff>
      <xdr:row>63</xdr:row>
      <xdr:rowOff>49781</xdr:rowOff>
    </xdr:to>
    <xdr:sp macro="" textlink="">
      <xdr:nvSpPr>
        <xdr:cNvPr id="250" name="楕円 249">
          <a:extLst>
            <a:ext uri="{FF2B5EF4-FFF2-40B4-BE49-F238E27FC236}">
              <a16:creationId xmlns:a16="http://schemas.microsoft.com/office/drawing/2014/main" id="{A85DF4E5-F037-4131-82B4-5F5650A674EC}"/>
            </a:ext>
          </a:extLst>
        </xdr:cNvPr>
        <xdr:cNvSpPr/>
      </xdr:nvSpPr>
      <xdr:spPr>
        <a:xfrm>
          <a:off x="8699500" y="107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170431</xdr:rowOff>
    </xdr:from>
    <xdr:to>
      <xdr:col>50</xdr:col>
      <xdr:colOff>114300</xdr:colOff>
      <xdr:row>63</xdr:row>
      <xdr:rowOff>5815</xdr:rowOff>
    </xdr:to>
    <xdr:cxnSp macro="">
      <xdr:nvCxnSpPr>
        <xdr:cNvPr id="251" name="直線コネクタ 250">
          <a:extLst>
            <a:ext uri="{FF2B5EF4-FFF2-40B4-BE49-F238E27FC236}">
              <a16:creationId xmlns:a16="http://schemas.microsoft.com/office/drawing/2014/main" id="{07EAF1F7-99CB-4868-829A-4320AB4E85A6}"/>
            </a:ext>
          </a:extLst>
        </xdr:cNvPr>
        <xdr:cNvCxnSpPr/>
      </xdr:nvCxnSpPr>
      <xdr:spPr>
        <a:xfrm>
          <a:off x="8750300" y="10800331"/>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120706</xdr:rowOff>
    </xdr:from>
    <xdr:to>
      <xdr:col>41</xdr:col>
      <xdr:colOff>101600</xdr:colOff>
      <xdr:row>63</xdr:row>
      <xdr:rowOff>50856</xdr:rowOff>
    </xdr:to>
    <xdr:sp macro="" textlink="">
      <xdr:nvSpPr>
        <xdr:cNvPr id="252" name="楕円 251">
          <a:extLst>
            <a:ext uri="{FF2B5EF4-FFF2-40B4-BE49-F238E27FC236}">
              <a16:creationId xmlns:a16="http://schemas.microsoft.com/office/drawing/2014/main" id="{9A16B857-A1A5-45C6-B1D2-4EB2259FEADE}"/>
            </a:ext>
          </a:extLst>
        </xdr:cNvPr>
        <xdr:cNvSpPr/>
      </xdr:nvSpPr>
      <xdr:spPr>
        <a:xfrm>
          <a:off x="7810500" y="107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170431</xdr:rowOff>
    </xdr:from>
    <xdr:to>
      <xdr:col>45</xdr:col>
      <xdr:colOff>177800</xdr:colOff>
      <xdr:row>63</xdr:row>
      <xdr:rowOff>56</xdr:rowOff>
    </xdr:to>
    <xdr:cxnSp macro="">
      <xdr:nvCxnSpPr>
        <xdr:cNvPr id="253" name="直線コネクタ 252">
          <a:extLst>
            <a:ext uri="{FF2B5EF4-FFF2-40B4-BE49-F238E27FC236}">
              <a16:creationId xmlns:a16="http://schemas.microsoft.com/office/drawing/2014/main" id="{76FF03D3-1911-4AC6-B0C1-7F381BCE3D2C}"/>
            </a:ext>
          </a:extLst>
        </xdr:cNvPr>
        <xdr:cNvCxnSpPr/>
      </xdr:nvCxnSpPr>
      <xdr:spPr>
        <a:xfrm flipV="1">
          <a:off x="7861300" y="10800331"/>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120093</xdr:rowOff>
    </xdr:from>
    <xdr:to>
      <xdr:col>36</xdr:col>
      <xdr:colOff>165100</xdr:colOff>
      <xdr:row>63</xdr:row>
      <xdr:rowOff>50243</xdr:rowOff>
    </xdr:to>
    <xdr:sp macro="" textlink="">
      <xdr:nvSpPr>
        <xdr:cNvPr id="254" name="楕円 253">
          <a:extLst>
            <a:ext uri="{FF2B5EF4-FFF2-40B4-BE49-F238E27FC236}">
              <a16:creationId xmlns:a16="http://schemas.microsoft.com/office/drawing/2014/main" id="{486163F0-EA15-4FF7-B2BE-995FC9067EB8}"/>
            </a:ext>
          </a:extLst>
        </xdr:cNvPr>
        <xdr:cNvSpPr/>
      </xdr:nvSpPr>
      <xdr:spPr>
        <a:xfrm>
          <a:off x="6921500" y="10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170893</xdr:rowOff>
    </xdr:from>
    <xdr:to>
      <xdr:col>41</xdr:col>
      <xdr:colOff>50800</xdr:colOff>
      <xdr:row>63</xdr:row>
      <xdr:rowOff>56</xdr:rowOff>
    </xdr:to>
    <xdr:cxnSp macro="">
      <xdr:nvCxnSpPr>
        <xdr:cNvPr id="255" name="直線コネクタ 254">
          <a:extLst>
            <a:ext uri="{FF2B5EF4-FFF2-40B4-BE49-F238E27FC236}">
              <a16:creationId xmlns:a16="http://schemas.microsoft.com/office/drawing/2014/main" id="{2633C111-7DD0-4EC1-BFB3-429C0BCEF350}"/>
            </a:ext>
          </a:extLst>
        </xdr:cNvPr>
        <xdr:cNvCxnSpPr/>
      </xdr:nvCxnSpPr>
      <xdr:spPr>
        <a:xfrm>
          <a:off x="6972300" y="10800793"/>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03213CE-4138-4095-8612-43C7D807AE07}"/>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7EBBADC-D32C-456A-A242-625421D9D33B}"/>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EFF98A6-FE14-4E58-A696-57EFC0A1F0F7}"/>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F2EF8B7-EC7A-4873-982A-F285D14585D8}"/>
            </a:ext>
          </a:extLst>
        </xdr:cNvPr>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47742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12582DB-3538-4484-80AB-8DCB797E2BC1}"/>
            </a:ext>
          </a:extLst>
        </xdr:cNvPr>
        <xdr:cNvSpPr txBox="1"/>
      </xdr:nvSpPr>
      <xdr:spPr>
        <a:xfrm>
          <a:off x="9327095" y="1084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40908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9622FBE-307F-445C-BDD6-6726E10E63A9}"/>
            </a:ext>
          </a:extLst>
        </xdr:cNvPr>
        <xdr:cNvSpPr txBox="1"/>
      </xdr:nvSpPr>
      <xdr:spPr>
        <a:xfrm>
          <a:off x="8450795" y="1084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41983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2F7A3E2F-35F3-47EE-A679-F214AE8C123D}"/>
            </a:ext>
          </a:extLst>
        </xdr:cNvPr>
        <xdr:cNvSpPr txBox="1"/>
      </xdr:nvSpPr>
      <xdr:spPr>
        <a:xfrm>
          <a:off x="7561795" y="1084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66770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B43C451-3892-4100-A54F-A67835035983}"/>
            </a:ext>
          </a:extLst>
        </xdr:cNvPr>
        <xdr:cNvSpPr txBox="1"/>
      </xdr:nvSpPr>
      <xdr:spPr>
        <a:xfrm>
          <a:off x="6672795" y="1052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F405DBA-64A5-4741-A171-7CE456F5C4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6B6C052-E9EA-419F-A0E6-F8967FDEE6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CEFEDCF-CDAC-4CEF-AFC0-EE7965D350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38C70D9-9542-44A4-8815-F838271A5A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763B41F-6C60-43AE-A554-6B2B884B7A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BFF823F-3EA3-4F01-9693-688C220F06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501EC45-2422-4C54-984A-CED2602129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90D3AEB-ABE8-45FB-B95B-3F27088122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F7372CF-261E-45F4-B88F-10E83459B9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2B20F9C-CF3E-4CF2-AC3E-64FA7BBBC6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A73B208-9A55-45AC-A42E-304DA8290F6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716BBAB3-766E-4203-9271-5FDF099BE97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148F280E-D41D-466C-8DC7-07BAFB2551F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544B373F-624C-417A-80A8-CBCB5464E36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25490A9E-F0CC-40D0-93F5-1D12FBAF539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80EF6EB9-0DA2-43FD-B572-BD8BDF402E7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FAA7E074-ED28-45F6-9061-C18284CEE53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691B83E2-1E70-4AE8-8B67-24EB88E911B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93A25A30-5E70-4CC2-81EB-85C15B0FD672}"/>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766B9DDA-A2F5-4DD2-AA32-BCA58EEA21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E6A2086F-3457-46B6-993E-C75C9CAECD1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772A7D5-2F13-4D49-9114-10D8ABC24E6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A2870A-D776-4327-B76F-CDB51E00932B}"/>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CDBBC7B-F925-4ED3-8C4F-23C828CA9CB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64957062-C914-4476-AB62-D85190C4290D}"/>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A3838E2-8399-4AC8-BDD0-6DB28615FC9A}"/>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59459F34-E3D7-4A80-8271-5A1C7701EF65}"/>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A65AE08-8FF2-4C97-8FAB-4B600E3A553E}"/>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6491FB44-A796-4074-9B6D-A9ACD3B4CA19}"/>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203C1499-714D-4331-80A7-06499A321206}"/>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2062A65A-07A5-4482-8523-597DE1D7A85A}"/>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6C1A7580-56B5-43CC-B4CF-2D21BFB887FD}"/>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228EEAEA-1808-48BE-906A-051F833C5918}"/>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24B7A92-D6F5-4CC1-A64F-715EACD6BE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82F9A09-19CC-47E9-A6CD-F15E1514EC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08542AC-32CB-4F45-A7D7-4D6D5964DBA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E73A0A6-F1FC-44E2-BC89-406D2D901A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B18E6EF-591A-4B2D-A984-3083C8E2ED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2" name="楕円 301">
          <a:extLst>
            <a:ext uri="{FF2B5EF4-FFF2-40B4-BE49-F238E27FC236}">
              <a16:creationId xmlns:a16="http://schemas.microsoft.com/office/drawing/2014/main" id="{84908DDB-4B23-4E17-A58B-1F3A582E877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1C4FBFE0-AD26-4731-B666-54A7DF869C0D}"/>
            </a:ext>
          </a:extLst>
        </xdr:cNvPr>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4" name="楕円 303">
          <a:extLst>
            <a:ext uri="{FF2B5EF4-FFF2-40B4-BE49-F238E27FC236}">
              <a16:creationId xmlns:a16="http://schemas.microsoft.com/office/drawing/2014/main" id="{79FA7435-CEE7-4404-B6ED-EF5542D95578}"/>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60961</xdr:rowOff>
    </xdr:to>
    <xdr:cxnSp macro="">
      <xdr:nvCxnSpPr>
        <xdr:cNvPr id="305" name="直線コネクタ 304">
          <a:extLst>
            <a:ext uri="{FF2B5EF4-FFF2-40B4-BE49-F238E27FC236}">
              <a16:creationId xmlns:a16="http://schemas.microsoft.com/office/drawing/2014/main" id="{592F6B4F-8B4D-437C-BA97-A61CB93785CD}"/>
            </a:ext>
          </a:extLst>
        </xdr:cNvPr>
        <xdr:cNvCxnSpPr/>
      </xdr:nvCxnSpPr>
      <xdr:spPr>
        <a:xfrm>
          <a:off x="3797300" y="14074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94742</xdr:rowOff>
    </xdr:from>
    <xdr:to>
      <xdr:col>15</xdr:col>
      <xdr:colOff>101600</xdr:colOff>
      <xdr:row>82</xdr:row>
      <xdr:rowOff>24892</xdr:rowOff>
    </xdr:to>
    <xdr:sp macro="" textlink="">
      <xdr:nvSpPr>
        <xdr:cNvPr id="306" name="楕円 305">
          <a:extLst>
            <a:ext uri="{FF2B5EF4-FFF2-40B4-BE49-F238E27FC236}">
              <a16:creationId xmlns:a16="http://schemas.microsoft.com/office/drawing/2014/main" id="{BFACB687-5790-47FB-B87B-283DDD159117}"/>
            </a:ext>
          </a:extLst>
        </xdr:cNvPr>
        <xdr:cNvSpPr/>
      </xdr:nvSpPr>
      <xdr:spPr>
        <a:xfrm>
          <a:off x="2857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145542</xdr:rowOff>
    </xdr:from>
    <xdr:to>
      <xdr:col>19</xdr:col>
      <xdr:colOff>177800</xdr:colOff>
      <xdr:row>82</xdr:row>
      <xdr:rowOff>15239</xdr:rowOff>
    </xdr:to>
    <xdr:cxnSp macro="">
      <xdr:nvCxnSpPr>
        <xdr:cNvPr id="307" name="直線コネクタ 306">
          <a:extLst>
            <a:ext uri="{FF2B5EF4-FFF2-40B4-BE49-F238E27FC236}">
              <a16:creationId xmlns:a16="http://schemas.microsoft.com/office/drawing/2014/main" id="{E72D0A0B-94C2-4070-A00C-B516577AA056}"/>
            </a:ext>
          </a:extLst>
        </xdr:cNvPr>
        <xdr:cNvCxnSpPr/>
      </xdr:nvCxnSpPr>
      <xdr:spPr>
        <a:xfrm>
          <a:off x="2908300" y="140329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8" name="楕円 307">
          <a:extLst>
            <a:ext uri="{FF2B5EF4-FFF2-40B4-BE49-F238E27FC236}">
              <a16:creationId xmlns:a16="http://schemas.microsoft.com/office/drawing/2014/main" id="{505011E9-3CFE-4A8E-A693-B01C13399556}"/>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145542</xdr:rowOff>
    </xdr:to>
    <xdr:cxnSp macro="">
      <xdr:nvCxnSpPr>
        <xdr:cNvPr id="309" name="直線コネクタ 308">
          <a:extLst>
            <a:ext uri="{FF2B5EF4-FFF2-40B4-BE49-F238E27FC236}">
              <a16:creationId xmlns:a16="http://schemas.microsoft.com/office/drawing/2014/main" id="{83561494-5C4D-4240-A964-FAD2EECAB575}"/>
            </a:ext>
          </a:extLst>
        </xdr:cNvPr>
        <xdr:cNvCxnSpPr/>
      </xdr:nvCxnSpPr>
      <xdr:spPr>
        <a:xfrm>
          <a:off x="2019300" y="139941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10" name="楕円 309">
          <a:extLst>
            <a:ext uri="{FF2B5EF4-FFF2-40B4-BE49-F238E27FC236}">
              <a16:creationId xmlns:a16="http://schemas.microsoft.com/office/drawing/2014/main" id="{6ED7D0EE-3F75-4B2A-8ED4-83CBDB01BFA7}"/>
            </a:ext>
          </a:extLst>
        </xdr:cNvPr>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106680</xdr:rowOff>
    </xdr:to>
    <xdr:cxnSp macro="">
      <xdr:nvCxnSpPr>
        <xdr:cNvPr id="311" name="直線コネクタ 310">
          <a:extLst>
            <a:ext uri="{FF2B5EF4-FFF2-40B4-BE49-F238E27FC236}">
              <a16:creationId xmlns:a16="http://schemas.microsoft.com/office/drawing/2014/main" id="{BF2950AA-7146-44AF-A103-7CBA48F58C71}"/>
            </a:ext>
          </a:extLst>
        </xdr:cNvPr>
        <xdr:cNvCxnSpPr/>
      </xdr:nvCxnSpPr>
      <xdr:spPr>
        <a:xfrm>
          <a:off x="1130300" y="1399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226449D0-625B-4E40-B7EA-346D05576224}"/>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302AC040-467B-4183-BDCF-4EC78AB9D5B5}"/>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602E7BB7-B25B-47C1-9EF2-ABF9770E2AF1}"/>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2F7721CB-92E0-4EC1-A7E8-621E134F8FB0}"/>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16" name="n_1mainValue【公営住宅】&#10;有形固定資産減価償却率">
          <a:extLst>
            <a:ext uri="{FF2B5EF4-FFF2-40B4-BE49-F238E27FC236}">
              <a16:creationId xmlns:a16="http://schemas.microsoft.com/office/drawing/2014/main" id="{45E99F48-0383-4118-A1F1-A1ADB69ABD22}"/>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41419</xdr:rowOff>
    </xdr:from>
    <xdr:ext cx="405111" cy="259045"/>
    <xdr:sp macro="" textlink="">
      <xdr:nvSpPr>
        <xdr:cNvPr id="317" name="n_2mainValue【公営住宅】&#10;有形固定資産減価償却率">
          <a:extLst>
            <a:ext uri="{FF2B5EF4-FFF2-40B4-BE49-F238E27FC236}">
              <a16:creationId xmlns:a16="http://schemas.microsoft.com/office/drawing/2014/main" id="{CD20C22E-2FCF-4DEF-9788-895539D76F46}"/>
            </a:ext>
          </a:extLst>
        </xdr:cNvPr>
        <xdr:cNvSpPr txBox="1"/>
      </xdr:nvSpPr>
      <xdr:spPr>
        <a:xfrm>
          <a:off x="2705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8" name="n_3mainValue【公営住宅】&#10;有形固定資産減価償却率">
          <a:extLst>
            <a:ext uri="{FF2B5EF4-FFF2-40B4-BE49-F238E27FC236}">
              <a16:creationId xmlns:a16="http://schemas.microsoft.com/office/drawing/2014/main" id="{1A5EA907-6D89-4DD2-A05C-F6D7836A63F1}"/>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319" name="n_4mainValue【公営住宅】&#10;有形固定資産減価償却率">
          <a:extLst>
            <a:ext uri="{FF2B5EF4-FFF2-40B4-BE49-F238E27FC236}">
              <a16:creationId xmlns:a16="http://schemas.microsoft.com/office/drawing/2014/main" id="{09FF48FC-DE67-45C2-98FA-D7A06B6D5E15}"/>
            </a:ext>
          </a:extLst>
        </xdr:cNvPr>
        <xdr:cNvSpPr txBox="1"/>
      </xdr:nvSpPr>
      <xdr:spPr>
        <a:xfrm>
          <a:off x="927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8803A7A-241F-4ADD-B3F2-4C99FC4F6C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4086FA1-F23D-4257-919E-646319F513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9222535-C92C-41C1-B438-224E53B11D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53BB030-BFAC-4358-A998-499766C7E2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167DB2A-5F84-47EA-875F-E0E8C0C7C5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3C4143C-19A7-4E16-8CF6-1273548999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90BBBA1-536D-4162-9DE4-1A5F4E43EC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8E93D17-94A1-458B-8A67-3CFD891478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35744E7-A95B-4505-9B35-5AB4A28CF2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4457B8F-DE7C-404E-99AF-3CFF09928F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3CC7CA92-9123-4CFD-AAAD-B332F291A91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6794AD18-7FB5-41CC-8F21-C926E1AE0E1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62537373-C77D-45D2-91F3-F9F362D17D9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72AF7F7-AF78-4920-8AAE-8204070C390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AEF26DF-A5CA-480A-8CA5-DC9D210FAA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30AF8F4E-9D6C-4826-ADB3-23F818879E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E79EA1FD-DAD9-495A-B13B-E0E6C4B3FA7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FD05FEE-7F40-4C91-B0E9-9B3BD988958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2F2C75CE-EEF6-4F9B-B708-ED461A0B024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650385DA-948C-49A3-B614-6F3B82A46C8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D7BA607-DFB0-41C0-A5E0-45C470B745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112350E2-0C21-4729-8DCC-311AA0C474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DE07C7BE-A230-4250-9AA3-664E178B11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C4905BE6-97D6-44F8-ADFC-53F674A6E0A2}"/>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F05CA2EA-7D02-4703-8B6E-E4CECEAECB9B}"/>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A47ACA94-80E5-4DE2-ABE0-DF538A0241FB}"/>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407134F2-0A0E-4E2B-8560-3A07498B1722}"/>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E574CD2-868D-4722-8209-5100D0292E37}"/>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DB96F595-9D83-48C8-9E76-35AD5238034F}"/>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339265B1-9BEC-4EBE-A31A-BCC5F0C7D3C2}"/>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95D0C308-4496-4028-BCD0-48ADE60507C9}"/>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36D13973-045F-4AF9-9F77-2F821665FE8C}"/>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9B076571-55E8-4EB4-812D-F2C1F744C262}"/>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E4C58AE4-D306-4447-BC85-54AA1B38195F}"/>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83147A7-7E83-4634-8251-E6F225480E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79FAC31-C13D-4765-8DD4-5E98D2CDB5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51CF027-7185-4FA3-8F9D-49C0091904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DD28976-1E7D-43CA-A7FA-E2C7532EAF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01D6EF2-26AC-497B-8F58-8D8FC5C917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xdr:rowOff>
    </xdr:from>
    <xdr:to>
      <xdr:col>55</xdr:col>
      <xdr:colOff>50800</xdr:colOff>
      <xdr:row>84</xdr:row>
      <xdr:rowOff>105663</xdr:rowOff>
    </xdr:to>
    <xdr:sp macro="" textlink="">
      <xdr:nvSpPr>
        <xdr:cNvPr id="359" name="楕円 358">
          <a:extLst>
            <a:ext uri="{FF2B5EF4-FFF2-40B4-BE49-F238E27FC236}">
              <a16:creationId xmlns:a16="http://schemas.microsoft.com/office/drawing/2014/main" id="{7D5123A4-D64C-4D82-8E7F-225B6B04E0F9}"/>
            </a:ext>
          </a:extLst>
        </xdr:cNvPr>
        <xdr:cNvSpPr/>
      </xdr:nvSpPr>
      <xdr:spPr>
        <a:xfrm>
          <a:off x="104267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153940</xdr:rowOff>
    </xdr:from>
    <xdr:ext cx="469744" cy="259045"/>
    <xdr:sp macro="" textlink="">
      <xdr:nvSpPr>
        <xdr:cNvPr id="360" name="【公営住宅】&#10;一人当たり面積該当値テキスト">
          <a:extLst>
            <a:ext uri="{FF2B5EF4-FFF2-40B4-BE49-F238E27FC236}">
              <a16:creationId xmlns:a16="http://schemas.microsoft.com/office/drawing/2014/main" id="{61444962-7FDE-4F34-8446-93DFE2CE47FF}"/>
            </a:ext>
          </a:extLst>
        </xdr:cNvPr>
        <xdr:cNvSpPr txBox="1"/>
      </xdr:nvSpPr>
      <xdr:spPr>
        <a:xfrm>
          <a:off x="10515600" y="1438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xdr:rowOff>
    </xdr:from>
    <xdr:to>
      <xdr:col>50</xdr:col>
      <xdr:colOff>165100</xdr:colOff>
      <xdr:row>84</xdr:row>
      <xdr:rowOff>104902</xdr:rowOff>
    </xdr:to>
    <xdr:sp macro="" textlink="">
      <xdr:nvSpPr>
        <xdr:cNvPr id="361" name="楕円 360">
          <a:extLst>
            <a:ext uri="{FF2B5EF4-FFF2-40B4-BE49-F238E27FC236}">
              <a16:creationId xmlns:a16="http://schemas.microsoft.com/office/drawing/2014/main" id="{BF33DDE4-17B2-4922-B0A7-7DA9F6241CB7}"/>
            </a:ext>
          </a:extLst>
        </xdr:cNvPr>
        <xdr:cNvSpPr/>
      </xdr:nvSpPr>
      <xdr:spPr>
        <a:xfrm>
          <a:off x="9588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54102</xdr:rowOff>
    </xdr:from>
    <xdr:to>
      <xdr:col>55</xdr:col>
      <xdr:colOff>0</xdr:colOff>
      <xdr:row>84</xdr:row>
      <xdr:rowOff>54863</xdr:rowOff>
    </xdr:to>
    <xdr:cxnSp macro="">
      <xdr:nvCxnSpPr>
        <xdr:cNvPr id="362" name="直線コネクタ 361">
          <a:extLst>
            <a:ext uri="{FF2B5EF4-FFF2-40B4-BE49-F238E27FC236}">
              <a16:creationId xmlns:a16="http://schemas.microsoft.com/office/drawing/2014/main" id="{C1E38933-A9C1-44B5-86C4-420B343FEA0A}"/>
            </a:ext>
          </a:extLst>
        </xdr:cNvPr>
        <xdr:cNvCxnSpPr/>
      </xdr:nvCxnSpPr>
      <xdr:spPr>
        <a:xfrm>
          <a:off x="9639300" y="144559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xdr:rowOff>
    </xdr:from>
    <xdr:to>
      <xdr:col>46</xdr:col>
      <xdr:colOff>38100</xdr:colOff>
      <xdr:row>84</xdr:row>
      <xdr:rowOff>104902</xdr:rowOff>
    </xdr:to>
    <xdr:sp macro="" textlink="">
      <xdr:nvSpPr>
        <xdr:cNvPr id="363" name="楕円 362">
          <a:extLst>
            <a:ext uri="{FF2B5EF4-FFF2-40B4-BE49-F238E27FC236}">
              <a16:creationId xmlns:a16="http://schemas.microsoft.com/office/drawing/2014/main" id="{F35257CE-EB39-4726-92CF-4CCB4EA9C1C8}"/>
            </a:ext>
          </a:extLst>
        </xdr:cNvPr>
        <xdr:cNvSpPr/>
      </xdr:nvSpPr>
      <xdr:spPr>
        <a:xfrm>
          <a:off x="8699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54102</xdr:rowOff>
    </xdr:from>
    <xdr:to>
      <xdr:col>50</xdr:col>
      <xdr:colOff>114300</xdr:colOff>
      <xdr:row>84</xdr:row>
      <xdr:rowOff>54102</xdr:rowOff>
    </xdr:to>
    <xdr:cxnSp macro="">
      <xdr:nvCxnSpPr>
        <xdr:cNvPr id="364" name="直線コネクタ 363">
          <a:extLst>
            <a:ext uri="{FF2B5EF4-FFF2-40B4-BE49-F238E27FC236}">
              <a16:creationId xmlns:a16="http://schemas.microsoft.com/office/drawing/2014/main" id="{44439593-61D9-4AC6-AF49-FD15FF21D18E}"/>
            </a:ext>
          </a:extLst>
        </xdr:cNvPr>
        <xdr:cNvCxnSpPr/>
      </xdr:nvCxnSpPr>
      <xdr:spPr>
        <a:xfrm>
          <a:off x="8750300" y="1445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xdr:rowOff>
    </xdr:from>
    <xdr:to>
      <xdr:col>41</xdr:col>
      <xdr:colOff>101600</xdr:colOff>
      <xdr:row>84</xdr:row>
      <xdr:rowOff>104902</xdr:rowOff>
    </xdr:to>
    <xdr:sp macro="" textlink="">
      <xdr:nvSpPr>
        <xdr:cNvPr id="365" name="楕円 364">
          <a:extLst>
            <a:ext uri="{FF2B5EF4-FFF2-40B4-BE49-F238E27FC236}">
              <a16:creationId xmlns:a16="http://schemas.microsoft.com/office/drawing/2014/main" id="{503D7C1B-9B76-459C-B9CE-A91CAE97E9DA}"/>
            </a:ext>
          </a:extLst>
        </xdr:cNvPr>
        <xdr:cNvSpPr/>
      </xdr:nvSpPr>
      <xdr:spPr>
        <a:xfrm>
          <a:off x="7810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54102</xdr:rowOff>
    </xdr:from>
    <xdr:to>
      <xdr:col>45</xdr:col>
      <xdr:colOff>177800</xdr:colOff>
      <xdr:row>84</xdr:row>
      <xdr:rowOff>54102</xdr:rowOff>
    </xdr:to>
    <xdr:cxnSp macro="">
      <xdr:nvCxnSpPr>
        <xdr:cNvPr id="366" name="直線コネクタ 365">
          <a:extLst>
            <a:ext uri="{FF2B5EF4-FFF2-40B4-BE49-F238E27FC236}">
              <a16:creationId xmlns:a16="http://schemas.microsoft.com/office/drawing/2014/main" id="{80E2D718-4795-4835-B049-D2390A9465A5}"/>
            </a:ext>
          </a:extLst>
        </xdr:cNvPr>
        <xdr:cNvCxnSpPr/>
      </xdr:nvCxnSpPr>
      <xdr:spPr>
        <a:xfrm>
          <a:off x="7861300" y="1445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1778</xdr:rowOff>
    </xdr:from>
    <xdr:to>
      <xdr:col>36</xdr:col>
      <xdr:colOff>165100</xdr:colOff>
      <xdr:row>84</xdr:row>
      <xdr:rowOff>103378</xdr:rowOff>
    </xdr:to>
    <xdr:sp macro="" textlink="">
      <xdr:nvSpPr>
        <xdr:cNvPr id="367" name="楕円 366">
          <a:extLst>
            <a:ext uri="{FF2B5EF4-FFF2-40B4-BE49-F238E27FC236}">
              <a16:creationId xmlns:a16="http://schemas.microsoft.com/office/drawing/2014/main" id="{41FA9B31-9334-49B9-851C-BA301D36A4B3}"/>
            </a:ext>
          </a:extLst>
        </xdr:cNvPr>
        <xdr:cNvSpPr/>
      </xdr:nvSpPr>
      <xdr:spPr>
        <a:xfrm>
          <a:off x="69215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52578</xdr:rowOff>
    </xdr:from>
    <xdr:to>
      <xdr:col>41</xdr:col>
      <xdr:colOff>50800</xdr:colOff>
      <xdr:row>84</xdr:row>
      <xdr:rowOff>54102</xdr:rowOff>
    </xdr:to>
    <xdr:cxnSp macro="">
      <xdr:nvCxnSpPr>
        <xdr:cNvPr id="368" name="直線コネクタ 367">
          <a:extLst>
            <a:ext uri="{FF2B5EF4-FFF2-40B4-BE49-F238E27FC236}">
              <a16:creationId xmlns:a16="http://schemas.microsoft.com/office/drawing/2014/main" id="{616BF47C-8AB2-4254-AA6E-9D02284192A4}"/>
            </a:ext>
          </a:extLst>
        </xdr:cNvPr>
        <xdr:cNvCxnSpPr/>
      </xdr:nvCxnSpPr>
      <xdr:spPr>
        <a:xfrm>
          <a:off x="6972300" y="144543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a:extLst>
            <a:ext uri="{FF2B5EF4-FFF2-40B4-BE49-F238E27FC236}">
              <a16:creationId xmlns:a16="http://schemas.microsoft.com/office/drawing/2014/main" id="{42C02808-5ED4-43B0-B6B8-252B86ED4549}"/>
            </a:ext>
          </a:extLst>
        </xdr:cNvPr>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8753E614-80BC-4D07-9DAC-E5B3C229CDC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a:extLst>
            <a:ext uri="{FF2B5EF4-FFF2-40B4-BE49-F238E27FC236}">
              <a16:creationId xmlns:a16="http://schemas.microsoft.com/office/drawing/2014/main" id="{7379756A-C5C7-4419-A214-78453C1F502D}"/>
            </a:ext>
          </a:extLst>
        </xdr:cNvPr>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33A8F375-77BD-4947-9779-7FD0D0B64DD7}"/>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121429</xdr:rowOff>
    </xdr:from>
    <xdr:ext cx="469744" cy="259045"/>
    <xdr:sp macro="" textlink="">
      <xdr:nvSpPr>
        <xdr:cNvPr id="373" name="n_1mainValue【公営住宅】&#10;一人当たり面積">
          <a:extLst>
            <a:ext uri="{FF2B5EF4-FFF2-40B4-BE49-F238E27FC236}">
              <a16:creationId xmlns:a16="http://schemas.microsoft.com/office/drawing/2014/main" id="{53366553-7B32-4668-8147-15FF6F00AE3A}"/>
            </a:ext>
          </a:extLst>
        </xdr:cNvPr>
        <xdr:cNvSpPr txBox="1"/>
      </xdr:nvSpPr>
      <xdr:spPr>
        <a:xfrm>
          <a:off x="93917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96029</xdr:rowOff>
    </xdr:from>
    <xdr:ext cx="469744" cy="259045"/>
    <xdr:sp macro="" textlink="">
      <xdr:nvSpPr>
        <xdr:cNvPr id="374" name="n_2mainValue【公営住宅】&#10;一人当たり面積">
          <a:extLst>
            <a:ext uri="{FF2B5EF4-FFF2-40B4-BE49-F238E27FC236}">
              <a16:creationId xmlns:a16="http://schemas.microsoft.com/office/drawing/2014/main" id="{5326FEC8-9A0B-4317-82FC-D035DAC2A829}"/>
            </a:ext>
          </a:extLst>
        </xdr:cNvPr>
        <xdr:cNvSpPr txBox="1"/>
      </xdr:nvSpPr>
      <xdr:spPr>
        <a:xfrm>
          <a:off x="8515427"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121429</xdr:rowOff>
    </xdr:from>
    <xdr:ext cx="469744" cy="259045"/>
    <xdr:sp macro="" textlink="">
      <xdr:nvSpPr>
        <xdr:cNvPr id="375" name="n_3mainValue【公営住宅】&#10;一人当たり面積">
          <a:extLst>
            <a:ext uri="{FF2B5EF4-FFF2-40B4-BE49-F238E27FC236}">
              <a16:creationId xmlns:a16="http://schemas.microsoft.com/office/drawing/2014/main" id="{694561AA-E1A6-4749-B289-0A2BAA4FD387}"/>
            </a:ext>
          </a:extLst>
        </xdr:cNvPr>
        <xdr:cNvSpPr txBox="1"/>
      </xdr:nvSpPr>
      <xdr:spPr>
        <a:xfrm>
          <a:off x="7626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6" name="n_4mainValue【公営住宅】&#10;一人当たり面積">
          <a:extLst>
            <a:ext uri="{FF2B5EF4-FFF2-40B4-BE49-F238E27FC236}">
              <a16:creationId xmlns:a16="http://schemas.microsoft.com/office/drawing/2014/main" id="{9B22CD74-95CA-4C9B-8C80-0F0B4F2CC878}"/>
            </a:ext>
          </a:extLst>
        </xdr:cNvPr>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A39C025F-53B6-4EB2-A296-57E4DEBED4A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54A1F1B-2CC8-4DBD-8869-F21FAA9CE6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1BFFC57C-89B4-45A9-B52E-AFF7ED1362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C72DAAE-CB1A-415F-BC75-B8E77A4169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D2E76B5-4F90-4587-BFCF-FB8B04C641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39620E73-67AA-495D-8F25-15943F8590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5EA42E8-7896-4B7E-AF2C-786BA74007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C82DB1A-E6A6-420B-93BD-6D9BE6A7148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C9EF27C-9558-435D-9F1C-7ED30B3372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913E9EBA-7F14-46AD-8CD5-7E8BAEE3244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1872E3E0-137E-4153-A050-C6D6F04441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FAF54EA9-C035-4A44-82F7-26D66A7977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3995EE6E-5E86-4663-8777-574E0A347B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169308C-8D26-4CF0-8D3B-1FD585F906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FC65DEC8-0E1B-4C7D-97B0-685B01838D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ACE4D1A-3FBD-4A3C-8F12-5AA263C9D01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8AE7A855-E3A1-4997-B1AD-1FF48D7DCD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F24613B-3450-4504-AB9F-E3FC84019F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222C344-74BC-4C75-A414-F04B8CD989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B2BF03C-59A1-4905-919C-467228391A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7635BACB-80A4-4529-BBC7-C1789DC29E1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A15E095-79FE-409F-A38E-35CF1C7487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2644F677-4E0B-4CC3-A07A-02F50521AA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A20B08A7-D6FF-4F14-A323-D5C2B1D208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F0623EC5-A70D-41D8-A594-C242EC3EFD0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5D3C068C-744B-44D7-A449-E66C5FC36D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B86E64D-E0E0-4308-9BF8-EEA13FB2DD1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28ABFAD7-430A-4ABF-8E5B-79A1BA573F0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809D96DD-F767-4663-B3BE-F8E877ED5C7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A02D3D20-FC8A-401A-A7DE-684A47F06CA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455DB537-E468-43D6-B210-C77CC9B6F6E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A7F629FD-9188-4BB4-B68B-81F5A892097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B8D362B5-7B30-4F77-948F-39E4D36AA97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832EA2FA-607B-46EC-812E-932A033E6F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B54D5327-14E8-4F4A-A74C-EC724726A2F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1ED8D258-1508-426A-A5BF-0F740A2554C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ED0B6C26-828D-4200-AC08-8DA09DB1B13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CD7C5875-0134-4887-95DF-0745559896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6466E6FE-2FC7-48A7-AD65-11E43C9271C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9368D8BE-3F86-44A3-9647-7564474593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B52388AB-3017-4731-968C-C7DAD4AA43ED}"/>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A7A1E1EC-C131-41CA-B34F-34A47B976402}"/>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8CD65AB4-5A70-4F78-8E3E-A61C3CAB1F01}"/>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EBD0C3D-941E-4E85-AC1D-D7BE852E25D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35E5DB5E-11F0-4B69-A447-69C53AE23AB9}"/>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52E2DC75-87EA-4284-8586-847A8160693C}"/>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960E7A40-26E2-4774-9B85-F446E14259FA}"/>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D67A0429-5045-4277-BCFE-2AA4726C8BAB}"/>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7748858E-3A39-48EC-BC31-4AB6055DE422}"/>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1C94C9C2-DDFE-4717-9E0E-92E60294CF35}"/>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95F68175-53FD-415D-A7AF-35D08FE7A1F6}"/>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DC1030E-5080-471F-8F97-7A879E86C9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E3DB61D-8240-4909-9DEC-084F633456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1F922FA-1A42-4482-9365-AE6B160E4F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3BB5363-E0BF-4F45-B14E-532BC9A4C2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51D4B4F-7738-409E-A40E-1780777802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433" name="楕円 432">
          <a:extLst>
            <a:ext uri="{FF2B5EF4-FFF2-40B4-BE49-F238E27FC236}">
              <a16:creationId xmlns:a16="http://schemas.microsoft.com/office/drawing/2014/main" id="{0CA5173B-C17B-496E-BC7D-BD9C30B70144}"/>
            </a:ext>
          </a:extLst>
        </xdr:cNvPr>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EB5A367D-789F-4E03-A26B-EB2D28D8A16D}"/>
            </a:ext>
          </a:extLst>
        </xdr:cNvPr>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103505</xdr:rowOff>
    </xdr:from>
    <xdr:to>
      <xdr:col>81</xdr:col>
      <xdr:colOff>101600</xdr:colOff>
      <xdr:row>37</xdr:row>
      <xdr:rowOff>33655</xdr:rowOff>
    </xdr:to>
    <xdr:sp macro="" textlink="">
      <xdr:nvSpPr>
        <xdr:cNvPr id="435" name="楕円 434">
          <a:extLst>
            <a:ext uri="{FF2B5EF4-FFF2-40B4-BE49-F238E27FC236}">
              <a16:creationId xmlns:a16="http://schemas.microsoft.com/office/drawing/2014/main" id="{A40B02AC-F9CE-4F76-993B-BD51998B9B7B}"/>
            </a:ext>
          </a:extLst>
        </xdr:cNvPr>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154305</xdr:rowOff>
    </xdr:from>
    <xdr:to>
      <xdr:col>85</xdr:col>
      <xdr:colOff>127000</xdr:colOff>
      <xdr:row>37</xdr:row>
      <xdr:rowOff>34290</xdr:rowOff>
    </xdr:to>
    <xdr:cxnSp macro="">
      <xdr:nvCxnSpPr>
        <xdr:cNvPr id="436" name="直線コネクタ 435">
          <a:extLst>
            <a:ext uri="{FF2B5EF4-FFF2-40B4-BE49-F238E27FC236}">
              <a16:creationId xmlns:a16="http://schemas.microsoft.com/office/drawing/2014/main" id="{48E6508C-B0CD-47C1-A096-DEDBF3ED2090}"/>
            </a:ext>
          </a:extLst>
        </xdr:cNvPr>
        <xdr:cNvCxnSpPr/>
      </xdr:nvCxnSpPr>
      <xdr:spPr>
        <a:xfrm>
          <a:off x="15481300" y="63265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57785</xdr:rowOff>
    </xdr:from>
    <xdr:to>
      <xdr:col>76</xdr:col>
      <xdr:colOff>165100</xdr:colOff>
      <xdr:row>36</xdr:row>
      <xdr:rowOff>159385</xdr:rowOff>
    </xdr:to>
    <xdr:sp macro="" textlink="">
      <xdr:nvSpPr>
        <xdr:cNvPr id="437" name="楕円 436">
          <a:extLst>
            <a:ext uri="{FF2B5EF4-FFF2-40B4-BE49-F238E27FC236}">
              <a16:creationId xmlns:a16="http://schemas.microsoft.com/office/drawing/2014/main" id="{AF7C643F-C091-4E21-B7E9-B3761B28282D}"/>
            </a:ext>
          </a:extLst>
        </xdr:cNvPr>
        <xdr:cNvSpPr/>
      </xdr:nvSpPr>
      <xdr:spPr>
        <a:xfrm>
          <a:off x="1454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36</xdr:row>
      <xdr:rowOff>154305</xdr:rowOff>
    </xdr:to>
    <xdr:cxnSp macro="">
      <xdr:nvCxnSpPr>
        <xdr:cNvPr id="438" name="直線コネクタ 437">
          <a:extLst>
            <a:ext uri="{FF2B5EF4-FFF2-40B4-BE49-F238E27FC236}">
              <a16:creationId xmlns:a16="http://schemas.microsoft.com/office/drawing/2014/main" id="{E5449D89-7820-4711-A8E3-21CC8974A32C}"/>
            </a:ext>
          </a:extLst>
        </xdr:cNvPr>
        <xdr:cNvCxnSpPr/>
      </xdr:nvCxnSpPr>
      <xdr:spPr>
        <a:xfrm>
          <a:off x="14592300" y="6280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439" name="楕円 438">
          <a:extLst>
            <a:ext uri="{FF2B5EF4-FFF2-40B4-BE49-F238E27FC236}">
              <a16:creationId xmlns:a16="http://schemas.microsoft.com/office/drawing/2014/main" id="{B1833E0C-661F-4D0A-A72E-04CDFF2666B2}"/>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108585</xdr:rowOff>
    </xdr:from>
    <xdr:to>
      <xdr:col>76</xdr:col>
      <xdr:colOff>114300</xdr:colOff>
      <xdr:row>37</xdr:row>
      <xdr:rowOff>144780</xdr:rowOff>
    </xdr:to>
    <xdr:cxnSp macro="">
      <xdr:nvCxnSpPr>
        <xdr:cNvPr id="440" name="直線コネクタ 439">
          <a:extLst>
            <a:ext uri="{FF2B5EF4-FFF2-40B4-BE49-F238E27FC236}">
              <a16:creationId xmlns:a16="http://schemas.microsoft.com/office/drawing/2014/main" id="{02C0A597-47E8-45C5-A638-1936FEB37DA5}"/>
            </a:ext>
          </a:extLst>
        </xdr:cNvPr>
        <xdr:cNvCxnSpPr/>
      </xdr:nvCxnSpPr>
      <xdr:spPr>
        <a:xfrm flipV="1">
          <a:off x="13703300" y="628078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441" name="楕円 440">
          <a:extLst>
            <a:ext uri="{FF2B5EF4-FFF2-40B4-BE49-F238E27FC236}">
              <a16:creationId xmlns:a16="http://schemas.microsoft.com/office/drawing/2014/main" id="{3F64B23C-3F5D-43CA-9F5F-3C03AB827E1B}"/>
            </a:ext>
          </a:extLst>
        </xdr:cNvPr>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37</xdr:row>
      <xdr:rowOff>144780</xdr:rowOff>
    </xdr:to>
    <xdr:cxnSp macro="">
      <xdr:nvCxnSpPr>
        <xdr:cNvPr id="442" name="直線コネクタ 441">
          <a:extLst>
            <a:ext uri="{FF2B5EF4-FFF2-40B4-BE49-F238E27FC236}">
              <a16:creationId xmlns:a16="http://schemas.microsoft.com/office/drawing/2014/main" id="{4D61958F-A658-44D6-A7D1-F42BAE026D3E}"/>
            </a:ext>
          </a:extLst>
        </xdr:cNvPr>
        <xdr:cNvCxnSpPr/>
      </xdr:nvCxnSpPr>
      <xdr:spPr>
        <a:xfrm>
          <a:off x="12814300" y="648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39894E8-D8AA-43F3-9865-1F149B329924}"/>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D9EC119-0661-40FD-AF86-5EA981A342EB}"/>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394AA35B-AECC-4322-9440-7B1E9F40D303}"/>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761A1D45-BF02-4710-B622-1FA418CDB43F}"/>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50182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8A885D93-846E-4A24-B84B-5A4EE752E7B9}"/>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4462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04772B6-7C9E-42EC-9353-22CB790471CD}"/>
            </a:ext>
          </a:extLst>
        </xdr:cNvPr>
        <xdr:cNvSpPr txBox="1"/>
      </xdr:nvSpPr>
      <xdr:spPr>
        <a:xfrm>
          <a:off x="14389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AAF4DB9D-9077-42D4-A838-81752B4B82B5}"/>
            </a:ext>
          </a:extLst>
        </xdr:cNvPr>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41959756-1509-47DF-A456-F722F766B211}"/>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DDE66208-E2AF-43CC-A2B6-EB9D016EB4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467A37BA-3927-41B2-B178-6D824E4D1D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F773DE16-6486-449F-8446-8F6C814881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56B949F-379C-4F76-8F6D-168696B6A6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BBFE3AA-A7F0-4156-B2F1-89E9F950E3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CCFDAAF-C84D-453A-AB61-BD8FF079F5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FC9DC05-C4BF-4136-920E-762C187769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EE887E4F-E71C-4153-8792-D1053C58B7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AA0001F4-2596-4F0A-B270-5F6FE415E1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D3BFF1C8-FE54-4EAF-915E-973F161E23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E5430DB2-DA68-4412-B4A0-EE5AC6578FC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400F47B8-F09E-408C-B0C8-C335DA6E441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67CA5DC8-2F72-4387-BDF4-0959872831A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18490FA1-BACB-4C12-8C33-015AC620436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480DC787-ECD1-4C14-A61A-40680CF41F8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2D6BD422-955C-4868-B403-0F0374DD190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574C1C73-0113-44AD-938F-1BA5099EFDE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BE7C31BD-0C03-4E17-89A9-EBE4687D16A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2013B27E-3379-49BC-BCB2-FC401178C55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E0FCF7DA-B5DE-46C0-8E73-B32FA2B7D37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7887352-AF7A-4AAA-B478-BB32A49789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65AD093-231F-4CA5-99EE-1EA30800B3A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ADCCE09-1CB2-4639-9EBA-54822AEA6F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A1125DFA-2FD5-43B7-90AE-CA651B62520F}"/>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5D5B9F71-1ACD-49FC-A9F4-24BEDB578984}"/>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CE831E54-879E-4657-AE03-AFA0DA41DFD4}"/>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9E03677-7583-4DA4-9D90-282F3036B293}"/>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58A6F527-1F33-48D1-AAB1-FD49489B5A69}"/>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FE7D506E-C5E1-40E1-990D-37DBB26CCCF4}"/>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91B84679-24FB-4C51-8125-70C30D4B515C}"/>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CE9C1E4D-AAEC-49E1-B3AD-000DFC3C01CD}"/>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2A919EC8-E165-4862-95C8-56CD43919A2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1374827D-90B5-43AD-8A60-FCB86AF4B2B8}"/>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5E47117C-7BC7-471E-9F59-68D5AF05C5E4}"/>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A7C76BF-3342-4A59-8AED-616EA005BD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D2B8C78-EC11-463B-A00D-53F60D40BD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E815FC8-E6B3-4114-9BB9-A5F5B107E6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808F4E8-ABA1-4236-BA9E-86BB52551D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BF106CE-0B97-4195-BFB4-080861D4F9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90170</xdr:rowOff>
    </xdr:from>
    <xdr:to>
      <xdr:col>116</xdr:col>
      <xdr:colOff>114300</xdr:colOff>
      <xdr:row>39</xdr:row>
      <xdr:rowOff>20320</xdr:rowOff>
    </xdr:to>
    <xdr:sp macro="" textlink="">
      <xdr:nvSpPr>
        <xdr:cNvPr id="490" name="楕円 489">
          <a:extLst>
            <a:ext uri="{FF2B5EF4-FFF2-40B4-BE49-F238E27FC236}">
              <a16:creationId xmlns:a16="http://schemas.microsoft.com/office/drawing/2014/main" id="{169220F6-835E-4D10-9DDC-C1FF75104FF8}"/>
            </a:ext>
          </a:extLst>
        </xdr:cNvPr>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113047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BFE13699-5BAB-44DE-A593-40621963CBC7}"/>
            </a:ext>
          </a:extLst>
        </xdr:cNvPr>
        <xdr:cNvSpPr txBox="1"/>
      </xdr:nvSpPr>
      <xdr:spPr>
        <a:xfrm>
          <a:off x="221996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90170</xdr:rowOff>
    </xdr:from>
    <xdr:to>
      <xdr:col>112</xdr:col>
      <xdr:colOff>38100</xdr:colOff>
      <xdr:row>39</xdr:row>
      <xdr:rowOff>20320</xdr:rowOff>
    </xdr:to>
    <xdr:sp macro="" textlink="">
      <xdr:nvSpPr>
        <xdr:cNvPr id="492" name="楕円 491">
          <a:extLst>
            <a:ext uri="{FF2B5EF4-FFF2-40B4-BE49-F238E27FC236}">
              <a16:creationId xmlns:a16="http://schemas.microsoft.com/office/drawing/2014/main" id="{5B96815F-F67C-4B7B-B47F-36BAD0FFCC7B}"/>
            </a:ext>
          </a:extLst>
        </xdr:cNvPr>
        <xdr:cNvSpPr/>
      </xdr:nvSpPr>
      <xdr:spPr>
        <a:xfrm>
          <a:off x="2127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140970</xdr:rowOff>
    </xdr:from>
    <xdr:to>
      <xdr:col>116</xdr:col>
      <xdr:colOff>63500</xdr:colOff>
      <xdr:row>38</xdr:row>
      <xdr:rowOff>140970</xdr:rowOff>
    </xdr:to>
    <xdr:cxnSp macro="">
      <xdr:nvCxnSpPr>
        <xdr:cNvPr id="493" name="直線コネクタ 492">
          <a:extLst>
            <a:ext uri="{FF2B5EF4-FFF2-40B4-BE49-F238E27FC236}">
              <a16:creationId xmlns:a16="http://schemas.microsoft.com/office/drawing/2014/main" id="{C882968C-DDCD-4A22-8796-F158F55B8C0C}"/>
            </a:ext>
          </a:extLst>
        </xdr:cNvPr>
        <xdr:cNvCxnSpPr/>
      </xdr:nvCxnSpPr>
      <xdr:spPr>
        <a:xfrm>
          <a:off x="21323300" y="6656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94" name="楕円 493">
          <a:extLst>
            <a:ext uri="{FF2B5EF4-FFF2-40B4-BE49-F238E27FC236}">
              <a16:creationId xmlns:a16="http://schemas.microsoft.com/office/drawing/2014/main" id="{4D139FAC-3F9E-4167-981E-FF92AA13379D}"/>
            </a:ext>
          </a:extLst>
        </xdr:cNvPr>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140970</xdr:rowOff>
    </xdr:to>
    <xdr:cxnSp macro="">
      <xdr:nvCxnSpPr>
        <xdr:cNvPr id="495" name="直線コネクタ 494">
          <a:extLst>
            <a:ext uri="{FF2B5EF4-FFF2-40B4-BE49-F238E27FC236}">
              <a16:creationId xmlns:a16="http://schemas.microsoft.com/office/drawing/2014/main" id="{8CBC4A13-E590-43FA-BF98-B27505F5D10E}"/>
            </a:ext>
          </a:extLst>
        </xdr:cNvPr>
        <xdr:cNvCxnSpPr/>
      </xdr:nvCxnSpPr>
      <xdr:spPr>
        <a:xfrm>
          <a:off x="20434300" y="662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496" name="楕円 495">
          <a:extLst>
            <a:ext uri="{FF2B5EF4-FFF2-40B4-BE49-F238E27FC236}">
              <a16:creationId xmlns:a16="http://schemas.microsoft.com/office/drawing/2014/main" id="{ADCB1698-E96D-48C9-A89E-AA0C813BC83E}"/>
            </a:ext>
          </a:extLst>
        </xdr:cNvPr>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106680</xdr:rowOff>
    </xdr:from>
    <xdr:to>
      <xdr:col>107</xdr:col>
      <xdr:colOff>50800</xdr:colOff>
      <xdr:row>38</xdr:row>
      <xdr:rowOff>152400</xdr:rowOff>
    </xdr:to>
    <xdr:cxnSp macro="">
      <xdr:nvCxnSpPr>
        <xdr:cNvPr id="497" name="直線コネクタ 496">
          <a:extLst>
            <a:ext uri="{FF2B5EF4-FFF2-40B4-BE49-F238E27FC236}">
              <a16:creationId xmlns:a16="http://schemas.microsoft.com/office/drawing/2014/main" id="{C2761237-A713-43E2-84EC-0FB56AFC4D58}"/>
            </a:ext>
          </a:extLst>
        </xdr:cNvPr>
        <xdr:cNvCxnSpPr/>
      </xdr:nvCxnSpPr>
      <xdr:spPr>
        <a:xfrm flipV="1">
          <a:off x="19545300" y="6621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498" name="楕円 497">
          <a:extLst>
            <a:ext uri="{FF2B5EF4-FFF2-40B4-BE49-F238E27FC236}">
              <a16:creationId xmlns:a16="http://schemas.microsoft.com/office/drawing/2014/main" id="{E419DF47-45EB-42A1-97D1-B9FF0F67FC74}"/>
            </a:ext>
          </a:extLst>
        </xdr:cNvPr>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152400</xdr:rowOff>
    </xdr:to>
    <xdr:cxnSp macro="">
      <xdr:nvCxnSpPr>
        <xdr:cNvPr id="499" name="直線コネクタ 498">
          <a:extLst>
            <a:ext uri="{FF2B5EF4-FFF2-40B4-BE49-F238E27FC236}">
              <a16:creationId xmlns:a16="http://schemas.microsoft.com/office/drawing/2014/main" id="{FC0A85E6-EB48-444C-95EA-E657A9358351}"/>
            </a:ext>
          </a:extLst>
        </xdr:cNvPr>
        <xdr:cNvCxnSpPr/>
      </xdr:nvCxnSpPr>
      <xdr:spPr>
        <a:xfrm>
          <a:off x="18656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D61D18C2-A4E2-4F35-9708-03DFE7B74653}"/>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2799A446-116E-4557-A4D2-9D1E4C725136}"/>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ABF7D81-FC2D-438C-AB26-41D70351C43E}"/>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6FC6408A-30BA-4B67-8920-2681557487EC}"/>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36847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FE7BAE78-E44C-440B-87D6-79C3657E0971}"/>
            </a:ext>
          </a:extLst>
        </xdr:cNvPr>
        <xdr:cNvSpPr txBox="1"/>
      </xdr:nvSpPr>
      <xdr:spPr>
        <a:xfrm>
          <a:off x="210757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996FB8DA-9063-4FF7-AEAF-4DE6C362768F}"/>
            </a:ext>
          </a:extLst>
        </xdr:cNvPr>
        <xdr:cNvSpPr txBox="1"/>
      </xdr:nvSpPr>
      <xdr:spPr>
        <a:xfrm>
          <a:off x="20199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780353A7-0CBF-47D5-B22F-1BEDC0124F8B}"/>
            </a:ext>
          </a:extLst>
        </xdr:cNvPr>
        <xdr:cNvSpPr txBox="1"/>
      </xdr:nvSpPr>
      <xdr:spPr>
        <a:xfrm>
          <a:off x="19310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22877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6FAF2714-59DF-47B0-925C-839E29438302}"/>
            </a:ext>
          </a:extLst>
        </xdr:cNvPr>
        <xdr:cNvSpPr txBox="1"/>
      </xdr:nvSpPr>
      <xdr:spPr>
        <a:xfrm>
          <a:off x="18421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8D5219C-86E4-4343-8616-969F723C8D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F851F93-C2C6-4D60-9886-D8A0BB82E3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73A5B3E4-32EE-4BAC-B634-C914CA0652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BE73A2A-F3A5-43AD-926D-5D1AF1FF26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6B020E6-0FD4-4270-879A-B478505DF1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80F1F5D-B300-4425-A662-CAD5A27172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B6F6B83-1855-403A-9A88-57471FEEE6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CFBEDEFD-E439-4C6C-9F8F-805605FC16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91F14CE-C7C8-4971-A295-AF1F895308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101DDC2-C50F-4B3A-8177-18BC2596E7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122AA1AD-D270-4894-9FF0-583DFE4063E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61B4EB55-1033-45BC-B106-FA64D5F7A02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9ED4AFEE-C416-4780-AAED-377333162F5C}"/>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C562FD4-6B0B-4F69-9CC8-A77A29A7A41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F973E19F-9D75-492B-BA95-FE583FC7664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869B6B38-D475-4211-AF3F-DB604AA0876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5912DF6C-846A-4DC5-90C3-3E589F6969A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DDAB0986-2114-49E6-BB94-5C5718AFB23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2603FFB0-04DD-4428-AAE8-EDEB5A22ECF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1760A692-8698-4F6F-A1F3-7C34AE3573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6A0A6B47-0AA4-4A7D-B84A-95630CAED7A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13E3E822-03F7-488C-B4E2-DE72CE5E87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F561194E-AB24-45C2-BC41-4CCB7E3B533E}"/>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BCC920F6-5970-4B64-B340-E76B64DC6E66}"/>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36804190-E313-4F87-B039-34EA156115EC}"/>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8B1603BB-3678-4DCC-8033-2E7E933B31C9}"/>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6C2F76FC-0979-42F8-AC15-E98AC33DC785}"/>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4E9CEFE5-C89C-4586-A7F6-2AFE91FB1905}"/>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55C298B-15BF-41DF-822C-F627E27DC327}"/>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176B95F9-FEB5-4ED2-B54B-9DE8B5115088}"/>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A7460871-D4C4-4DF3-BC89-A77F6FCF8E3D}"/>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ABA8C2B3-BF68-4A1F-85E2-D0662E3A1A85}"/>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BE87384D-483F-491A-A8A0-271C109ED023}"/>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3D63EE9-2067-49C7-B32A-9DEAE8E51B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5AD8A68-14F0-4B4B-AA0C-E80DE1804D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9874F36-C35C-4CD6-9527-581F9F1258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9195423-9692-40D1-AF92-FFBA1EC20D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34BDDD7-6CBC-4C57-8CDD-9D76FB3B0E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46" name="楕円 545">
          <a:extLst>
            <a:ext uri="{FF2B5EF4-FFF2-40B4-BE49-F238E27FC236}">
              <a16:creationId xmlns:a16="http://schemas.microsoft.com/office/drawing/2014/main" id="{E3794DB3-9D32-46F8-9CC5-1E5F30FBB614}"/>
            </a:ext>
          </a:extLst>
        </xdr:cNvPr>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BD6DECB0-EC10-4A8C-BAFF-D2C0F6DAED5E}"/>
            </a:ext>
          </a:extLst>
        </xdr:cNvPr>
        <xdr:cNvSpPr txBox="1"/>
      </xdr:nvSpPr>
      <xdr:spPr>
        <a:xfrm>
          <a:off x="16357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45212</xdr:rowOff>
    </xdr:from>
    <xdr:to>
      <xdr:col>81</xdr:col>
      <xdr:colOff>101600</xdr:colOff>
      <xdr:row>62</xdr:row>
      <xdr:rowOff>146812</xdr:rowOff>
    </xdr:to>
    <xdr:sp macro="" textlink="">
      <xdr:nvSpPr>
        <xdr:cNvPr id="548" name="楕円 547">
          <a:extLst>
            <a:ext uri="{FF2B5EF4-FFF2-40B4-BE49-F238E27FC236}">
              <a16:creationId xmlns:a16="http://schemas.microsoft.com/office/drawing/2014/main" id="{80D8373A-8BF5-4A13-80D8-A94F4E3FDCEA}"/>
            </a:ext>
          </a:extLst>
        </xdr:cNvPr>
        <xdr:cNvSpPr/>
      </xdr:nvSpPr>
      <xdr:spPr>
        <a:xfrm>
          <a:off x="15430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96012</xdr:rowOff>
    </xdr:from>
    <xdr:to>
      <xdr:col>85</xdr:col>
      <xdr:colOff>127000</xdr:colOff>
      <xdr:row>63</xdr:row>
      <xdr:rowOff>11430</xdr:rowOff>
    </xdr:to>
    <xdr:cxnSp macro="">
      <xdr:nvCxnSpPr>
        <xdr:cNvPr id="549" name="直線コネクタ 548">
          <a:extLst>
            <a:ext uri="{FF2B5EF4-FFF2-40B4-BE49-F238E27FC236}">
              <a16:creationId xmlns:a16="http://schemas.microsoft.com/office/drawing/2014/main" id="{5D16357C-BDAB-4103-BF10-368A5118A052}"/>
            </a:ext>
          </a:extLst>
        </xdr:cNvPr>
        <xdr:cNvCxnSpPr/>
      </xdr:nvCxnSpPr>
      <xdr:spPr>
        <a:xfrm>
          <a:off x="15481300" y="10725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50" name="楕円 549">
          <a:extLst>
            <a:ext uri="{FF2B5EF4-FFF2-40B4-BE49-F238E27FC236}">
              <a16:creationId xmlns:a16="http://schemas.microsoft.com/office/drawing/2014/main" id="{7C4143F8-1264-4A26-A5C2-95FFF83CBE82}"/>
            </a:ext>
          </a:extLst>
        </xdr:cNvPr>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96012</xdr:rowOff>
    </xdr:to>
    <xdr:cxnSp macro="">
      <xdr:nvCxnSpPr>
        <xdr:cNvPr id="551" name="直線コネクタ 550">
          <a:extLst>
            <a:ext uri="{FF2B5EF4-FFF2-40B4-BE49-F238E27FC236}">
              <a16:creationId xmlns:a16="http://schemas.microsoft.com/office/drawing/2014/main" id="{C6202468-1B00-49FC-9E7B-4B35F84C562E}"/>
            </a:ext>
          </a:extLst>
        </xdr:cNvPr>
        <xdr:cNvCxnSpPr/>
      </xdr:nvCxnSpPr>
      <xdr:spPr>
        <a:xfrm>
          <a:off x="14592300" y="10675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116078</xdr:rowOff>
    </xdr:from>
    <xdr:to>
      <xdr:col>72</xdr:col>
      <xdr:colOff>38100</xdr:colOff>
      <xdr:row>62</xdr:row>
      <xdr:rowOff>46228</xdr:rowOff>
    </xdr:to>
    <xdr:sp macro="" textlink="">
      <xdr:nvSpPr>
        <xdr:cNvPr id="552" name="楕円 551">
          <a:extLst>
            <a:ext uri="{FF2B5EF4-FFF2-40B4-BE49-F238E27FC236}">
              <a16:creationId xmlns:a16="http://schemas.microsoft.com/office/drawing/2014/main" id="{1CB0F4FD-9F8A-4E73-A118-925EB5C8DA69}"/>
            </a:ext>
          </a:extLst>
        </xdr:cNvPr>
        <xdr:cNvSpPr/>
      </xdr:nvSpPr>
      <xdr:spPr>
        <a:xfrm>
          <a:off x="1365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166878</xdr:rowOff>
    </xdr:from>
    <xdr:to>
      <xdr:col>76</xdr:col>
      <xdr:colOff>114300</xdr:colOff>
      <xdr:row>62</xdr:row>
      <xdr:rowOff>45720</xdr:rowOff>
    </xdr:to>
    <xdr:cxnSp macro="">
      <xdr:nvCxnSpPr>
        <xdr:cNvPr id="553" name="直線コネクタ 552">
          <a:extLst>
            <a:ext uri="{FF2B5EF4-FFF2-40B4-BE49-F238E27FC236}">
              <a16:creationId xmlns:a16="http://schemas.microsoft.com/office/drawing/2014/main" id="{1E32DAEB-3DBF-4183-B25A-55C3C762D5CB}"/>
            </a:ext>
          </a:extLst>
        </xdr:cNvPr>
        <xdr:cNvCxnSpPr/>
      </xdr:nvCxnSpPr>
      <xdr:spPr>
        <a:xfrm>
          <a:off x="13703300" y="10625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125222</xdr:rowOff>
    </xdr:from>
    <xdr:to>
      <xdr:col>67</xdr:col>
      <xdr:colOff>101600</xdr:colOff>
      <xdr:row>62</xdr:row>
      <xdr:rowOff>55372</xdr:rowOff>
    </xdr:to>
    <xdr:sp macro="" textlink="">
      <xdr:nvSpPr>
        <xdr:cNvPr id="554" name="楕円 553">
          <a:extLst>
            <a:ext uri="{FF2B5EF4-FFF2-40B4-BE49-F238E27FC236}">
              <a16:creationId xmlns:a16="http://schemas.microsoft.com/office/drawing/2014/main" id="{E59A2D72-F121-4BBE-8DBB-A8382FF4999A}"/>
            </a:ext>
          </a:extLst>
        </xdr:cNvPr>
        <xdr:cNvSpPr/>
      </xdr:nvSpPr>
      <xdr:spPr>
        <a:xfrm>
          <a:off x="12763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166878</xdr:rowOff>
    </xdr:from>
    <xdr:to>
      <xdr:col>71</xdr:col>
      <xdr:colOff>177800</xdr:colOff>
      <xdr:row>62</xdr:row>
      <xdr:rowOff>4572</xdr:rowOff>
    </xdr:to>
    <xdr:cxnSp macro="">
      <xdr:nvCxnSpPr>
        <xdr:cNvPr id="555" name="直線コネクタ 554">
          <a:extLst>
            <a:ext uri="{FF2B5EF4-FFF2-40B4-BE49-F238E27FC236}">
              <a16:creationId xmlns:a16="http://schemas.microsoft.com/office/drawing/2014/main" id="{5538678E-3042-449F-9C83-4B6812BF4D57}"/>
            </a:ext>
          </a:extLst>
        </xdr:cNvPr>
        <xdr:cNvCxnSpPr/>
      </xdr:nvCxnSpPr>
      <xdr:spPr>
        <a:xfrm flipV="1">
          <a:off x="12814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8BFE260F-A40E-4D5C-897D-158013EDF9B2}"/>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84A7A482-954B-4276-BABF-354A7AAF5F75}"/>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455D0378-F88F-4F19-9C71-35C3047C9F9B}"/>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6165ABA6-D34F-4522-BEF8-26EE453AD29F}"/>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137939</xdr:rowOff>
    </xdr:from>
    <xdr:ext cx="405111" cy="259045"/>
    <xdr:sp macro="" textlink="">
      <xdr:nvSpPr>
        <xdr:cNvPr id="560" name="n_1mainValue【学校施設】&#10;有形固定資産減価償却率">
          <a:extLst>
            <a:ext uri="{FF2B5EF4-FFF2-40B4-BE49-F238E27FC236}">
              <a16:creationId xmlns:a16="http://schemas.microsoft.com/office/drawing/2014/main" id="{CEDEF1A1-E47E-4A34-8DCC-5A37AB353962}"/>
            </a:ext>
          </a:extLst>
        </xdr:cNvPr>
        <xdr:cNvSpPr txBox="1"/>
      </xdr:nvSpPr>
      <xdr:spPr>
        <a:xfrm>
          <a:off x="152660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61" name="n_2mainValue【学校施設】&#10;有形固定資産減価償却率">
          <a:extLst>
            <a:ext uri="{FF2B5EF4-FFF2-40B4-BE49-F238E27FC236}">
              <a16:creationId xmlns:a16="http://schemas.microsoft.com/office/drawing/2014/main" id="{A569F050-F83D-4D98-82C0-26B0DE4F1FF6}"/>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37355</xdr:rowOff>
    </xdr:from>
    <xdr:ext cx="405111" cy="259045"/>
    <xdr:sp macro="" textlink="">
      <xdr:nvSpPr>
        <xdr:cNvPr id="562" name="n_3mainValue【学校施設】&#10;有形固定資産減価償却率">
          <a:extLst>
            <a:ext uri="{FF2B5EF4-FFF2-40B4-BE49-F238E27FC236}">
              <a16:creationId xmlns:a16="http://schemas.microsoft.com/office/drawing/2014/main" id="{3F395646-CA74-4506-A6C8-1E9FE03F02FA}"/>
            </a:ext>
          </a:extLst>
        </xdr:cNvPr>
        <xdr:cNvSpPr txBox="1"/>
      </xdr:nvSpPr>
      <xdr:spPr>
        <a:xfrm>
          <a:off x="13500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46499</xdr:rowOff>
    </xdr:from>
    <xdr:ext cx="405111" cy="259045"/>
    <xdr:sp macro="" textlink="">
      <xdr:nvSpPr>
        <xdr:cNvPr id="563" name="n_4mainValue【学校施設】&#10;有形固定資産減価償却率">
          <a:extLst>
            <a:ext uri="{FF2B5EF4-FFF2-40B4-BE49-F238E27FC236}">
              <a16:creationId xmlns:a16="http://schemas.microsoft.com/office/drawing/2014/main" id="{71B190FC-E3F8-40A8-8F62-413C3E2516C2}"/>
            </a:ext>
          </a:extLst>
        </xdr:cNvPr>
        <xdr:cNvSpPr txBox="1"/>
      </xdr:nvSpPr>
      <xdr:spPr>
        <a:xfrm>
          <a:off x="12611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7B04FD5B-79CE-4C4C-BFC9-B53F72CB30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C40315C6-AE3D-41FA-939D-5B05F8D291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EF633C0E-1EF1-42CB-88EE-5BF6BB1CE1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43E60DE6-771D-4660-A89C-AD5631BEAB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1BFDF65A-E82B-47E2-87BD-87B694F28B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7EF4E049-C61E-48AB-8942-94F1D3547BF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A6A895E6-6EF5-41DF-AA50-F671AEEE6E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7F864266-40DC-41FA-90C8-E0FAC5EC0B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C219FBFD-68AC-4F32-88AC-096517FB90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A5C5704C-007F-4CD8-B80C-9F76AF9023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C7829034-3F61-4024-B753-1030030F59A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E4F09636-C267-4428-ADB9-E7C1D461E8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F1AF24BE-6162-437C-B944-C26641B4D9F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4BB45F7E-FB92-45FC-8A99-5DC1DBABB7C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BB8FB4D5-65B5-4D3F-9586-38B08CB196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CF253E00-F6B0-4CB2-B21E-7601DA2B5E9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D631B214-D156-4800-A5A0-51F99E3B7D9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B45A9C15-14B6-49DC-AEE4-8FDD1DEE4C5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21D6B954-1679-43BC-9B22-C31211C9B1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B5E04652-9A40-4A5B-A13F-4A4E6BB0069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77CBB5B9-4C64-43B4-B282-4F6C205636F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B8F6B5BB-A4D1-4A7C-8477-626472E01F1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D75A3669-9C5A-4ED7-B99E-2311FD3283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E48E34FC-7EB5-416E-974C-3F84D4659C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1835AF5-2F05-4BA2-A145-534C9AAAE85C}"/>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E0AF6494-80E2-480D-B2E0-72C3817A892C}"/>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2FAF01AB-D465-4C25-BE80-12AC813E8127}"/>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3F4AF3D1-30F0-4424-A106-933D70A87F93}"/>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8FB4C381-79CE-46BC-8B0D-E2D5F3B1E482}"/>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FE010F1A-08B5-4375-A698-D9DB68BC8A69}"/>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EDCB31FC-D01A-415E-99CA-6FE2FA86AB74}"/>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8F5182F6-69E3-43C2-AE98-AE4E461CB199}"/>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8B5AB71C-C778-4F95-94CC-66F5B92CA20D}"/>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6FC2AD40-D086-4A15-B2B0-91796CFE24E1}"/>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CEED10A9-672A-4FB9-AEDA-756155240C1C}"/>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9AF4CCB-1106-4EBD-9443-392DCEDA0A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A121A2A-9DEB-472D-9742-78BFA003EA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A767836-06F3-4075-A550-2D230F8DC3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533937C-84F5-44F7-B6FB-1B0C6D1090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0AD32AB-073F-455B-8C25-5E15A346E6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04" name="楕円 603">
          <a:extLst>
            <a:ext uri="{FF2B5EF4-FFF2-40B4-BE49-F238E27FC236}">
              <a16:creationId xmlns:a16="http://schemas.microsoft.com/office/drawing/2014/main" id="{C245886D-0FB8-491E-BDCA-5B23DA9CE8BE}"/>
            </a:ext>
          </a:extLst>
        </xdr:cNvPr>
        <xdr:cNvSpPr/>
      </xdr:nvSpPr>
      <xdr:spPr>
        <a:xfrm>
          <a:off x="22110700" y="10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82313</xdr:rowOff>
    </xdr:from>
    <xdr:ext cx="469744" cy="259045"/>
    <xdr:sp macro="" textlink="">
      <xdr:nvSpPr>
        <xdr:cNvPr id="605" name="【学校施設】&#10;一人当たり面積該当値テキスト">
          <a:extLst>
            <a:ext uri="{FF2B5EF4-FFF2-40B4-BE49-F238E27FC236}">
              <a16:creationId xmlns:a16="http://schemas.microsoft.com/office/drawing/2014/main" id="{00D84AA5-EED8-44E0-929C-0B3D84F58B16}"/>
            </a:ext>
          </a:extLst>
        </xdr:cNvPr>
        <xdr:cNvSpPr txBox="1"/>
      </xdr:nvSpPr>
      <xdr:spPr>
        <a:xfrm>
          <a:off x="22199600"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103124</xdr:rowOff>
    </xdr:from>
    <xdr:to>
      <xdr:col>112</xdr:col>
      <xdr:colOff>38100</xdr:colOff>
      <xdr:row>62</xdr:row>
      <xdr:rowOff>33274</xdr:rowOff>
    </xdr:to>
    <xdr:sp macro="" textlink="">
      <xdr:nvSpPr>
        <xdr:cNvPr id="606" name="楕円 605">
          <a:extLst>
            <a:ext uri="{FF2B5EF4-FFF2-40B4-BE49-F238E27FC236}">
              <a16:creationId xmlns:a16="http://schemas.microsoft.com/office/drawing/2014/main" id="{D5964D3D-9EC6-40BD-A982-902B37F7D16E}"/>
            </a:ext>
          </a:extLst>
        </xdr:cNvPr>
        <xdr:cNvSpPr/>
      </xdr:nvSpPr>
      <xdr:spPr>
        <a:xfrm>
          <a:off x="21272500" y="105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153924</xdr:rowOff>
    </xdr:from>
    <xdr:to>
      <xdr:col>116</xdr:col>
      <xdr:colOff>63500</xdr:colOff>
      <xdr:row>61</xdr:row>
      <xdr:rowOff>154686</xdr:rowOff>
    </xdr:to>
    <xdr:cxnSp macro="">
      <xdr:nvCxnSpPr>
        <xdr:cNvPr id="607" name="直線コネクタ 606">
          <a:extLst>
            <a:ext uri="{FF2B5EF4-FFF2-40B4-BE49-F238E27FC236}">
              <a16:creationId xmlns:a16="http://schemas.microsoft.com/office/drawing/2014/main" id="{4089DB35-FC8E-4D4D-AF76-850E72256262}"/>
            </a:ext>
          </a:extLst>
        </xdr:cNvPr>
        <xdr:cNvCxnSpPr/>
      </xdr:nvCxnSpPr>
      <xdr:spPr>
        <a:xfrm>
          <a:off x="21323300" y="1061237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104648</xdr:rowOff>
    </xdr:from>
    <xdr:to>
      <xdr:col>107</xdr:col>
      <xdr:colOff>101600</xdr:colOff>
      <xdr:row>62</xdr:row>
      <xdr:rowOff>34798</xdr:rowOff>
    </xdr:to>
    <xdr:sp macro="" textlink="">
      <xdr:nvSpPr>
        <xdr:cNvPr id="608" name="楕円 607">
          <a:extLst>
            <a:ext uri="{FF2B5EF4-FFF2-40B4-BE49-F238E27FC236}">
              <a16:creationId xmlns:a16="http://schemas.microsoft.com/office/drawing/2014/main" id="{812013C5-F89F-452D-92B8-2865E7B0C320}"/>
            </a:ext>
          </a:extLst>
        </xdr:cNvPr>
        <xdr:cNvSpPr/>
      </xdr:nvSpPr>
      <xdr:spPr>
        <a:xfrm>
          <a:off x="20383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153924</xdr:rowOff>
    </xdr:from>
    <xdr:to>
      <xdr:col>111</xdr:col>
      <xdr:colOff>177800</xdr:colOff>
      <xdr:row>61</xdr:row>
      <xdr:rowOff>155448</xdr:rowOff>
    </xdr:to>
    <xdr:cxnSp macro="">
      <xdr:nvCxnSpPr>
        <xdr:cNvPr id="609" name="直線コネクタ 608">
          <a:extLst>
            <a:ext uri="{FF2B5EF4-FFF2-40B4-BE49-F238E27FC236}">
              <a16:creationId xmlns:a16="http://schemas.microsoft.com/office/drawing/2014/main" id="{5625A7D5-697D-4CBC-9059-BAA386284D87}"/>
            </a:ext>
          </a:extLst>
        </xdr:cNvPr>
        <xdr:cNvCxnSpPr/>
      </xdr:nvCxnSpPr>
      <xdr:spPr>
        <a:xfrm flipV="1">
          <a:off x="20434300" y="106123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106172</xdr:rowOff>
    </xdr:from>
    <xdr:to>
      <xdr:col>102</xdr:col>
      <xdr:colOff>165100</xdr:colOff>
      <xdr:row>62</xdr:row>
      <xdr:rowOff>36322</xdr:rowOff>
    </xdr:to>
    <xdr:sp macro="" textlink="">
      <xdr:nvSpPr>
        <xdr:cNvPr id="610" name="楕円 609">
          <a:extLst>
            <a:ext uri="{FF2B5EF4-FFF2-40B4-BE49-F238E27FC236}">
              <a16:creationId xmlns:a16="http://schemas.microsoft.com/office/drawing/2014/main" id="{11E6DB1D-69EF-4E4D-8F4D-033160CB28D3}"/>
            </a:ext>
          </a:extLst>
        </xdr:cNvPr>
        <xdr:cNvSpPr/>
      </xdr:nvSpPr>
      <xdr:spPr>
        <a:xfrm>
          <a:off x="19494500" y="105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155448</xdr:rowOff>
    </xdr:from>
    <xdr:to>
      <xdr:col>107</xdr:col>
      <xdr:colOff>50800</xdr:colOff>
      <xdr:row>61</xdr:row>
      <xdr:rowOff>156972</xdr:rowOff>
    </xdr:to>
    <xdr:cxnSp macro="">
      <xdr:nvCxnSpPr>
        <xdr:cNvPr id="611" name="直線コネクタ 610">
          <a:extLst>
            <a:ext uri="{FF2B5EF4-FFF2-40B4-BE49-F238E27FC236}">
              <a16:creationId xmlns:a16="http://schemas.microsoft.com/office/drawing/2014/main" id="{B3CA769E-247E-4247-A885-D5E09B31475C}"/>
            </a:ext>
          </a:extLst>
        </xdr:cNvPr>
        <xdr:cNvCxnSpPr/>
      </xdr:nvCxnSpPr>
      <xdr:spPr>
        <a:xfrm flipV="1">
          <a:off x="19545300" y="106138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103124</xdr:rowOff>
    </xdr:from>
    <xdr:to>
      <xdr:col>98</xdr:col>
      <xdr:colOff>38100</xdr:colOff>
      <xdr:row>62</xdr:row>
      <xdr:rowOff>33274</xdr:rowOff>
    </xdr:to>
    <xdr:sp macro="" textlink="">
      <xdr:nvSpPr>
        <xdr:cNvPr id="612" name="楕円 611">
          <a:extLst>
            <a:ext uri="{FF2B5EF4-FFF2-40B4-BE49-F238E27FC236}">
              <a16:creationId xmlns:a16="http://schemas.microsoft.com/office/drawing/2014/main" id="{E3B8D9B2-4322-4964-9389-B1C46D798C6D}"/>
            </a:ext>
          </a:extLst>
        </xdr:cNvPr>
        <xdr:cNvSpPr/>
      </xdr:nvSpPr>
      <xdr:spPr>
        <a:xfrm>
          <a:off x="18605500" y="105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153924</xdr:rowOff>
    </xdr:from>
    <xdr:to>
      <xdr:col>102</xdr:col>
      <xdr:colOff>114300</xdr:colOff>
      <xdr:row>61</xdr:row>
      <xdr:rowOff>156972</xdr:rowOff>
    </xdr:to>
    <xdr:cxnSp macro="">
      <xdr:nvCxnSpPr>
        <xdr:cNvPr id="613" name="直線コネクタ 612">
          <a:extLst>
            <a:ext uri="{FF2B5EF4-FFF2-40B4-BE49-F238E27FC236}">
              <a16:creationId xmlns:a16="http://schemas.microsoft.com/office/drawing/2014/main" id="{83D26EAA-DA51-4183-A042-8FF8C2B9AB7C}"/>
            </a:ext>
          </a:extLst>
        </xdr:cNvPr>
        <xdr:cNvCxnSpPr/>
      </xdr:nvCxnSpPr>
      <xdr:spPr>
        <a:xfrm>
          <a:off x="18656300" y="106123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774EA450-1149-4414-A429-497602F40A60}"/>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06FB5DDC-35EB-4B4B-BE1A-337828F5366C}"/>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41F18EF6-776A-4C73-A6A1-D659EFB68C17}"/>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43D17B90-667C-4DB4-B394-5E5014B7D157}"/>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24401</xdr:rowOff>
    </xdr:from>
    <xdr:ext cx="469744" cy="259045"/>
    <xdr:sp macro="" textlink="">
      <xdr:nvSpPr>
        <xdr:cNvPr id="618" name="n_1mainValue【学校施設】&#10;一人当たり面積">
          <a:extLst>
            <a:ext uri="{FF2B5EF4-FFF2-40B4-BE49-F238E27FC236}">
              <a16:creationId xmlns:a16="http://schemas.microsoft.com/office/drawing/2014/main" id="{6F7A2681-00BA-46A6-81C3-5DF451EBB35E}"/>
            </a:ext>
          </a:extLst>
        </xdr:cNvPr>
        <xdr:cNvSpPr txBox="1"/>
      </xdr:nvSpPr>
      <xdr:spPr>
        <a:xfrm>
          <a:off x="21075727"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619" name="n_2mainValue【学校施設】&#10;一人当たり面積">
          <a:extLst>
            <a:ext uri="{FF2B5EF4-FFF2-40B4-BE49-F238E27FC236}">
              <a16:creationId xmlns:a16="http://schemas.microsoft.com/office/drawing/2014/main" id="{0B51150B-3581-4AE7-AC65-C261AAB84388}"/>
            </a:ext>
          </a:extLst>
        </xdr:cNvPr>
        <xdr:cNvSpPr txBox="1"/>
      </xdr:nvSpPr>
      <xdr:spPr>
        <a:xfrm>
          <a:off x="201994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27449</xdr:rowOff>
    </xdr:from>
    <xdr:ext cx="469744" cy="259045"/>
    <xdr:sp macro="" textlink="">
      <xdr:nvSpPr>
        <xdr:cNvPr id="620" name="n_3mainValue【学校施設】&#10;一人当たり面積">
          <a:extLst>
            <a:ext uri="{FF2B5EF4-FFF2-40B4-BE49-F238E27FC236}">
              <a16:creationId xmlns:a16="http://schemas.microsoft.com/office/drawing/2014/main" id="{2B407593-5954-438A-8108-0449DA5719B6}"/>
            </a:ext>
          </a:extLst>
        </xdr:cNvPr>
        <xdr:cNvSpPr txBox="1"/>
      </xdr:nvSpPr>
      <xdr:spPr>
        <a:xfrm>
          <a:off x="193104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24401</xdr:rowOff>
    </xdr:from>
    <xdr:ext cx="469744" cy="259045"/>
    <xdr:sp macro="" textlink="">
      <xdr:nvSpPr>
        <xdr:cNvPr id="621" name="n_4mainValue【学校施設】&#10;一人当たり面積">
          <a:extLst>
            <a:ext uri="{FF2B5EF4-FFF2-40B4-BE49-F238E27FC236}">
              <a16:creationId xmlns:a16="http://schemas.microsoft.com/office/drawing/2014/main" id="{18C4148F-EE4B-4964-AC6A-6E9F8074DB47}"/>
            </a:ext>
          </a:extLst>
        </xdr:cNvPr>
        <xdr:cNvSpPr txBox="1"/>
      </xdr:nvSpPr>
      <xdr:spPr>
        <a:xfrm>
          <a:off x="18421427"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31B9ABF-0B41-4785-A8E0-AEB91C776F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8A99C1E6-2D4F-42B1-A7CE-901BCC964C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523BF716-99EC-4D8C-9A11-C2B6ABD8F1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BCA6BF1B-20B2-48F0-A0E1-422361F6B2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DACDDB12-4B18-4BE3-9264-DE11AE1615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FE223971-C783-461A-92AF-46134DA198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8AE141F7-4459-4E63-BFAB-F95C204388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A79C7007-4ADB-4BF5-8198-765866AFBC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3B84BC24-01F0-4D4C-B8F1-C8CAE1A96C5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95BED56-6F04-4C44-92C8-403362D54A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4617E30C-7B9E-42B1-9523-BF4CAC2D85A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BD62C64-0800-47C4-BEF1-29D6FF76300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9CD0A032-15D1-4323-9DBC-67BDB0627D3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97653444-5F44-49F8-AC42-894BCFCC0FF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D6A73F9C-2520-45BB-BD21-089076C14FF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E93370CA-80E5-43C2-99A2-BAAAC09AF36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C953F5B7-78FB-4754-A8CF-880D56A8500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CC307AED-79A8-45D1-8952-B0B8CA76FB2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FD6EA0D2-E95C-45CC-AA74-2403B09194F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A5DDC988-BA27-4561-B1B9-286E9201425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B85C18DE-07B4-46A1-A0F0-957057531F3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919B1DCB-F6EA-4FC5-8E91-0559210B2AE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2C7B4777-270A-4E64-92C5-62A0F37FA64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7C3C5A09-AE7A-4FF2-8926-1B5E2482FBF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470AAC23-C4CD-414A-91C6-F482A4B0627B}"/>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929A5E87-CC6B-4C8D-B7C9-6D0F24C0D9D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3EE7A80-5E01-48BB-99BA-40C076A061B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2CF1290C-0B8B-44E8-934C-DC8D59D9C4F9}"/>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AAF30BD4-9540-4BDF-8171-210FFA5A2279}"/>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66876893-EE70-4A0A-993A-4A25AE8E3693}"/>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A5E6B189-F981-4044-952C-B7F412EB7301}"/>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2A956927-6278-4F5B-98D5-8BA6FE916F51}"/>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696834EC-2A13-414A-A209-67905B1A95F5}"/>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232FE320-159F-4CF3-9F29-2CCF8F4043A6}"/>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88921922-A423-477B-BFE8-2C5FBF6E09C1}"/>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87A893D-7938-4625-AB2C-F015EEE3C6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BB41645-8880-4BC6-B0B2-096C88423F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C90CC2D-EC5C-4184-B039-8BC6090AE6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0C748A2-92B4-45C7-AC7B-8062ECAD0AF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D40AD3D-1E9B-4B2B-A795-3F1DB36D38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662" name="楕円 661">
          <a:extLst>
            <a:ext uri="{FF2B5EF4-FFF2-40B4-BE49-F238E27FC236}">
              <a16:creationId xmlns:a16="http://schemas.microsoft.com/office/drawing/2014/main" id="{8D3B815A-950D-481D-BDC2-5AEAB0D3CA3D}"/>
            </a:ext>
          </a:extLst>
        </xdr:cNvPr>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663" name="【児童館】&#10;有形固定資産減価償却率該当値テキスト">
          <a:extLst>
            <a:ext uri="{FF2B5EF4-FFF2-40B4-BE49-F238E27FC236}">
              <a16:creationId xmlns:a16="http://schemas.microsoft.com/office/drawing/2014/main" id="{391F0E98-D9FB-4023-BEAF-9B5C906A3A19}"/>
            </a:ext>
          </a:extLst>
        </xdr:cNvPr>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64" name="楕円 663">
          <a:extLst>
            <a:ext uri="{FF2B5EF4-FFF2-40B4-BE49-F238E27FC236}">
              <a16:creationId xmlns:a16="http://schemas.microsoft.com/office/drawing/2014/main" id="{CBB24581-359C-4F12-9409-32085549D870}"/>
            </a:ext>
          </a:extLst>
        </xdr:cNvPr>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41911</xdr:rowOff>
    </xdr:to>
    <xdr:cxnSp macro="">
      <xdr:nvCxnSpPr>
        <xdr:cNvPr id="665" name="直線コネクタ 664">
          <a:extLst>
            <a:ext uri="{FF2B5EF4-FFF2-40B4-BE49-F238E27FC236}">
              <a16:creationId xmlns:a16="http://schemas.microsoft.com/office/drawing/2014/main" id="{036C4AA3-9970-4C72-A688-BA5AB45A2322}"/>
            </a:ext>
          </a:extLst>
        </xdr:cNvPr>
        <xdr:cNvCxnSpPr/>
      </xdr:nvCxnSpPr>
      <xdr:spPr>
        <a:xfrm>
          <a:off x="15481300" y="14230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29211</xdr:rowOff>
    </xdr:from>
    <xdr:to>
      <xdr:col>76</xdr:col>
      <xdr:colOff>165100</xdr:colOff>
      <xdr:row>83</xdr:row>
      <xdr:rowOff>130811</xdr:rowOff>
    </xdr:to>
    <xdr:sp macro="" textlink="">
      <xdr:nvSpPr>
        <xdr:cNvPr id="666" name="楕円 665">
          <a:extLst>
            <a:ext uri="{FF2B5EF4-FFF2-40B4-BE49-F238E27FC236}">
              <a16:creationId xmlns:a16="http://schemas.microsoft.com/office/drawing/2014/main" id="{BDC5AB1A-6CEC-4F6C-92DB-F9875631C63A}"/>
            </a:ext>
          </a:extLst>
        </xdr:cNvPr>
        <xdr:cNvSpPr/>
      </xdr:nvSpPr>
      <xdr:spPr>
        <a:xfrm>
          <a:off x="14541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0</xdr:rowOff>
    </xdr:from>
    <xdr:to>
      <xdr:col>81</xdr:col>
      <xdr:colOff>50800</xdr:colOff>
      <xdr:row>83</xdr:row>
      <xdr:rowOff>80011</xdr:rowOff>
    </xdr:to>
    <xdr:cxnSp macro="">
      <xdr:nvCxnSpPr>
        <xdr:cNvPr id="667" name="直線コネクタ 666">
          <a:extLst>
            <a:ext uri="{FF2B5EF4-FFF2-40B4-BE49-F238E27FC236}">
              <a16:creationId xmlns:a16="http://schemas.microsoft.com/office/drawing/2014/main" id="{E72F0F41-AA0E-42E8-8A82-723BEB791495}"/>
            </a:ext>
          </a:extLst>
        </xdr:cNvPr>
        <xdr:cNvCxnSpPr/>
      </xdr:nvCxnSpPr>
      <xdr:spPr>
        <a:xfrm flipV="1">
          <a:off x="14592300" y="14230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668" name="楕円 667">
          <a:extLst>
            <a:ext uri="{FF2B5EF4-FFF2-40B4-BE49-F238E27FC236}">
              <a16:creationId xmlns:a16="http://schemas.microsoft.com/office/drawing/2014/main" id="{582AF2A4-6A98-4405-A653-90AF32BDE85B}"/>
            </a:ext>
          </a:extLst>
        </xdr:cNvPr>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45720</xdr:rowOff>
    </xdr:from>
    <xdr:to>
      <xdr:col>76</xdr:col>
      <xdr:colOff>114300</xdr:colOff>
      <xdr:row>83</xdr:row>
      <xdr:rowOff>80011</xdr:rowOff>
    </xdr:to>
    <xdr:cxnSp macro="">
      <xdr:nvCxnSpPr>
        <xdr:cNvPr id="669" name="直線コネクタ 668">
          <a:extLst>
            <a:ext uri="{FF2B5EF4-FFF2-40B4-BE49-F238E27FC236}">
              <a16:creationId xmlns:a16="http://schemas.microsoft.com/office/drawing/2014/main" id="{093840A4-6F24-476B-8C1F-C3D93FD6E397}"/>
            </a:ext>
          </a:extLst>
        </xdr:cNvPr>
        <xdr:cNvCxnSpPr/>
      </xdr:nvCxnSpPr>
      <xdr:spPr>
        <a:xfrm>
          <a:off x="13703300" y="14276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166370</xdr:rowOff>
    </xdr:from>
    <xdr:to>
      <xdr:col>67</xdr:col>
      <xdr:colOff>101600</xdr:colOff>
      <xdr:row>83</xdr:row>
      <xdr:rowOff>96520</xdr:rowOff>
    </xdr:to>
    <xdr:sp macro="" textlink="">
      <xdr:nvSpPr>
        <xdr:cNvPr id="670" name="楕円 669">
          <a:extLst>
            <a:ext uri="{FF2B5EF4-FFF2-40B4-BE49-F238E27FC236}">
              <a16:creationId xmlns:a16="http://schemas.microsoft.com/office/drawing/2014/main" id="{D9274577-8B1B-4AE7-827D-79826805CF77}"/>
            </a:ext>
          </a:extLst>
        </xdr:cNvPr>
        <xdr:cNvSpPr/>
      </xdr:nvSpPr>
      <xdr:spPr>
        <a:xfrm>
          <a:off x="12763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45720</xdr:rowOff>
    </xdr:from>
    <xdr:to>
      <xdr:col>71</xdr:col>
      <xdr:colOff>177800</xdr:colOff>
      <xdr:row>83</xdr:row>
      <xdr:rowOff>45720</xdr:rowOff>
    </xdr:to>
    <xdr:cxnSp macro="">
      <xdr:nvCxnSpPr>
        <xdr:cNvPr id="671" name="直線コネクタ 670">
          <a:extLst>
            <a:ext uri="{FF2B5EF4-FFF2-40B4-BE49-F238E27FC236}">
              <a16:creationId xmlns:a16="http://schemas.microsoft.com/office/drawing/2014/main" id="{39F81B09-FBB5-480A-B7B3-9B53E27F0B76}"/>
            </a:ext>
          </a:extLst>
        </xdr:cNvPr>
        <xdr:cNvCxnSpPr/>
      </xdr:nvCxnSpPr>
      <xdr:spPr>
        <a:xfrm>
          <a:off x="12814300" y="1427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D90C84E1-EB31-47EB-A848-0267CD3AE5C9}"/>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1189CF24-4978-4220-8CD5-1359A1703427}"/>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8A9CBC3D-5CDF-465A-84DD-6848A6372785}"/>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F5B55640-045C-467F-9E10-AC703A6C2177}"/>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76" name="n_1mainValue【児童館】&#10;有形固定資産減価償却率">
          <a:extLst>
            <a:ext uri="{FF2B5EF4-FFF2-40B4-BE49-F238E27FC236}">
              <a16:creationId xmlns:a16="http://schemas.microsoft.com/office/drawing/2014/main" id="{5D32CE70-5A43-48E5-B8BE-0B93D7B49839}"/>
            </a:ext>
          </a:extLst>
        </xdr:cNvPr>
        <xdr:cNvSpPr txBox="1"/>
      </xdr:nvSpPr>
      <xdr:spPr>
        <a:xfrm>
          <a:off x="15266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121938</xdr:rowOff>
    </xdr:from>
    <xdr:ext cx="405111" cy="259045"/>
    <xdr:sp macro="" textlink="">
      <xdr:nvSpPr>
        <xdr:cNvPr id="677" name="n_2mainValue【児童館】&#10;有形固定資産減価償却率">
          <a:extLst>
            <a:ext uri="{FF2B5EF4-FFF2-40B4-BE49-F238E27FC236}">
              <a16:creationId xmlns:a16="http://schemas.microsoft.com/office/drawing/2014/main" id="{56C71343-D9D1-434F-A7FA-4855029F4110}"/>
            </a:ext>
          </a:extLst>
        </xdr:cNvPr>
        <xdr:cNvSpPr txBox="1"/>
      </xdr:nvSpPr>
      <xdr:spPr>
        <a:xfrm>
          <a:off x="14389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678" name="n_3mainValue【児童館】&#10;有形固定資産減価償却率">
          <a:extLst>
            <a:ext uri="{FF2B5EF4-FFF2-40B4-BE49-F238E27FC236}">
              <a16:creationId xmlns:a16="http://schemas.microsoft.com/office/drawing/2014/main" id="{ABF5AD4A-B675-437F-AB22-32E29A9860A5}"/>
            </a:ext>
          </a:extLst>
        </xdr:cNvPr>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87647</xdr:rowOff>
    </xdr:from>
    <xdr:ext cx="405111" cy="259045"/>
    <xdr:sp macro="" textlink="">
      <xdr:nvSpPr>
        <xdr:cNvPr id="679" name="n_4mainValue【児童館】&#10;有形固定資産減価償却率">
          <a:extLst>
            <a:ext uri="{FF2B5EF4-FFF2-40B4-BE49-F238E27FC236}">
              <a16:creationId xmlns:a16="http://schemas.microsoft.com/office/drawing/2014/main" id="{FE242375-9AC0-4DDA-BD2C-12FBB431F0CB}"/>
            </a:ext>
          </a:extLst>
        </xdr:cNvPr>
        <xdr:cNvSpPr txBox="1"/>
      </xdr:nvSpPr>
      <xdr:spPr>
        <a:xfrm>
          <a:off x="12611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6453B543-DC18-44C3-A2B3-AF9803D438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E80A3492-7EE1-453D-8B44-DCA34AC450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D108CDBB-BB07-4AB7-AEA5-C05FD448D8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CE9C0536-25E7-404C-9570-6EEA08DD84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F5A81ED5-B1C9-4696-8282-AB47462402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F5D099E-7699-4F32-9B40-320423D376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B65B3BBE-1C32-4326-B57A-B02CDAE424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C3A4D5F7-1BBD-4085-8090-F00E129360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D700662A-EADC-482C-9826-B86C789584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E285C13F-9B1D-435A-9E58-46D1592CFD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D5BAE63C-4FA3-471B-ABCC-63347D579AC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779EB4D2-C011-494B-B68A-9044D7191D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B09E3DF0-0790-4F22-A140-9E039EFF64C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D8833C2-C96A-4458-ABD7-22FA6128779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C2612AF-43BB-40FA-B871-F33E37DF9B9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AD993B2E-51E9-472D-B59D-2DBB68DEFA2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54BFF6C2-771A-4189-9216-875EC06171F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88A0DFE0-702A-4516-BE9C-BE4E5A81509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1053A77B-610D-4D41-AF07-ACC37D2F15B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685AE617-243D-4246-A5A6-9B35F12AD6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6FDBBF05-B38B-4870-9746-A26CD5A770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279A4B48-D187-4421-AA46-5E0BBEB497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EBC5AD1C-97C7-42D3-9A5A-F675288C49F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7E04C43C-0944-4596-9FFE-CBB8AF5EDD55}"/>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AC6424B0-D474-4CE8-A92A-A2E82F59B5ED}"/>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FBB3FA4-3DD8-4917-914B-0FBF68BB42D3}"/>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E13940F-B2A6-4A53-8C36-FF583DF55E1E}"/>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6035BB8-1FF7-4248-8D3C-3013B98B59A4}"/>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BE349E70-D3CB-4962-BBBB-518B88E9BBF1}"/>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4E7A161-4DB3-463D-9E1F-E2249F610AC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F46565D3-70AA-4DCA-BA80-282052F7CAAD}"/>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2D275AB8-D191-41B5-9F39-40274120446F}"/>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650FC55E-5287-4C90-AD9E-BAE5810B5C5F}"/>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F1D928C9-FECA-4821-B9FC-05B11787B603}"/>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5C6873E-A79B-4A97-8852-93B58D58E84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B9B82BB-4840-407E-963A-20B9945A47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70D9859-EE0C-4861-BC50-1F4274CAE6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A48B688-4103-46B0-B853-D9443A1A8C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6C79714-77FA-4538-8D7C-352DCCA1DC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158750</xdr:rowOff>
    </xdr:from>
    <xdr:to>
      <xdr:col>116</xdr:col>
      <xdr:colOff>114300</xdr:colOff>
      <xdr:row>77</xdr:row>
      <xdr:rowOff>88900</xdr:rowOff>
    </xdr:to>
    <xdr:sp macro="" textlink="">
      <xdr:nvSpPr>
        <xdr:cNvPr id="719" name="楕円 718">
          <a:extLst>
            <a:ext uri="{FF2B5EF4-FFF2-40B4-BE49-F238E27FC236}">
              <a16:creationId xmlns:a16="http://schemas.microsoft.com/office/drawing/2014/main" id="{A009C442-2167-428F-A1B1-ACB1EFE7FB0C}"/>
            </a:ext>
          </a:extLst>
        </xdr:cNvPr>
        <xdr:cNvSpPr/>
      </xdr:nvSpPr>
      <xdr:spPr>
        <a:xfrm>
          <a:off x="221107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111777</xdr:rowOff>
    </xdr:from>
    <xdr:ext cx="469744" cy="259045"/>
    <xdr:sp macro="" textlink="">
      <xdr:nvSpPr>
        <xdr:cNvPr id="720" name="【児童館】&#10;一人当たり面積該当値テキスト">
          <a:extLst>
            <a:ext uri="{FF2B5EF4-FFF2-40B4-BE49-F238E27FC236}">
              <a16:creationId xmlns:a16="http://schemas.microsoft.com/office/drawing/2014/main" id="{CB28696B-E2C2-4BB5-9F70-D2FFDF83F8C0}"/>
            </a:ext>
          </a:extLst>
        </xdr:cNvPr>
        <xdr:cNvSpPr txBox="1"/>
      </xdr:nvSpPr>
      <xdr:spPr>
        <a:xfrm>
          <a:off x="22199600" y="131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158750</xdr:rowOff>
    </xdr:from>
    <xdr:to>
      <xdr:col>112</xdr:col>
      <xdr:colOff>38100</xdr:colOff>
      <xdr:row>77</xdr:row>
      <xdr:rowOff>88900</xdr:rowOff>
    </xdr:to>
    <xdr:sp macro="" textlink="">
      <xdr:nvSpPr>
        <xdr:cNvPr id="721" name="楕円 720">
          <a:extLst>
            <a:ext uri="{FF2B5EF4-FFF2-40B4-BE49-F238E27FC236}">
              <a16:creationId xmlns:a16="http://schemas.microsoft.com/office/drawing/2014/main" id="{F056D116-1990-4D5C-8A94-A0AA8F9F696B}"/>
            </a:ext>
          </a:extLst>
        </xdr:cNvPr>
        <xdr:cNvSpPr/>
      </xdr:nvSpPr>
      <xdr:spPr>
        <a:xfrm>
          <a:off x="2127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38100</xdr:rowOff>
    </xdr:from>
    <xdr:to>
      <xdr:col>116</xdr:col>
      <xdr:colOff>63500</xdr:colOff>
      <xdr:row>77</xdr:row>
      <xdr:rowOff>38100</xdr:rowOff>
    </xdr:to>
    <xdr:cxnSp macro="">
      <xdr:nvCxnSpPr>
        <xdr:cNvPr id="722" name="直線コネクタ 721">
          <a:extLst>
            <a:ext uri="{FF2B5EF4-FFF2-40B4-BE49-F238E27FC236}">
              <a16:creationId xmlns:a16="http://schemas.microsoft.com/office/drawing/2014/main" id="{445BF08C-3D13-4966-B824-697A4F504928}"/>
            </a:ext>
          </a:extLst>
        </xdr:cNvPr>
        <xdr:cNvCxnSpPr/>
      </xdr:nvCxnSpPr>
      <xdr:spPr>
        <a:xfrm>
          <a:off x="21323300" y="13239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25400</xdr:rowOff>
    </xdr:from>
    <xdr:to>
      <xdr:col>107</xdr:col>
      <xdr:colOff>101600</xdr:colOff>
      <xdr:row>77</xdr:row>
      <xdr:rowOff>127000</xdr:rowOff>
    </xdr:to>
    <xdr:sp macro="" textlink="">
      <xdr:nvSpPr>
        <xdr:cNvPr id="723" name="楕円 722">
          <a:extLst>
            <a:ext uri="{FF2B5EF4-FFF2-40B4-BE49-F238E27FC236}">
              <a16:creationId xmlns:a16="http://schemas.microsoft.com/office/drawing/2014/main" id="{8956D116-0CA6-4A06-8C0F-BF40BDCC2225}"/>
            </a:ext>
          </a:extLst>
        </xdr:cNvPr>
        <xdr:cNvSpPr/>
      </xdr:nvSpPr>
      <xdr:spPr>
        <a:xfrm>
          <a:off x="20383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38100</xdr:rowOff>
    </xdr:from>
    <xdr:to>
      <xdr:col>111</xdr:col>
      <xdr:colOff>177800</xdr:colOff>
      <xdr:row>77</xdr:row>
      <xdr:rowOff>76200</xdr:rowOff>
    </xdr:to>
    <xdr:cxnSp macro="">
      <xdr:nvCxnSpPr>
        <xdr:cNvPr id="724" name="直線コネクタ 723">
          <a:extLst>
            <a:ext uri="{FF2B5EF4-FFF2-40B4-BE49-F238E27FC236}">
              <a16:creationId xmlns:a16="http://schemas.microsoft.com/office/drawing/2014/main" id="{8F8FEEE4-1849-429E-BDAE-0F839B19B47F}"/>
            </a:ext>
          </a:extLst>
        </xdr:cNvPr>
        <xdr:cNvCxnSpPr/>
      </xdr:nvCxnSpPr>
      <xdr:spPr>
        <a:xfrm flipV="1">
          <a:off x="20434300" y="13239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25400</xdr:rowOff>
    </xdr:from>
    <xdr:to>
      <xdr:col>102</xdr:col>
      <xdr:colOff>165100</xdr:colOff>
      <xdr:row>77</xdr:row>
      <xdr:rowOff>127000</xdr:rowOff>
    </xdr:to>
    <xdr:sp macro="" textlink="">
      <xdr:nvSpPr>
        <xdr:cNvPr id="725" name="楕円 724">
          <a:extLst>
            <a:ext uri="{FF2B5EF4-FFF2-40B4-BE49-F238E27FC236}">
              <a16:creationId xmlns:a16="http://schemas.microsoft.com/office/drawing/2014/main" id="{A8AEB419-647A-4E3C-96B1-0658CEDC9AB9}"/>
            </a:ext>
          </a:extLst>
        </xdr:cNvPr>
        <xdr:cNvSpPr/>
      </xdr:nvSpPr>
      <xdr:spPr>
        <a:xfrm>
          <a:off x="19494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76200</xdr:rowOff>
    </xdr:from>
    <xdr:to>
      <xdr:col>107</xdr:col>
      <xdr:colOff>50800</xdr:colOff>
      <xdr:row>77</xdr:row>
      <xdr:rowOff>76200</xdr:rowOff>
    </xdr:to>
    <xdr:cxnSp macro="">
      <xdr:nvCxnSpPr>
        <xdr:cNvPr id="726" name="直線コネクタ 725">
          <a:extLst>
            <a:ext uri="{FF2B5EF4-FFF2-40B4-BE49-F238E27FC236}">
              <a16:creationId xmlns:a16="http://schemas.microsoft.com/office/drawing/2014/main" id="{71F992DC-1E4A-49B0-B058-6583BC034642}"/>
            </a:ext>
          </a:extLst>
        </xdr:cNvPr>
        <xdr:cNvCxnSpPr/>
      </xdr:nvCxnSpPr>
      <xdr:spPr>
        <a:xfrm>
          <a:off x="19545300" y="13277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25400</xdr:rowOff>
    </xdr:from>
    <xdr:to>
      <xdr:col>98</xdr:col>
      <xdr:colOff>38100</xdr:colOff>
      <xdr:row>77</xdr:row>
      <xdr:rowOff>127000</xdr:rowOff>
    </xdr:to>
    <xdr:sp macro="" textlink="">
      <xdr:nvSpPr>
        <xdr:cNvPr id="727" name="楕円 726">
          <a:extLst>
            <a:ext uri="{FF2B5EF4-FFF2-40B4-BE49-F238E27FC236}">
              <a16:creationId xmlns:a16="http://schemas.microsoft.com/office/drawing/2014/main" id="{AD257722-C3C1-471D-8D9B-9ED8F22FC258}"/>
            </a:ext>
          </a:extLst>
        </xdr:cNvPr>
        <xdr:cNvSpPr/>
      </xdr:nvSpPr>
      <xdr:spPr>
        <a:xfrm>
          <a:off x="18605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76200</xdr:rowOff>
    </xdr:from>
    <xdr:to>
      <xdr:col>102</xdr:col>
      <xdr:colOff>114300</xdr:colOff>
      <xdr:row>77</xdr:row>
      <xdr:rowOff>76200</xdr:rowOff>
    </xdr:to>
    <xdr:cxnSp macro="">
      <xdr:nvCxnSpPr>
        <xdr:cNvPr id="728" name="直線コネクタ 727">
          <a:extLst>
            <a:ext uri="{FF2B5EF4-FFF2-40B4-BE49-F238E27FC236}">
              <a16:creationId xmlns:a16="http://schemas.microsoft.com/office/drawing/2014/main" id="{0518956A-6B32-48C1-9F63-58D52072F38F}"/>
            </a:ext>
          </a:extLst>
        </xdr:cNvPr>
        <xdr:cNvCxnSpPr/>
      </xdr:nvCxnSpPr>
      <xdr:spPr>
        <a:xfrm>
          <a:off x="18656300" y="13277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60F476F1-D8B6-4CEE-B9DF-F85CF91F5599}"/>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a:extLst>
            <a:ext uri="{FF2B5EF4-FFF2-40B4-BE49-F238E27FC236}">
              <a16:creationId xmlns:a16="http://schemas.microsoft.com/office/drawing/2014/main" id="{28923E55-84C5-4707-A0B7-A79F3A9CE56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a:extLst>
            <a:ext uri="{FF2B5EF4-FFF2-40B4-BE49-F238E27FC236}">
              <a16:creationId xmlns:a16="http://schemas.microsoft.com/office/drawing/2014/main" id="{0FC5B485-46DD-4E0C-80A6-256AC52CED2C}"/>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a:extLst>
            <a:ext uri="{FF2B5EF4-FFF2-40B4-BE49-F238E27FC236}">
              <a16:creationId xmlns:a16="http://schemas.microsoft.com/office/drawing/2014/main" id="{8AE9FD08-97A4-441B-BF4C-54EDC155BBC8}"/>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105427</xdr:rowOff>
    </xdr:from>
    <xdr:ext cx="469744" cy="259045"/>
    <xdr:sp macro="" textlink="">
      <xdr:nvSpPr>
        <xdr:cNvPr id="733" name="n_1mainValue【児童館】&#10;一人当たり面積">
          <a:extLst>
            <a:ext uri="{FF2B5EF4-FFF2-40B4-BE49-F238E27FC236}">
              <a16:creationId xmlns:a16="http://schemas.microsoft.com/office/drawing/2014/main" id="{3A511071-72AE-4F32-990F-5AA8A4C97F78}"/>
            </a:ext>
          </a:extLst>
        </xdr:cNvPr>
        <xdr:cNvSpPr txBox="1"/>
      </xdr:nvSpPr>
      <xdr:spPr>
        <a:xfrm>
          <a:off x="21075727" y="129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143527</xdr:rowOff>
    </xdr:from>
    <xdr:ext cx="469744" cy="259045"/>
    <xdr:sp macro="" textlink="">
      <xdr:nvSpPr>
        <xdr:cNvPr id="734" name="n_2mainValue【児童館】&#10;一人当たり面積">
          <a:extLst>
            <a:ext uri="{FF2B5EF4-FFF2-40B4-BE49-F238E27FC236}">
              <a16:creationId xmlns:a16="http://schemas.microsoft.com/office/drawing/2014/main" id="{BE6DFD75-EC32-4370-A08B-588121F25281}"/>
            </a:ext>
          </a:extLst>
        </xdr:cNvPr>
        <xdr:cNvSpPr txBox="1"/>
      </xdr:nvSpPr>
      <xdr:spPr>
        <a:xfrm>
          <a:off x="20199427"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143527</xdr:rowOff>
    </xdr:from>
    <xdr:ext cx="469744" cy="259045"/>
    <xdr:sp macro="" textlink="">
      <xdr:nvSpPr>
        <xdr:cNvPr id="735" name="n_3mainValue【児童館】&#10;一人当たり面積">
          <a:extLst>
            <a:ext uri="{FF2B5EF4-FFF2-40B4-BE49-F238E27FC236}">
              <a16:creationId xmlns:a16="http://schemas.microsoft.com/office/drawing/2014/main" id="{8793C391-CE7E-4EF7-A939-247B144DE3BC}"/>
            </a:ext>
          </a:extLst>
        </xdr:cNvPr>
        <xdr:cNvSpPr txBox="1"/>
      </xdr:nvSpPr>
      <xdr:spPr>
        <a:xfrm>
          <a:off x="19310427"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143527</xdr:rowOff>
    </xdr:from>
    <xdr:ext cx="469744" cy="259045"/>
    <xdr:sp macro="" textlink="">
      <xdr:nvSpPr>
        <xdr:cNvPr id="736" name="n_4mainValue【児童館】&#10;一人当たり面積">
          <a:extLst>
            <a:ext uri="{FF2B5EF4-FFF2-40B4-BE49-F238E27FC236}">
              <a16:creationId xmlns:a16="http://schemas.microsoft.com/office/drawing/2014/main" id="{6E088E7E-DF43-4E59-A020-9E55CBAD6510}"/>
            </a:ext>
          </a:extLst>
        </xdr:cNvPr>
        <xdr:cNvSpPr txBox="1"/>
      </xdr:nvSpPr>
      <xdr:spPr>
        <a:xfrm>
          <a:off x="18421427"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149912EA-1DEE-4F8B-AAD4-0704566457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7B23D7BE-0218-41CF-9778-9C3D6E641F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F254FC6-AF82-4A73-9B0B-F3EEDB4663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99CB05B-5001-4D83-A33D-1C5C6368FA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1F097953-B1A7-4E78-A7EB-310EF1FBB6C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5F3C15FA-280F-4FBE-B755-4299818620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659D21FF-08A0-4C24-BEDE-5952B45961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00D2ACE-B440-40E5-A3D9-FC76A60B41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CF0BAE2D-693B-46E6-BDC4-5B5BE6A8F3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4721E198-8B00-424D-8E7E-4CE034D3B0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CBFEB0DF-ABB0-42FC-97DE-5396C97213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7680AF56-D2B5-4BF9-A32E-F1D33ADD9A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BAC6C201-B725-430E-8A69-5D33FCAD24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87828173-64CF-4A23-A409-C128BC00637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489F98BA-EC7F-4A75-917D-A2BACF487E0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F1371E31-7F8C-434F-AF81-9B5D2807FF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8008B821-2317-40A0-A2DA-E33E9C4E10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7A8EC4CC-681D-42B1-937B-39D328D72F6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C43C72E8-D030-4CF3-8681-B618108FEBC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9C451BFE-31DE-4336-B514-3A342934270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B7736BF2-03EB-48D7-9DDF-198FE0EC89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E0C6E614-A1A9-486A-9193-A799456440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EEE0995E-5116-4188-808D-8D995900CEB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A716C54-FE5C-4793-AF10-FC74DA3E20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73ED413D-8DDE-4216-BAC6-968C80E2E8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2981D369-97D8-4460-894F-FC0040DC289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600AAC86-10A5-4695-8B33-63153508606F}"/>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7092EB17-D77C-4367-AC39-F194F9FDB406}"/>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51F05E14-122A-4CD3-92C3-7735384C498E}"/>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FBC69DB6-FEE1-4414-8DEE-3A040F8CB0E9}"/>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A5E64D61-482A-4F76-A85C-1F7878DE21B3}"/>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EDC14CCA-60A3-41AD-9112-7CB1C02D6E09}"/>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8C92164-4684-4CB7-BCC7-E98CE915AB86}"/>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81D5D06E-4F36-4AE3-8E44-EFEBB3C89136}"/>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61562926-1AF6-4154-B812-8E229B581971}"/>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2B31DDF2-A389-4277-94F7-A2FD5F214894}"/>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965628F-2835-4A07-AE91-638B39B846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B5A6810-A745-4436-81C6-4AB84813B2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6393B72-7FB2-45BB-B11E-39A002DDD0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85075CB-439A-4478-967B-12F374D9C1C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EFCD71E-04F3-4353-8B3F-A5E31E03ED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78" name="楕円 777">
          <a:extLst>
            <a:ext uri="{FF2B5EF4-FFF2-40B4-BE49-F238E27FC236}">
              <a16:creationId xmlns:a16="http://schemas.microsoft.com/office/drawing/2014/main" id="{3F456800-1AF5-4327-99D9-70FDC1844562}"/>
            </a:ext>
          </a:extLst>
        </xdr:cNvPr>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7456</xdr:rowOff>
    </xdr:from>
    <xdr:ext cx="405111" cy="259045"/>
    <xdr:sp macro="" textlink="">
      <xdr:nvSpPr>
        <xdr:cNvPr id="779" name="【公民館】&#10;有形固定資産減価償却率該当値テキスト">
          <a:extLst>
            <a:ext uri="{FF2B5EF4-FFF2-40B4-BE49-F238E27FC236}">
              <a16:creationId xmlns:a16="http://schemas.microsoft.com/office/drawing/2014/main" id="{ABE70495-54FE-447C-957E-62547F51E6AC}"/>
            </a:ext>
          </a:extLst>
        </xdr:cNvPr>
        <xdr:cNvSpPr txBox="1"/>
      </xdr:nvSpPr>
      <xdr:spPr>
        <a:xfrm>
          <a:off x="16357600" y="1783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69487</xdr:rowOff>
    </xdr:from>
    <xdr:to>
      <xdr:col>81</xdr:col>
      <xdr:colOff>101600</xdr:colOff>
      <xdr:row>105</xdr:row>
      <xdr:rowOff>171087</xdr:rowOff>
    </xdr:to>
    <xdr:sp macro="" textlink="">
      <xdr:nvSpPr>
        <xdr:cNvPr id="780" name="楕円 779">
          <a:extLst>
            <a:ext uri="{FF2B5EF4-FFF2-40B4-BE49-F238E27FC236}">
              <a16:creationId xmlns:a16="http://schemas.microsoft.com/office/drawing/2014/main" id="{729AECF9-74C0-4C32-BFA9-170BB3DC1E19}"/>
            </a:ext>
          </a:extLst>
        </xdr:cNvPr>
        <xdr:cNvSpPr/>
      </xdr:nvSpPr>
      <xdr:spPr>
        <a:xfrm>
          <a:off x="1543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120287</xdr:rowOff>
    </xdr:to>
    <xdr:cxnSp macro="">
      <xdr:nvCxnSpPr>
        <xdr:cNvPr id="781" name="直線コネクタ 780">
          <a:extLst>
            <a:ext uri="{FF2B5EF4-FFF2-40B4-BE49-F238E27FC236}">
              <a16:creationId xmlns:a16="http://schemas.microsoft.com/office/drawing/2014/main" id="{E8261370-DE38-4C71-A41F-E0F82C5A410A}"/>
            </a:ext>
          </a:extLst>
        </xdr:cNvPr>
        <xdr:cNvCxnSpPr/>
      </xdr:nvCxnSpPr>
      <xdr:spPr>
        <a:xfrm flipV="1">
          <a:off x="15481300" y="1803762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82" name="楕円 781">
          <a:extLst>
            <a:ext uri="{FF2B5EF4-FFF2-40B4-BE49-F238E27FC236}">
              <a16:creationId xmlns:a16="http://schemas.microsoft.com/office/drawing/2014/main" id="{50251B48-B611-4597-9ABE-C86FDF3A6504}"/>
            </a:ext>
          </a:extLst>
        </xdr:cNvPr>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128451</xdr:rowOff>
    </xdr:to>
    <xdr:cxnSp macro="">
      <xdr:nvCxnSpPr>
        <xdr:cNvPr id="783" name="直線コネクタ 782">
          <a:extLst>
            <a:ext uri="{FF2B5EF4-FFF2-40B4-BE49-F238E27FC236}">
              <a16:creationId xmlns:a16="http://schemas.microsoft.com/office/drawing/2014/main" id="{ADFB4E0A-683C-4651-9182-E0DDF16B1FAC}"/>
            </a:ext>
          </a:extLst>
        </xdr:cNvPr>
        <xdr:cNvCxnSpPr/>
      </xdr:nvCxnSpPr>
      <xdr:spPr>
        <a:xfrm flipV="1">
          <a:off x="14592300" y="181225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84" name="楕円 783">
          <a:extLst>
            <a:ext uri="{FF2B5EF4-FFF2-40B4-BE49-F238E27FC236}">
              <a16:creationId xmlns:a16="http://schemas.microsoft.com/office/drawing/2014/main" id="{99E37581-1AD0-44F7-881E-901A350696D5}"/>
            </a:ext>
          </a:extLst>
        </xdr:cNvPr>
        <xdr:cNvSpPr/>
      </xdr:nvSpPr>
      <xdr:spPr>
        <a:xfrm>
          <a:off x="1365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58238</xdr:rowOff>
    </xdr:from>
    <xdr:to>
      <xdr:col>76</xdr:col>
      <xdr:colOff>114300</xdr:colOff>
      <xdr:row>105</xdr:row>
      <xdr:rowOff>128451</xdr:rowOff>
    </xdr:to>
    <xdr:cxnSp macro="">
      <xdr:nvCxnSpPr>
        <xdr:cNvPr id="785" name="直線コネクタ 784">
          <a:extLst>
            <a:ext uri="{FF2B5EF4-FFF2-40B4-BE49-F238E27FC236}">
              <a16:creationId xmlns:a16="http://schemas.microsoft.com/office/drawing/2014/main" id="{12E3C133-0F18-406E-9C41-545A2C1A0505}"/>
            </a:ext>
          </a:extLst>
        </xdr:cNvPr>
        <xdr:cNvCxnSpPr/>
      </xdr:nvCxnSpPr>
      <xdr:spPr>
        <a:xfrm>
          <a:off x="13703300" y="1806048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xdr:rowOff>
    </xdr:from>
    <xdr:to>
      <xdr:col>67</xdr:col>
      <xdr:colOff>101600</xdr:colOff>
      <xdr:row>105</xdr:row>
      <xdr:rowOff>109038</xdr:rowOff>
    </xdr:to>
    <xdr:sp macro="" textlink="">
      <xdr:nvSpPr>
        <xdr:cNvPr id="786" name="楕円 785">
          <a:extLst>
            <a:ext uri="{FF2B5EF4-FFF2-40B4-BE49-F238E27FC236}">
              <a16:creationId xmlns:a16="http://schemas.microsoft.com/office/drawing/2014/main" id="{425C66B6-029B-4EEF-BF34-2A8BDF697454}"/>
            </a:ext>
          </a:extLst>
        </xdr:cNvPr>
        <xdr:cNvSpPr/>
      </xdr:nvSpPr>
      <xdr:spPr>
        <a:xfrm>
          <a:off x="1276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58238</xdr:rowOff>
    </xdr:from>
    <xdr:to>
      <xdr:col>71</xdr:col>
      <xdr:colOff>177800</xdr:colOff>
      <xdr:row>105</xdr:row>
      <xdr:rowOff>58238</xdr:rowOff>
    </xdr:to>
    <xdr:cxnSp macro="">
      <xdr:nvCxnSpPr>
        <xdr:cNvPr id="787" name="直線コネクタ 786">
          <a:extLst>
            <a:ext uri="{FF2B5EF4-FFF2-40B4-BE49-F238E27FC236}">
              <a16:creationId xmlns:a16="http://schemas.microsoft.com/office/drawing/2014/main" id="{3CBCD9E7-B40C-477C-9FA4-18DCB6419922}"/>
            </a:ext>
          </a:extLst>
        </xdr:cNvPr>
        <xdr:cNvCxnSpPr/>
      </xdr:nvCxnSpPr>
      <xdr:spPr>
        <a:xfrm>
          <a:off x="12814300" y="18060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2F239756-D563-4D86-8772-31C0B0395EE6}"/>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85A77485-37E5-484D-AAC2-88EF3F779777}"/>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88AB05D0-A672-4ECD-A0AC-13BA688B832B}"/>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B16AA303-5783-42D9-A80E-0E661A28A5EA}"/>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162214</xdr:rowOff>
    </xdr:from>
    <xdr:ext cx="405111" cy="259045"/>
    <xdr:sp macro="" textlink="">
      <xdr:nvSpPr>
        <xdr:cNvPr id="792" name="n_1mainValue【公民館】&#10;有形固定資産減価償却率">
          <a:extLst>
            <a:ext uri="{FF2B5EF4-FFF2-40B4-BE49-F238E27FC236}">
              <a16:creationId xmlns:a16="http://schemas.microsoft.com/office/drawing/2014/main" id="{BC8DCD96-CAFD-4C0D-8C97-6C840F32504F}"/>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3" name="n_2mainValue【公民館】&#10;有形固定資産減価償却率">
          <a:extLst>
            <a:ext uri="{FF2B5EF4-FFF2-40B4-BE49-F238E27FC236}">
              <a16:creationId xmlns:a16="http://schemas.microsoft.com/office/drawing/2014/main" id="{ADAF3140-49F5-479C-9A1C-4D125E421DD5}"/>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94" name="n_3mainValue【公民館】&#10;有形固定資産減価償却率">
          <a:extLst>
            <a:ext uri="{FF2B5EF4-FFF2-40B4-BE49-F238E27FC236}">
              <a16:creationId xmlns:a16="http://schemas.microsoft.com/office/drawing/2014/main" id="{5563EEFB-F636-4E58-9EB2-CD39905EB39A}"/>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100165</xdr:rowOff>
    </xdr:from>
    <xdr:ext cx="405111" cy="259045"/>
    <xdr:sp macro="" textlink="">
      <xdr:nvSpPr>
        <xdr:cNvPr id="795" name="n_4mainValue【公民館】&#10;有形固定資産減価償却率">
          <a:extLst>
            <a:ext uri="{FF2B5EF4-FFF2-40B4-BE49-F238E27FC236}">
              <a16:creationId xmlns:a16="http://schemas.microsoft.com/office/drawing/2014/main" id="{A2029D01-7D10-40DD-8FE7-C31708419E6C}"/>
            </a:ext>
          </a:extLst>
        </xdr:cNvPr>
        <xdr:cNvSpPr txBox="1"/>
      </xdr:nvSpPr>
      <xdr:spPr>
        <a:xfrm>
          <a:off x="12611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2BFC4A21-5D09-4DDC-A791-647BE7A45B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FCF2640E-C039-4063-93A8-788E27A18C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81A0A3C0-2A68-465A-9A5F-DF9D3BF378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1A919B9D-F310-496A-BC95-DAA01A943B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894E8FEA-95DA-4B68-98EC-6CC1AC59C6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1269FDEA-A029-4CFB-8426-6BD67B1C54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7199488F-27E2-4659-9776-B27CA8E7D5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A2B0E71A-E5A6-4457-ABEA-E278097D17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B8F053F8-5233-4937-A12F-9675D559F1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269252DF-2645-4669-9411-38588BF293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1029F4CE-9BCA-4E7D-92AC-5688B7202CE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C73446AB-6117-413D-87BC-1C744E28183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25086120-E084-44D6-B225-5B064F9BCB2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A7D03D68-90A7-4043-834D-8A202C7B7BB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8586AFA4-7CEE-428B-A65C-1AF2459D0A2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67F754A2-DD15-4DFB-B3A9-C4FE0B81CDB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4DCC7C66-0E34-46A9-9234-2641D3ABE48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9BF0D1F-6C41-4E37-A6CD-59DC785842F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4AA2F86D-E64C-45B3-A16B-C131D21CF8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70B1F722-A49D-4349-9A2E-1C9839D7C2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A0B31E38-3379-4A65-95E0-DB34E33777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D52F0163-4307-4E3D-80D4-9A454676C7BA}"/>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DB472845-8962-4C30-A159-1E683FD32C15}"/>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49A1F0DF-12C6-4E8B-8782-1A12E56450CB}"/>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2E07EB3A-F19D-4F7B-8B35-0C3421603E41}"/>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C8344261-0DFE-4929-9400-F67A8B73CC82}"/>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a:extLst>
            <a:ext uri="{FF2B5EF4-FFF2-40B4-BE49-F238E27FC236}">
              <a16:creationId xmlns:a16="http://schemas.microsoft.com/office/drawing/2014/main" id="{3A65B4AD-6DFB-435C-A87B-98BE7841D89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ABE4CE29-276F-4642-9601-C1CAB1D4AC57}"/>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6D0C45DF-6BC2-4288-BC4C-FB801DA6AD6E}"/>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85F85D98-EF42-469C-BDFE-65EAB00EA0CD}"/>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C8DE3744-A116-4306-AAEC-AACB173B1258}"/>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4894E453-6C49-43D2-AAFD-8701863F709A}"/>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0F9D53E-0AB0-4A7E-ADE6-DCDF319C52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ABD79E2-B986-4C38-8063-9F17B55BFF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EF8F457-987F-493F-8FA1-3F64722A82C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4E18083-04C8-477B-9DBD-712F9B3475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832EA31-C3F9-44C0-BCD6-992AFF9D7C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144272</xdr:rowOff>
    </xdr:from>
    <xdr:to>
      <xdr:col>116</xdr:col>
      <xdr:colOff>114300</xdr:colOff>
      <xdr:row>106</xdr:row>
      <xdr:rowOff>74422</xdr:rowOff>
    </xdr:to>
    <xdr:sp macro="" textlink="">
      <xdr:nvSpPr>
        <xdr:cNvPr id="833" name="楕円 832">
          <a:extLst>
            <a:ext uri="{FF2B5EF4-FFF2-40B4-BE49-F238E27FC236}">
              <a16:creationId xmlns:a16="http://schemas.microsoft.com/office/drawing/2014/main" id="{E0CF4536-DED0-4FB5-B8A1-A353BAF563D1}"/>
            </a:ext>
          </a:extLst>
        </xdr:cNvPr>
        <xdr:cNvSpPr/>
      </xdr:nvSpPr>
      <xdr:spPr>
        <a:xfrm>
          <a:off x="22110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167149</xdr:rowOff>
    </xdr:from>
    <xdr:ext cx="469744" cy="259045"/>
    <xdr:sp macro="" textlink="">
      <xdr:nvSpPr>
        <xdr:cNvPr id="834" name="【公民館】&#10;一人当たり面積該当値テキスト">
          <a:extLst>
            <a:ext uri="{FF2B5EF4-FFF2-40B4-BE49-F238E27FC236}">
              <a16:creationId xmlns:a16="http://schemas.microsoft.com/office/drawing/2014/main" id="{568D8532-9341-411C-8C24-84CED25E7BDB}"/>
            </a:ext>
          </a:extLst>
        </xdr:cNvPr>
        <xdr:cNvSpPr txBox="1"/>
      </xdr:nvSpPr>
      <xdr:spPr>
        <a:xfrm>
          <a:off x="22199600" y="17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35" name="楕円 834">
          <a:extLst>
            <a:ext uri="{FF2B5EF4-FFF2-40B4-BE49-F238E27FC236}">
              <a16:creationId xmlns:a16="http://schemas.microsoft.com/office/drawing/2014/main" id="{D54BF877-58E3-40A9-82E2-A8C670D4CCA9}"/>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23622</xdr:rowOff>
    </xdr:from>
    <xdr:to>
      <xdr:col>116</xdr:col>
      <xdr:colOff>63500</xdr:colOff>
      <xdr:row>106</xdr:row>
      <xdr:rowOff>76200</xdr:rowOff>
    </xdr:to>
    <xdr:cxnSp macro="">
      <xdr:nvCxnSpPr>
        <xdr:cNvPr id="836" name="直線コネクタ 835">
          <a:extLst>
            <a:ext uri="{FF2B5EF4-FFF2-40B4-BE49-F238E27FC236}">
              <a16:creationId xmlns:a16="http://schemas.microsoft.com/office/drawing/2014/main" id="{CAD4CBB4-BC8F-4D3C-A0E7-1B44565832C0}"/>
            </a:ext>
          </a:extLst>
        </xdr:cNvPr>
        <xdr:cNvCxnSpPr/>
      </xdr:nvCxnSpPr>
      <xdr:spPr>
        <a:xfrm flipV="1">
          <a:off x="21323300" y="181973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144272</xdr:rowOff>
    </xdr:from>
    <xdr:to>
      <xdr:col>107</xdr:col>
      <xdr:colOff>101600</xdr:colOff>
      <xdr:row>106</xdr:row>
      <xdr:rowOff>74422</xdr:rowOff>
    </xdr:to>
    <xdr:sp macro="" textlink="">
      <xdr:nvSpPr>
        <xdr:cNvPr id="837" name="楕円 836">
          <a:extLst>
            <a:ext uri="{FF2B5EF4-FFF2-40B4-BE49-F238E27FC236}">
              <a16:creationId xmlns:a16="http://schemas.microsoft.com/office/drawing/2014/main" id="{1EE0838B-9227-4920-A334-A6D586ECD889}"/>
            </a:ext>
          </a:extLst>
        </xdr:cNvPr>
        <xdr:cNvSpPr/>
      </xdr:nvSpPr>
      <xdr:spPr>
        <a:xfrm>
          <a:off x="20383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23622</xdr:rowOff>
    </xdr:from>
    <xdr:to>
      <xdr:col>111</xdr:col>
      <xdr:colOff>177800</xdr:colOff>
      <xdr:row>106</xdr:row>
      <xdr:rowOff>76200</xdr:rowOff>
    </xdr:to>
    <xdr:cxnSp macro="">
      <xdr:nvCxnSpPr>
        <xdr:cNvPr id="838" name="直線コネクタ 837">
          <a:extLst>
            <a:ext uri="{FF2B5EF4-FFF2-40B4-BE49-F238E27FC236}">
              <a16:creationId xmlns:a16="http://schemas.microsoft.com/office/drawing/2014/main" id="{7C1AC74A-1A8D-49E5-92C2-BAADB25CF933}"/>
            </a:ext>
          </a:extLst>
        </xdr:cNvPr>
        <xdr:cNvCxnSpPr/>
      </xdr:nvCxnSpPr>
      <xdr:spPr>
        <a:xfrm>
          <a:off x="20434300" y="181973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39" name="楕円 838">
          <a:extLst>
            <a:ext uri="{FF2B5EF4-FFF2-40B4-BE49-F238E27FC236}">
              <a16:creationId xmlns:a16="http://schemas.microsoft.com/office/drawing/2014/main" id="{C9202543-BC55-41EE-86FC-EA407532B62E}"/>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23622</xdr:rowOff>
    </xdr:from>
    <xdr:to>
      <xdr:col>107</xdr:col>
      <xdr:colOff>50800</xdr:colOff>
      <xdr:row>106</xdr:row>
      <xdr:rowOff>53339</xdr:rowOff>
    </xdr:to>
    <xdr:cxnSp macro="">
      <xdr:nvCxnSpPr>
        <xdr:cNvPr id="840" name="直線コネクタ 839">
          <a:extLst>
            <a:ext uri="{FF2B5EF4-FFF2-40B4-BE49-F238E27FC236}">
              <a16:creationId xmlns:a16="http://schemas.microsoft.com/office/drawing/2014/main" id="{7E12D721-FA1F-4716-A5B9-7B1F80A310F0}"/>
            </a:ext>
          </a:extLst>
        </xdr:cNvPr>
        <xdr:cNvCxnSpPr/>
      </xdr:nvCxnSpPr>
      <xdr:spPr>
        <a:xfrm flipV="1">
          <a:off x="19545300" y="181973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41" name="楕円 840">
          <a:extLst>
            <a:ext uri="{FF2B5EF4-FFF2-40B4-BE49-F238E27FC236}">
              <a16:creationId xmlns:a16="http://schemas.microsoft.com/office/drawing/2014/main" id="{A5B5E914-8158-4CAB-ABA6-B53633C3A70D}"/>
            </a:ext>
          </a:extLst>
        </xdr:cNvPr>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53339</xdr:rowOff>
    </xdr:to>
    <xdr:cxnSp macro="">
      <xdr:nvCxnSpPr>
        <xdr:cNvPr id="842" name="直線コネクタ 841">
          <a:extLst>
            <a:ext uri="{FF2B5EF4-FFF2-40B4-BE49-F238E27FC236}">
              <a16:creationId xmlns:a16="http://schemas.microsoft.com/office/drawing/2014/main" id="{7FB377EB-B40F-41B0-B348-76BFC3F1881C}"/>
            </a:ext>
          </a:extLst>
        </xdr:cNvPr>
        <xdr:cNvCxnSpPr/>
      </xdr:nvCxnSpPr>
      <xdr:spPr>
        <a:xfrm>
          <a:off x="18656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a:extLst>
            <a:ext uri="{FF2B5EF4-FFF2-40B4-BE49-F238E27FC236}">
              <a16:creationId xmlns:a16="http://schemas.microsoft.com/office/drawing/2014/main" id="{6D4F39CF-F836-4F5E-8BAF-C07C1BEBDF7E}"/>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a:extLst>
            <a:ext uri="{FF2B5EF4-FFF2-40B4-BE49-F238E27FC236}">
              <a16:creationId xmlns:a16="http://schemas.microsoft.com/office/drawing/2014/main" id="{1F03A4AD-09FF-49D0-86BB-DFC5CFAC0A84}"/>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a:extLst>
            <a:ext uri="{FF2B5EF4-FFF2-40B4-BE49-F238E27FC236}">
              <a16:creationId xmlns:a16="http://schemas.microsoft.com/office/drawing/2014/main" id="{8FBF9AF0-C5B6-4134-8C7F-D1546ED5DECD}"/>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a:extLst>
            <a:ext uri="{FF2B5EF4-FFF2-40B4-BE49-F238E27FC236}">
              <a16:creationId xmlns:a16="http://schemas.microsoft.com/office/drawing/2014/main" id="{D6EFE544-5718-4BDB-B43C-28E59C2C1F4E}"/>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47" name="n_1mainValue【公民館】&#10;一人当たり面積">
          <a:extLst>
            <a:ext uri="{FF2B5EF4-FFF2-40B4-BE49-F238E27FC236}">
              <a16:creationId xmlns:a16="http://schemas.microsoft.com/office/drawing/2014/main" id="{01C0773F-00B0-4C6F-AC28-7D0A11227B0C}"/>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90949</xdr:rowOff>
    </xdr:from>
    <xdr:ext cx="469744" cy="259045"/>
    <xdr:sp macro="" textlink="">
      <xdr:nvSpPr>
        <xdr:cNvPr id="848" name="n_2mainValue【公民館】&#10;一人当たり面積">
          <a:extLst>
            <a:ext uri="{FF2B5EF4-FFF2-40B4-BE49-F238E27FC236}">
              <a16:creationId xmlns:a16="http://schemas.microsoft.com/office/drawing/2014/main" id="{0BE86CF8-3B7D-4BC0-AF35-0CDFD829274C}"/>
            </a:ext>
          </a:extLst>
        </xdr:cNvPr>
        <xdr:cNvSpPr txBox="1"/>
      </xdr:nvSpPr>
      <xdr:spPr>
        <a:xfrm>
          <a:off x="20199427"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49" name="n_3mainValue【公民館】&#10;一人当たり面積">
          <a:extLst>
            <a:ext uri="{FF2B5EF4-FFF2-40B4-BE49-F238E27FC236}">
              <a16:creationId xmlns:a16="http://schemas.microsoft.com/office/drawing/2014/main" id="{2EA3BDB9-7902-4113-881A-A74FD25EB584}"/>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50" name="n_4mainValue【公民館】&#10;一人当たり面積">
          <a:extLst>
            <a:ext uri="{FF2B5EF4-FFF2-40B4-BE49-F238E27FC236}">
              <a16:creationId xmlns:a16="http://schemas.microsoft.com/office/drawing/2014/main" id="{D1E1A480-BDBD-455A-83A9-D1CC6950EC9B}"/>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BF31726F-9986-4805-AE23-BBF84C297D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F0222EBF-BBF5-416E-880A-73F8E9A3AF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89300AF0-30D5-4088-B443-ACB1321689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併設の児童館が多いため、児童館の一人当たり面積は類似団体で最も高くなっている。学校施設や児童館において有形固定資産減価償却率が類似団体内平均値より高くなっているが、耐震改修を行い施設を長く利用しているためである。今後も、公共施設等総合管理計画に基づき、計画的に長寿命化を行いながら公共施設の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555D2C-A31D-4E63-83FE-6834C21623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426DBD-758B-45EA-A714-CEE8356CB3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2D84A9-4F63-4D83-A333-5FC41DC8D5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C937C4-8CA7-4709-9858-737CA95DB1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92AD05-7BFF-4A13-97F8-0E801FD6F6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A89566-0065-4682-AC2E-157093025A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6EA84C-76C2-4BA2-AD15-92C1AC7C9F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E2E9A4-C21B-4E67-9F70-DC913E38FC5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FCE935-5169-46F8-85E6-D6F8DF6224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9C8AD8-68AE-458E-AE94-62EF5CDFCC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69,400
68,170
84.59
30,360,382
29,162,614
1,145,301
16,234,480
25,170,457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78050E-AEEF-49F1-AF42-DFEA679462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766493-F144-4930-A2DC-6B84FF783A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C2152E-2566-4E52-929F-15076FB816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290F85-A90C-475D-9658-E51449ED43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862FB7-3537-4F5E-9441-AF73371276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9FB0C3-61C9-474A-A71E-85B350B328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F30226-F278-4D08-8382-D7445C5017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2985BB-A16F-4F3E-BF4F-A635CFEC1E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7CE85B-86B6-41D2-8B59-C0295E9B23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1F3018-B128-42DF-8C6B-BC59C55E72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E0DA3F-5BFD-477E-840A-3F0EB80CD6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64DC1D-58FE-4C1B-96DA-5010956098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9B913C-4E73-4509-A4CF-5C9DABADB8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E0A19B-560E-4FD7-8A12-BAB2655528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573CED-B278-4A14-B39B-FE8B59CBC9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3E4AB4-1EFA-443E-BE54-E7DE8C2882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C2234E-556D-41DC-97A1-0CEF73BEB7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D48B4B-26DE-4CE1-B745-731BF141D4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B741EA-CBF8-4291-BFE9-7E793337FE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855C64-82D7-45AB-8676-CF2956FCB6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E67E4E-5809-4862-B31B-1A6E37D84A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F89B69-AE5F-465B-ACDC-12B0FEFB21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465DD4-5775-4600-A8CE-8E290D371A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9056AE-1D13-43F7-8AC5-E9EC4EB400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2FA0D0-9047-4FAB-A3A9-E06C03790F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EBCE1F-E6C4-4D38-A482-1AEED08828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244AC3-0559-4F30-AEC8-CF139A86A72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61FD9D-81CC-4B20-8FEC-6B79766A70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68CBA3-0EAF-404F-BB07-B2215936E1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2C3C8A-DA22-403D-8228-ADFD3996DC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05BA5E-3E3C-4B3E-AA02-E99369C6B2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FDAEFC-E640-4F08-AB32-2459980B50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DCB5947-FBBD-42BD-9414-28328F97B11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B1DB0C3-E455-46B8-BFFF-7E033FA64B2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E8FD3D0-28AE-4A8F-B058-50D11B680B1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7FD1077-42C4-4146-9853-90AE7349265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DD86AA0-85FC-4E96-AFA2-2374C96F8FE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7E0BA7E-3EB6-4CAC-B016-153E3616F28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BCD005E-9F50-4F36-A2C5-82B0D022495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392C6CF-8A96-4AAA-B330-1E0B13A7F56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BA1DCF5-ACB5-4349-8712-44C020FAA02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C761DCC-BFE6-4DAD-8632-1849208A899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EC3CDC4-CFD7-4839-AA96-1EB5729D7B9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CD51CFB-455E-4563-B778-C1320583D51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E787BF9-CA1F-4FEA-935A-443D733E4C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BC6F867-B5B0-424F-BF7C-453A7FEA917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150FA14-A0E8-431E-991D-8D48A3494BF9}"/>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7383387-28C5-495F-81D3-1F1D3B80A1D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9677F19-E297-4BA3-89B2-BADC500E121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687688D5-965B-4DCF-8537-D13DF50D1169}"/>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80E8D7BD-502D-457A-874A-3EE9FB5488FE}"/>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27A1468C-7F46-4F00-B822-05D5576DB92D}"/>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9696A45C-051C-4FC5-8F9B-9318A17DEF27}"/>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C9F30E9C-F42F-4AA8-9CDC-D105B247F8E8}"/>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5F624466-ACA3-4427-865C-9DC8BCC079DD}"/>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73645D08-3891-41D0-B403-F68AE9B9FBFE}"/>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169D2996-64AC-42DE-8FED-0B465923CF48}"/>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4B0BFA3-D707-48D4-8CDD-1E25113D11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9E1762-C7B9-4FF1-BC72-087A5DF6CE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48AA95-CA41-40D5-9021-08243828FE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E66FEB-41DB-402C-B954-8B50EACCBC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F3B537-3288-4C0F-8C72-24C2BA1B25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xdr:rowOff>
    </xdr:from>
    <xdr:to>
      <xdr:col>24</xdr:col>
      <xdr:colOff>114300</xdr:colOff>
      <xdr:row>36</xdr:row>
      <xdr:rowOff>112304</xdr:rowOff>
    </xdr:to>
    <xdr:sp macro="" textlink="">
      <xdr:nvSpPr>
        <xdr:cNvPr id="74" name="楕円 73">
          <a:extLst>
            <a:ext uri="{FF2B5EF4-FFF2-40B4-BE49-F238E27FC236}">
              <a16:creationId xmlns:a16="http://schemas.microsoft.com/office/drawing/2014/main" id="{56CA0834-D940-47C2-94C5-629C2FF28DF8}"/>
            </a:ext>
          </a:extLst>
        </xdr:cNvPr>
        <xdr:cNvSpPr/>
      </xdr:nvSpPr>
      <xdr:spPr>
        <a:xfrm>
          <a:off x="4584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33581</xdr:rowOff>
    </xdr:from>
    <xdr:ext cx="405111" cy="259045"/>
    <xdr:sp macro="" textlink="">
      <xdr:nvSpPr>
        <xdr:cNvPr id="75" name="【図書館】&#10;有形固定資産減価償却率該当値テキスト">
          <a:extLst>
            <a:ext uri="{FF2B5EF4-FFF2-40B4-BE49-F238E27FC236}">
              <a16:creationId xmlns:a16="http://schemas.microsoft.com/office/drawing/2014/main" id="{4534FE54-3885-45F0-89D3-F5EA5EFC2C70}"/>
            </a:ext>
          </a:extLst>
        </xdr:cNvPr>
        <xdr:cNvSpPr txBox="1"/>
      </xdr:nvSpPr>
      <xdr:spPr>
        <a:xfrm>
          <a:off x="4673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a:extLst>
            <a:ext uri="{FF2B5EF4-FFF2-40B4-BE49-F238E27FC236}">
              <a16:creationId xmlns:a16="http://schemas.microsoft.com/office/drawing/2014/main" id="{2CD9AF35-F649-4893-BAB2-ED558897A6B9}"/>
            </a:ext>
          </a:extLst>
        </xdr:cNvPr>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61504</xdr:rowOff>
    </xdr:to>
    <xdr:cxnSp macro="">
      <xdr:nvCxnSpPr>
        <xdr:cNvPr id="77" name="直線コネクタ 76">
          <a:extLst>
            <a:ext uri="{FF2B5EF4-FFF2-40B4-BE49-F238E27FC236}">
              <a16:creationId xmlns:a16="http://schemas.microsoft.com/office/drawing/2014/main" id="{AC60A6A0-3A15-4B7E-82CB-52AD39CEF586}"/>
            </a:ext>
          </a:extLst>
        </xdr:cNvPr>
        <xdr:cNvCxnSpPr/>
      </xdr:nvCxnSpPr>
      <xdr:spPr>
        <a:xfrm>
          <a:off x="3797300" y="618308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8" name="楕円 77">
          <a:extLst>
            <a:ext uri="{FF2B5EF4-FFF2-40B4-BE49-F238E27FC236}">
              <a16:creationId xmlns:a16="http://schemas.microsoft.com/office/drawing/2014/main" id="{6F3D0B9F-886F-4788-9913-6B402F1EA88E}"/>
            </a:ext>
          </a:extLst>
        </xdr:cNvPr>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164374</xdr:rowOff>
    </xdr:to>
    <xdr:cxnSp macro="">
      <xdr:nvCxnSpPr>
        <xdr:cNvPr id="79" name="直線コネクタ 78">
          <a:extLst>
            <a:ext uri="{FF2B5EF4-FFF2-40B4-BE49-F238E27FC236}">
              <a16:creationId xmlns:a16="http://schemas.microsoft.com/office/drawing/2014/main" id="{EBB1DF04-368A-443A-AB5F-51D6F433ECF0}"/>
            </a:ext>
          </a:extLst>
        </xdr:cNvPr>
        <xdr:cNvCxnSpPr/>
      </xdr:nvCxnSpPr>
      <xdr:spPr>
        <a:xfrm flipV="1">
          <a:off x="2908300" y="618308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77651</xdr:rowOff>
    </xdr:from>
    <xdr:to>
      <xdr:col>10</xdr:col>
      <xdr:colOff>165100</xdr:colOff>
      <xdr:row>37</xdr:row>
      <xdr:rowOff>7801</xdr:rowOff>
    </xdr:to>
    <xdr:sp macro="" textlink="">
      <xdr:nvSpPr>
        <xdr:cNvPr id="80" name="楕円 79">
          <a:extLst>
            <a:ext uri="{FF2B5EF4-FFF2-40B4-BE49-F238E27FC236}">
              <a16:creationId xmlns:a16="http://schemas.microsoft.com/office/drawing/2014/main" id="{035F7B16-9447-419D-BC12-654931474FCE}"/>
            </a:ext>
          </a:extLst>
        </xdr:cNvPr>
        <xdr:cNvSpPr/>
      </xdr:nvSpPr>
      <xdr:spPr>
        <a:xfrm>
          <a:off x="1968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128451</xdr:rowOff>
    </xdr:from>
    <xdr:to>
      <xdr:col>15</xdr:col>
      <xdr:colOff>50800</xdr:colOff>
      <xdr:row>36</xdr:row>
      <xdr:rowOff>164374</xdr:rowOff>
    </xdr:to>
    <xdr:cxnSp macro="">
      <xdr:nvCxnSpPr>
        <xdr:cNvPr id="81" name="直線コネクタ 80">
          <a:extLst>
            <a:ext uri="{FF2B5EF4-FFF2-40B4-BE49-F238E27FC236}">
              <a16:creationId xmlns:a16="http://schemas.microsoft.com/office/drawing/2014/main" id="{74A0A9B9-16A7-477A-87B3-DA4CA886A84D}"/>
            </a:ext>
          </a:extLst>
        </xdr:cNvPr>
        <xdr:cNvCxnSpPr/>
      </xdr:nvCxnSpPr>
      <xdr:spPr>
        <a:xfrm>
          <a:off x="2019300" y="63006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77651</xdr:rowOff>
    </xdr:from>
    <xdr:to>
      <xdr:col>6</xdr:col>
      <xdr:colOff>38100</xdr:colOff>
      <xdr:row>37</xdr:row>
      <xdr:rowOff>7801</xdr:rowOff>
    </xdr:to>
    <xdr:sp macro="" textlink="">
      <xdr:nvSpPr>
        <xdr:cNvPr id="82" name="楕円 81">
          <a:extLst>
            <a:ext uri="{FF2B5EF4-FFF2-40B4-BE49-F238E27FC236}">
              <a16:creationId xmlns:a16="http://schemas.microsoft.com/office/drawing/2014/main" id="{5D70AA00-8213-490D-A490-74BC19B45CC7}"/>
            </a:ext>
          </a:extLst>
        </xdr:cNvPr>
        <xdr:cNvSpPr/>
      </xdr:nvSpPr>
      <xdr:spPr>
        <a:xfrm>
          <a:off x="1079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128451</xdr:rowOff>
    </xdr:from>
    <xdr:to>
      <xdr:col>10</xdr:col>
      <xdr:colOff>114300</xdr:colOff>
      <xdr:row>36</xdr:row>
      <xdr:rowOff>128451</xdr:rowOff>
    </xdr:to>
    <xdr:cxnSp macro="">
      <xdr:nvCxnSpPr>
        <xdr:cNvPr id="83" name="直線コネクタ 82">
          <a:extLst>
            <a:ext uri="{FF2B5EF4-FFF2-40B4-BE49-F238E27FC236}">
              <a16:creationId xmlns:a16="http://schemas.microsoft.com/office/drawing/2014/main" id="{7FC71B8E-2CF1-4025-A1CD-CDC09FF19982}"/>
            </a:ext>
          </a:extLst>
        </xdr:cNvPr>
        <xdr:cNvCxnSpPr/>
      </xdr:nvCxnSpPr>
      <xdr:spPr>
        <a:xfrm>
          <a:off x="1130300" y="6300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337F9506-76A4-4F19-817B-67A38E0E5212}"/>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AA2BBD05-FB36-4FCF-BD45-695A254516B8}"/>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C7CB0CDA-746F-4F4B-9127-6C61A09D3102}"/>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A5F48DE5-886B-4C72-83C5-E32D5FF91302}"/>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a:extLst>
            <a:ext uri="{FF2B5EF4-FFF2-40B4-BE49-F238E27FC236}">
              <a16:creationId xmlns:a16="http://schemas.microsoft.com/office/drawing/2014/main" id="{1B2A0C20-BF2D-4A8B-8319-B68E06BC0CBA}"/>
            </a:ext>
          </a:extLst>
        </xdr:cNvPr>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9" name="n_2mainValue【図書館】&#10;有形固定資産減価償却率">
          <a:extLst>
            <a:ext uri="{FF2B5EF4-FFF2-40B4-BE49-F238E27FC236}">
              <a16:creationId xmlns:a16="http://schemas.microsoft.com/office/drawing/2014/main" id="{F88202D3-CC13-4E86-B456-74674BE3D299}"/>
            </a:ext>
          </a:extLst>
        </xdr:cNvPr>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24328</xdr:rowOff>
    </xdr:from>
    <xdr:ext cx="405111" cy="259045"/>
    <xdr:sp macro="" textlink="">
      <xdr:nvSpPr>
        <xdr:cNvPr id="90" name="n_3mainValue【図書館】&#10;有形固定資産減価償却率">
          <a:extLst>
            <a:ext uri="{FF2B5EF4-FFF2-40B4-BE49-F238E27FC236}">
              <a16:creationId xmlns:a16="http://schemas.microsoft.com/office/drawing/2014/main" id="{FA748A65-F50A-47D8-BBD9-6320CA389E81}"/>
            </a:ext>
          </a:extLst>
        </xdr:cNvPr>
        <xdr:cNvSpPr txBox="1"/>
      </xdr:nvSpPr>
      <xdr:spPr>
        <a:xfrm>
          <a:off x="1816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24328</xdr:rowOff>
    </xdr:from>
    <xdr:ext cx="405111" cy="259045"/>
    <xdr:sp macro="" textlink="">
      <xdr:nvSpPr>
        <xdr:cNvPr id="91" name="n_4mainValue【図書館】&#10;有形固定資産減価償却率">
          <a:extLst>
            <a:ext uri="{FF2B5EF4-FFF2-40B4-BE49-F238E27FC236}">
              <a16:creationId xmlns:a16="http://schemas.microsoft.com/office/drawing/2014/main" id="{97C5106C-B455-4056-8DFD-C89648570DAA}"/>
            </a:ext>
          </a:extLst>
        </xdr:cNvPr>
        <xdr:cNvSpPr txBox="1"/>
      </xdr:nvSpPr>
      <xdr:spPr>
        <a:xfrm>
          <a:off x="927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E6C064C-2C6B-4290-80D4-F0BFD4B86F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AD096CF-16F9-4E77-89B2-0E32025BB9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0EE18F2-227C-42EA-A1E2-B49086637B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A5BE4E8-F201-4392-954E-9EE8126DEA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3699162-6BB5-4237-BE3C-C7BB3B1056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B314962-C263-4B26-89BA-B0E9B5462F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896E331-79F3-45ED-A851-3F8A72773B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7876244-0DC5-47EA-88A8-66E83AB88C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B75CD77-4C9E-4521-90CE-3477876A955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B9CE0ED-ACA3-4A7F-95EF-C04D0DECB9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89591D-B27B-448E-A15E-61878D31D94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ABEA384-7B84-427C-B959-E996A847A5B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DFC5FE8-DD24-4164-B4EC-EC637ADC4CF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5B19A9F-8860-44EE-9E56-3C7870FC2F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77D5045-3506-4CD1-823F-4FB331E2F6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FA1E1C7-617B-493E-9ED3-1F493E13077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DC22A96-43E2-4E19-B3DA-862BE657DD7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1796865-6D50-49D9-BE39-0CC584305F7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E6C61DE-2FAD-419C-86D1-974991E31A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128EA43-B24D-44BA-812F-6F51A15144D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F4E1E3C-4ED2-4C83-8585-60CE9A97E0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B1DACFB-A74C-4DAE-8083-42B36239501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DFC36BF-E2D2-49B2-8E8E-4BEC0BB282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A857659F-FF14-4DAE-A0AC-69F7EC436D6D}"/>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C32758C0-99C2-476E-8F44-0A6E38C411A4}"/>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66275947-99EB-4A09-A2E4-0E59B0212317}"/>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DD1D8873-3ECF-464A-9665-42AF841E7583}"/>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CE532B1-AE1B-42EE-8A04-30087F5AFD16}"/>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C076BBEF-0EEB-4CBA-A9B7-FF0D224EB83D}"/>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DAD37C9B-64EB-4FF5-8943-E37E46EEFE25}"/>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4835CD97-2D4F-4C6E-BA42-426B9432E2EE}"/>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B1A810D-EEEC-4876-A3D9-C5BC15DFDCE9}"/>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89339E6F-C219-4865-8B6A-FF7D214B3FC5}"/>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E1A09C71-C1F9-4FD2-944E-D3E4A37716F3}"/>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28EB1A-7C7F-46C5-9615-2C3198B173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D238F0A-BCBD-49BA-80B7-4F3EF50DA1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6B6A7C7-EF97-467C-BE53-313585A3FF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572FBDC-796C-4E6B-85E0-F0E013BB4D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B2D6284-2D51-4715-878D-0C0C6F7C9E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1" name="楕円 130">
          <a:extLst>
            <a:ext uri="{FF2B5EF4-FFF2-40B4-BE49-F238E27FC236}">
              <a16:creationId xmlns:a16="http://schemas.microsoft.com/office/drawing/2014/main" id="{67B5646E-43D2-4795-ADA8-FCCC093AEB11}"/>
            </a:ext>
          </a:extLst>
        </xdr:cNvPr>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2F332865-9A53-45CC-8EBB-3B9A67A4915B}"/>
            </a:ext>
          </a:extLst>
        </xdr:cNvPr>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3" name="楕円 132">
          <a:extLst>
            <a:ext uri="{FF2B5EF4-FFF2-40B4-BE49-F238E27FC236}">
              <a16:creationId xmlns:a16="http://schemas.microsoft.com/office/drawing/2014/main" id="{BD738BCD-F47A-472F-AA10-35CB538893CA}"/>
            </a:ext>
          </a:extLst>
        </xdr:cNvPr>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19050</xdr:rowOff>
    </xdr:to>
    <xdr:cxnSp macro="">
      <xdr:nvCxnSpPr>
        <xdr:cNvPr id="134" name="直線コネクタ 133">
          <a:extLst>
            <a:ext uri="{FF2B5EF4-FFF2-40B4-BE49-F238E27FC236}">
              <a16:creationId xmlns:a16="http://schemas.microsoft.com/office/drawing/2014/main" id="{41E8F9BD-A716-474D-806B-42EAD4AC53FD}"/>
            </a:ext>
          </a:extLst>
        </xdr:cNvPr>
        <xdr:cNvCxnSpPr/>
      </xdr:nvCxnSpPr>
      <xdr:spPr>
        <a:xfrm>
          <a:off x="9639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xdr:rowOff>
    </xdr:from>
    <xdr:to>
      <xdr:col>46</xdr:col>
      <xdr:colOff>38100</xdr:colOff>
      <xdr:row>34</xdr:row>
      <xdr:rowOff>114300</xdr:rowOff>
    </xdr:to>
    <xdr:sp macro="" textlink="">
      <xdr:nvSpPr>
        <xdr:cNvPr id="135" name="楕円 134">
          <a:extLst>
            <a:ext uri="{FF2B5EF4-FFF2-40B4-BE49-F238E27FC236}">
              <a16:creationId xmlns:a16="http://schemas.microsoft.com/office/drawing/2014/main" id="{F4B423AF-118C-4CB1-9504-715E49493F5F}"/>
            </a:ext>
          </a:extLst>
        </xdr:cNvPr>
        <xdr:cNvSpPr/>
      </xdr:nvSpPr>
      <xdr:spPr>
        <a:xfrm>
          <a:off x="8699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63500</xdr:rowOff>
    </xdr:from>
    <xdr:to>
      <xdr:col>50</xdr:col>
      <xdr:colOff>114300</xdr:colOff>
      <xdr:row>35</xdr:row>
      <xdr:rowOff>19050</xdr:rowOff>
    </xdr:to>
    <xdr:cxnSp macro="">
      <xdr:nvCxnSpPr>
        <xdr:cNvPr id="136" name="直線コネクタ 135">
          <a:extLst>
            <a:ext uri="{FF2B5EF4-FFF2-40B4-BE49-F238E27FC236}">
              <a16:creationId xmlns:a16="http://schemas.microsoft.com/office/drawing/2014/main" id="{D7F447FF-4F87-44DE-B9FB-5642FBE392BA}"/>
            </a:ext>
          </a:extLst>
        </xdr:cNvPr>
        <xdr:cNvCxnSpPr/>
      </xdr:nvCxnSpPr>
      <xdr:spPr>
        <a:xfrm>
          <a:off x="8750300" y="589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7" name="楕円 136">
          <a:extLst>
            <a:ext uri="{FF2B5EF4-FFF2-40B4-BE49-F238E27FC236}">
              <a16:creationId xmlns:a16="http://schemas.microsoft.com/office/drawing/2014/main" id="{CF1FB7CC-64F1-4CAF-8F6F-4D6257E8D2CE}"/>
            </a:ext>
          </a:extLst>
        </xdr:cNvPr>
        <xdr:cNvSpPr/>
      </xdr:nvSpPr>
      <xdr:spPr>
        <a:xfrm>
          <a:off x="781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63500</xdr:rowOff>
    </xdr:from>
    <xdr:to>
      <xdr:col>45</xdr:col>
      <xdr:colOff>177800</xdr:colOff>
      <xdr:row>35</xdr:row>
      <xdr:rowOff>19050</xdr:rowOff>
    </xdr:to>
    <xdr:cxnSp macro="">
      <xdr:nvCxnSpPr>
        <xdr:cNvPr id="138" name="直線コネクタ 137">
          <a:extLst>
            <a:ext uri="{FF2B5EF4-FFF2-40B4-BE49-F238E27FC236}">
              <a16:creationId xmlns:a16="http://schemas.microsoft.com/office/drawing/2014/main" id="{096E0487-CD04-4EA2-B5B9-412D771FC4D1}"/>
            </a:ext>
          </a:extLst>
        </xdr:cNvPr>
        <xdr:cNvCxnSpPr/>
      </xdr:nvCxnSpPr>
      <xdr:spPr>
        <a:xfrm flipV="1">
          <a:off x="7861300" y="589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a:extLst>
            <a:ext uri="{FF2B5EF4-FFF2-40B4-BE49-F238E27FC236}">
              <a16:creationId xmlns:a16="http://schemas.microsoft.com/office/drawing/2014/main" id="{3E24F674-1D1E-48C2-B016-5EBD0B9C3651}"/>
            </a:ext>
          </a:extLst>
        </xdr:cNvPr>
        <xdr:cNvSpPr/>
      </xdr:nvSpPr>
      <xdr:spPr>
        <a:xfrm>
          <a:off x="692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19050</xdr:rowOff>
    </xdr:to>
    <xdr:cxnSp macro="">
      <xdr:nvCxnSpPr>
        <xdr:cNvPr id="140" name="直線コネクタ 139">
          <a:extLst>
            <a:ext uri="{FF2B5EF4-FFF2-40B4-BE49-F238E27FC236}">
              <a16:creationId xmlns:a16="http://schemas.microsoft.com/office/drawing/2014/main" id="{A68B6E68-3150-4ACF-AF99-CD0478ECD723}"/>
            </a:ext>
          </a:extLst>
        </xdr:cNvPr>
        <xdr:cNvCxnSpPr/>
      </xdr:nvCxnSpPr>
      <xdr:spPr>
        <a:xfrm>
          <a:off x="69723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CBF6B757-77F2-4B88-8212-2B271E256C22}"/>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BD9A6EE8-8E45-4DDB-8B19-AA22C3FF3C02}"/>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E6D5F648-E4C1-4F43-A3FF-224F2F5683E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8C9531D4-1BC1-47FE-AFAB-B81CBAF27FDC}"/>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45" name="n_1mainValue【図書館】&#10;一人当たり面積">
          <a:extLst>
            <a:ext uri="{FF2B5EF4-FFF2-40B4-BE49-F238E27FC236}">
              <a16:creationId xmlns:a16="http://schemas.microsoft.com/office/drawing/2014/main" id="{B459C00D-28DF-4D14-8A28-AFD7485E32A3}"/>
            </a:ext>
          </a:extLst>
        </xdr:cNvPr>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130827</xdr:rowOff>
    </xdr:from>
    <xdr:ext cx="469744" cy="259045"/>
    <xdr:sp macro="" textlink="">
      <xdr:nvSpPr>
        <xdr:cNvPr id="146" name="n_2mainValue【図書館】&#10;一人当たり面積">
          <a:extLst>
            <a:ext uri="{FF2B5EF4-FFF2-40B4-BE49-F238E27FC236}">
              <a16:creationId xmlns:a16="http://schemas.microsoft.com/office/drawing/2014/main" id="{9FA3881D-9C59-4614-B301-8A8EF262B76D}"/>
            </a:ext>
          </a:extLst>
        </xdr:cNvPr>
        <xdr:cNvSpPr txBox="1"/>
      </xdr:nvSpPr>
      <xdr:spPr>
        <a:xfrm>
          <a:off x="8515427"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7" name="n_3mainValue【図書館】&#10;一人当たり面積">
          <a:extLst>
            <a:ext uri="{FF2B5EF4-FFF2-40B4-BE49-F238E27FC236}">
              <a16:creationId xmlns:a16="http://schemas.microsoft.com/office/drawing/2014/main" id="{3A2B8759-73A2-4F5A-AA63-B81F129C0F73}"/>
            </a:ext>
          </a:extLst>
        </xdr:cNvPr>
        <xdr:cNvSpPr txBox="1"/>
      </xdr:nvSpPr>
      <xdr:spPr>
        <a:xfrm>
          <a:off x="7626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a:extLst>
            <a:ext uri="{FF2B5EF4-FFF2-40B4-BE49-F238E27FC236}">
              <a16:creationId xmlns:a16="http://schemas.microsoft.com/office/drawing/2014/main" id="{D401FB25-CF2B-4672-A2E7-FEC711138F8C}"/>
            </a:ext>
          </a:extLst>
        </xdr:cNvPr>
        <xdr:cNvSpPr txBox="1"/>
      </xdr:nvSpPr>
      <xdr:spPr>
        <a:xfrm>
          <a:off x="6737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0D20D02-A0B1-4EDF-8E28-8233ABA035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DCD4AD2-FB68-41B4-9A3E-3601089715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FCEC6C4-A54A-434B-BC99-07AAB2098A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04AD3CA-4BF9-4EC6-B05D-5AA4BE6AB7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A1F5B69-80E6-422A-B4F4-EC48A5C60D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CE13E9F-AB64-4A3F-ACAD-F9C5C90BC3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34E4DD1-AB03-4FEE-BE73-864113541F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6E54EAB-5526-4937-8BB9-118D008F48D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BE06B23-C055-436E-8341-8AFCD4D37E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5BF50AF-85E3-4634-AEA4-DC51D0FE29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5E4F66F-A6C7-42A8-B9F2-B055331BB7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3996C8C-5145-4C53-A6C8-93839869986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738E673-5438-469F-B314-95446F7457E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1B29F73-7CDF-400F-ACE9-C5F6217294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2F8970D-C9CF-4730-9D4D-9489CCB1B4C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EE61689-16AC-4367-A7A1-93730F814F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ED92FE8-5E6F-4787-811F-6479E93F61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72CA278-47E0-4D96-9DD8-BE5BD62D8B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165D113-6050-42E5-96E4-39FA2B368B4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2573C51-D59D-4BD6-BB74-759CEB54161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6C3618D-AFF2-4978-A70C-F57B9D19B9A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1397A15-49CB-4FED-9F57-60AEA76D243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4205DF4-ED48-40DC-89A3-498669A5D48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980C501-6055-46EE-B736-565AA28A47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FF141D8-6D4C-4F34-A463-35650F3185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5CEA68EC-7395-49B5-B57D-5B1630C8D75F}"/>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507661CA-5005-4DDB-A51A-B6455CAB5A46}"/>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3EF6C65C-BC6F-480C-A7DA-96D7D1BA6459}"/>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28DB50AF-EE48-4F6B-B92D-054C4CF99F0E}"/>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3EED5C30-A723-4E52-9131-2D4ABCAB3839}"/>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47E9CDF-7F5D-4042-831E-D043A35CFE4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A537F916-DD5D-40B5-842F-C62F81AF1661}"/>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C8DC82BA-A0EB-4344-9BE2-497D220EABB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3155BCD5-58D0-4FB9-8BAD-D669304C9C27}"/>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701300D1-124E-4B4A-8FD5-6D49D6109261}"/>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F7DFDB26-112A-41C4-829C-DB2F65A18D7E}"/>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6D731FA-D095-4DCF-B9CF-56D971613A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A3AA42-7104-4A59-B0E7-4026439B57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A5AD7F-C5DE-4B84-BDCD-DF64DE9A81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89B6250-6E2E-41AA-9CCD-04EDA14D3E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F8206B2-CE66-4F92-9F14-D4D494E6F4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91259</xdr:rowOff>
    </xdr:from>
    <xdr:to>
      <xdr:col>24</xdr:col>
      <xdr:colOff>114300</xdr:colOff>
      <xdr:row>63</xdr:row>
      <xdr:rowOff>21409</xdr:rowOff>
    </xdr:to>
    <xdr:sp macro="" textlink="">
      <xdr:nvSpPr>
        <xdr:cNvPr id="190" name="楕円 189">
          <a:extLst>
            <a:ext uri="{FF2B5EF4-FFF2-40B4-BE49-F238E27FC236}">
              <a16:creationId xmlns:a16="http://schemas.microsoft.com/office/drawing/2014/main" id="{3EF923EB-6C50-43DB-966E-72E5D301D1AE}"/>
            </a:ext>
          </a:extLst>
        </xdr:cNvPr>
        <xdr:cNvSpPr/>
      </xdr:nvSpPr>
      <xdr:spPr>
        <a:xfrm>
          <a:off x="4584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69686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70C34C7-9B48-488B-A0B0-C35802CB3424}"/>
            </a:ext>
          </a:extLst>
        </xdr:cNvPr>
        <xdr:cNvSpPr txBox="1"/>
      </xdr:nvSpPr>
      <xdr:spPr>
        <a:xfrm>
          <a:off x="4673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92" name="楕円 191">
          <a:extLst>
            <a:ext uri="{FF2B5EF4-FFF2-40B4-BE49-F238E27FC236}">
              <a16:creationId xmlns:a16="http://schemas.microsoft.com/office/drawing/2014/main" id="{3CCFDA8F-970F-491E-9A02-AC6A451C8756}"/>
            </a:ext>
          </a:extLst>
        </xdr:cNvPr>
        <xdr:cNvSpPr/>
      </xdr:nvSpPr>
      <xdr:spPr>
        <a:xfrm>
          <a:off x="3746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142059</xdr:rowOff>
    </xdr:to>
    <xdr:cxnSp macro="">
      <xdr:nvCxnSpPr>
        <xdr:cNvPr id="193" name="直線コネクタ 192">
          <a:extLst>
            <a:ext uri="{FF2B5EF4-FFF2-40B4-BE49-F238E27FC236}">
              <a16:creationId xmlns:a16="http://schemas.microsoft.com/office/drawing/2014/main" id="{85FB50CC-6033-4852-B974-40FE4A90C29A}"/>
            </a:ext>
          </a:extLst>
        </xdr:cNvPr>
        <xdr:cNvCxnSpPr/>
      </xdr:nvCxnSpPr>
      <xdr:spPr>
        <a:xfrm>
          <a:off x="3797300" y="1076052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48804</xdr:rowOff>
    </xdr:from>
    <xdr:to>
      <xdr:col>15</xdr:col>
      <xdr:colOff>101600</xdr:colOff>
      <xdr:row>62</xdr:row>
      <xdr:rowOff>150404</xdr:rowOff>
    </xdr:to>
    <xdr:sp macro="" textlink="">
      <xdr:nvSpPr>
        <xdr:cNvPr id="194" name="楕円 193">
          <a:extLst>
            <a:ext uri="{FF2B5EF4-FFF2-40B4-BE49-F238E27FC236}">
              <a16:creationId xmlns:a16="http://schemas.microsoft.com/office/drawing/2014/main" id="{C754F3E1-3338-41E1-A650-C57BF2FD09CC}"/>
            </a:ext>
          </a:extLst>
        </xdr:cNvPr>
        <xdr:cNvSpPr/>
      </xdr:nvSpPr>
      <xdr:spPr>
        <a:xfrm>
          <a:off x="2857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99604</xdr:rowOff>
    </xdr:from>
    <xdr:to>
      <xdr:col>19</xdr:col>
      <xdr:colOff>177800</xdr:colOff>
      <xdr:row>62</xdr:row>
      <xdr:rowOff>130628</xdr:rowOff>
    </xdr:to>
    <xdr:cxnSp macro="">
      <xdr:nvCxnSpPr>
        <xdr:cNvPr id="195" name="直線コネクタ 194">
          <a:extLst>
            <a:ext uri="{FF2B5EF4-FFF2-40B4-BE49-F238E27FC236}">
              <a16:creationId xmlns:a16="http://schemas.microsoft.com/office/drawing/2014/main" id="{62A8C8C3-49E0-4F9F-8E40-270376F67AD1}"/>
            </a:ext>
          </a:extLst>
        </xdr:cNvPr>
        <xdr:cNvCxnSpPr/>
      </xdr:nvCxnSpPr>
      <xdr:spPr>
        <a:xfrm>
          <a:off x="2908300" y="107295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6" name="楕円 195">
          <a:extLst>
            <a:ext uri="{FF2B5EF4-FFF2-40B4-BE49-F238E27FC236}">
              <a16:creationId xmlns:a16="http://schemas.microsoft.com/office/drawing/2014/main" id="{D0AD4AF2-4CD3-46C9-93C7-AF321EFC9D99}"/>
            </a:ext>
          </a:extLst>
        </xdr:cNvPr>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99604</xdr:rowOff>
    </xdr:to>
    <xdr:cxnSp macro="">
      <xdr:nvCxnSpPr>
        <xdr:cNvPr id="197" name="直線コネクタ 196">
          <a:extLst>
            <a:ext uri="{FF2B5EF4-FFF2-40B4-BE49-F238E27FC236}">
              <a16:creationId xmlns:a16="http://schemas.microsoft.com/office/drawing/2014/main" id="{B66C722E-254E-4463-8A24-6E2C56C308FD}"/>
            </a:ext>
          </a:extLst>
        </xdr:cNvPr>
        <xdr:cNvCxnSpPr/>
      </xdr:nvCxnSpPr>
      <xdr:spPr>
        <a:xfrm>
          <a:off x="2019300" y="106984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8" name="楕円 197">
          <a:extLst>
            <a:ext uri="{FF2B5EF4-FFF2-40B4-BE49-F238E27FC236}">
              <a16:creationId xmlns:a16="http://schemas.microsoft.com/office/drawing/2014/main" id="{46977FEB-9DDE-40DB-B9FA-F81564BDCCC4}"/>
            </a:ext>
          </a:extLst>
        </xdr:cNvPr>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68580</xdr:rowOff>
    </xdr:to>
    <xdr:cxnSp macro="">
      <xdr:nvCxnSpPr>
        <xdr:cNvPr id="199" name="直線コネクタ 198">
          <a:extLst>
            <a:ext uri="{FF2B5EF4-FFF2-40B4-BE49-F238E27FC236}">
              <a16:creationId xmlns:a16="http://schemas.microsoft.com/office/drawing/2014/main" id="{3C24F9B8-E373-4948-B48F-F6050CD80D43}"/>
            </a:ext>
          </a:extLst>
        </xdr:cNvPr>
        <xdr:cNvCxnSpPr/>
      </xdr:nvCxnSpPr>
      <xdr:spPr>
        <a:xfrm>
          <a:off x="1130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159F1F81-BAFD-4117-8262-2F5FE510281A}"/>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F4F88B6F-DBFA-4CF4-8AFE-D1C534FCCEB5}"/>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674CECE7-1EBB-4F11-992C-F2C1E72A84AC}"/>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F06BE04E-30E0-4E1F-9F76-ABF8A2861792}"/>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4" name="n_1mainValue【体育館・プール】&#10;有形固定資産減価償却率">
          <a:extLst>
            <a:ext uri="{FF2B5EF4-FFF2-40B4-BE49-F238E27FC236}">
              <a16:creationId xmlns:a16="http://schemas.microsoft.com/office/drawing/2014/main" id="{2AF70800-0634-45DE-81AF-5C0BC1145950}"/>
            </a:ext>
          </a:extLst>
        </xdr:cNvPr>
        <xdr:cNvSpPr txBox="1"/>
      </xdr:nvSpPr>
      <xdr:spPr>
        <a:xfrm>
          <a:off x="3582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141531</xdr:rowOff>
    </xdr:from>
    <xdr:ext cx="405111" cy="259045"/>
    <xdr:sp macro="" textlink="">
      <xdr:nvSpPr>
        <xdr:cNvPr id="205" name="n_2mainValue【体育館・プール】&#10;有形固定資産減価償却率">
          <a:extLst>
            <a:ext uri="{FF2B5EF4-FFF2-40B4-BE49-F238E27FC236}">
              <a16:creationId xmlns:a16="http://schemas.microsoft.com/office/drawing/2014/main" id="{74048955-4BC7-484A-844D-C3DAC42F206E}"/>
            </a:ext>
          </a:extLst>
        </xdr:cNvPr>
        <xdr:cNvSpPr txBox="1"/>
      </xdr:nvSpPr>
      <xdr:spPr>
        <a:xfrm>
          <a:off x="2705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6" name="n_3mainValue【体育館・プール】&#10;有形固定資産減価償却率">
          <a:extLst>
            <a:ext uri="{FF2B5EF4-FFF2-40B4-BE49-F238E27FC236}">
              <a16:creationId xmlns:a16="http://schemas.microsoft.com/office/drawing/2014/main" id="{8D1E6548-F661-4319-9FD5-48F5CF8AE863}"/>
            </a:ext>
          </a:extLst>
        </xdr:cNvPr>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7" name="n_4mainValue【体育館・プール】&#10;有形固定資産減価償却率">
          <a:extLst>
            <a:ext uri="{FF2B5EF4-FFF2-40B4-BE49-F238E27FC236}">
              <a16:creationId xmlns:a16="http://schemas.microsoft.com/office/drawing/2014/main" id="{BD92D5F3-EECF-4D4E-886D-04C0AFF9C4A3}"/>
            </a:ext>
          </a:extLst>
        </xdr:cNvPr>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00D817D-DFAF-4C4C-9AB9-C35F0D4AA2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B007DFC-BA41-4B9E-BB25-F93C973BF8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78A4DB4-09BC-4227-9B74-605AD7D39D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DEEE004-0A3A-4674-9885-87DB2C4B95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BCA6A75-3B4E-467D-8442-7075B99B7A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3B48D4F-787D-4325-B4DF-D58719E4D2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7306EAB-CF6B-412C-ACB1-D3F948E3A9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23F0AC7-AFF5-4A89-B576-AFFC1124AD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00D7595-6740-4C76-B046-085D63B548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8761F00-64AD-43A2-A9F0-9B8B474768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EDC7E99-1EB6-4F1B-8D22-5380CDC95ED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0C688EC-38BE-4CBB-8CC0-2624C141439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830DE0F-915F-4B3C-9C32-E7D4216AEE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77F3BDA-953E-42E6-BEB6-7A282582E35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3610FED-F707-4FE4-86C2-72D92CADD03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571153F6-5A02-4E4A-90FB-6D60E05F40F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CC152B8-1C44-4CA8-8CF1-0BFAC7631A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CF79D4E-A17A-4E85-A12F-9C54E04CA03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04B88D6-73F7-4B14-9CE3-DF1FC411387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86E6861-36C0-4815-ACA5-A820A86CBE9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31BD877-B28E-4DEB-974A-A104EC0200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86BCFE9E-7877-479B-A212-4709E56F4A7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6B578E2-6352-4B68-97EC-AD65220486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EB68F7FB-CFE3-4934-B6BD-4A5656802175}"/>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68557817-F14D-4F25-A220-93AF4FE56289}"/>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8EB81CF3-B5E6-4438-B908-0695822B272E}"/>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2D2EFAA7-AF50-44B6-88B1-2F2ED0FC4864}"/>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7566EE9C-0106-487A-A49E-C743099A13D9}"/>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EE4D5631-B8EE-4125-8754-EB1E20C1F737}"/>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CF8F10FC-1D88-4A4B-B653-392F04D06BA6}"/>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642E689B-6D57-4323-AD5D-4E13FE1722D6}"/>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223171AB-3A07-4E1C-9171-125BE558214B}"/>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F10E0890-9A25-4BD2-BEC1-F9AF3787C9CE}"/>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F0CAE337-6E0A-4484-BA8E-8A576A6D9ED9}"/>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04AD59D-158C-4DFE-BA42-08814442A5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ABCA12A-C3FA-4323-A9EC-6E594BCF90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F7AC850-DE0B-4236-9BE8-6D66843B66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BB4B3D1-EA91-44F3-B5D8-973D24995D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1DFA382-821F-46C0-8FDA-E2B48B6DA6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113030</xdr:rowOff>
    </xdr:from>
    <xdr:to>
      <xdr:col>55</xdr:col>
      <xdr:colOff>50800</xdr:colOff>
      <xdr:row>59</xdr:row>
      <xdr:rowOff>43180</xdr:rowOff>
    </xdr:to>
    <xdr:sp macro="" textlink="">
      <xdr:nvSpPr>
        <xdr:cNvPr id="247" name="楕円 246">
          <a:extLst>
            <a:ext uri="{FF2B5EF4-FFF2-40B4-BE49-F238E27FC236}">
              <a16:creationId xmlns:a16="http://schemas.microsoft.com/office/drawing/2014/main" id="{7449C260-4D70-41A7-BACE-BCADA6D82157}"/>
            </a:ext>
          </a:extLst>
        </xdr:cNvPr>
        <xdr:cNvSpPr/>
      </xdr:nvSpPr>
      <xdr:spPr>
        <a:xfrm>
          <a:off x="10426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135907</xdr:rowOff>
    </xdr:from>
    <xdr:ext cx="469744" cy="259045"/>
    <xdr:sp macro="" textlink="">
      <xdr:nvSpPr>
        <xdr:cNvPr id="248" name="【体育館・プール】&#10;一人当たり面積該当値テキスト">
          <a:extLst>
            <a:ext uri="{FF2B5EF4-FFF2-40B4-BE49-F238E27FC236}">
              <a16:creationId xmlns:a16="http://schemas.microsoft.com/office/drawing/2014/main" id="{DEB85578-51D6-4A11-B3F1-E681F29A7F23}"/>
            </a:ext>
          </a:extLst>
        </xdr:cNvPr>
        <xdr:cNvSpPr txBox="1"/>
      </xdr:nvSpPr>
      <xdr:spPr>
        <a:xfrm>
          <a:off x="10515600"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113030</xdr:rowOff>
    </xdr:from>
    <xdr:to>
      <xdr:col>50</xdr:col>
      <xdr:colOff>165100</xdr:colOff>
      <xdr:row>59</xdr:row>
      <xdr:rowOff>43180</xdr:rowOff>
    </xdr:to>
    <xdr:sp macro="" textlink="">
      <xdr:nvSpPr>
        <xdr:cNvPr id="249" name="楕円 248">
          <a:extLst>
            <a:ext uri="{FF2B5EF4-FFF2-40B4-BE49-F238E27FC236}">
              <a16:creationId xmlns:a16="http://schemas.microsoft.com/office/drawing/2014/main" id="{42292645-529F-48AB-90C5-CC4AD6C6658F}"/>
            </a:ext>
          </a:extLst>
        </xdr:cNvPr>
        <xdr:cNvSpPr/>
      </xdr:nvSpPr>
      <xdr:spPr>
        <a:xfrm>
          <a:off x="958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163830</xdr:rowOff>
    </xdr:from>
    <xdr:to>
      <xdr:col>55</xdr:col>
      <xdr:colOff>0</xdr:colOff>
      <xdr:row>58</xdr:row>
      <xdr:rowOff>163830</xdr:rowOff>
    </xdr:to>
    <xdr:cxnSp macro="">
      <xdr:nvCxnSpPr>
        <xdr:cNvPr id="250" name="直線コネクタ 249">
          <a:extLst>
            <a:ext uri="{FF2B5EF4-FFF2-40B4-BE49-F238E27FC236}">
              <a16:creationId xmlns:a16="http://schemas.microsoft.com/office/drawing/2014/main" id="{B3E0C7C9-5D42-4F3F-9BB1-57B28B9B7083}"/>
            </a:ext>
          </a:extLst>
        </xdr:cNvPr>
        <xdr:cNvCxnSpPr/>
      </xdr:nvCxnSpPr>
      <xdr:spPr>
        <a:xfrm>
          <a:off x="9639300" y="10107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xdr:rowOff>
    </xdr:from>
    <xdr:to>
      <xdr:col>46</xdr:col>
      <xdr:colOff>38100</xdr:colOff>
      <xdr:row>60</xdr:row>
      <xdr:rowOff>113665</xdr:rowOff>
    </xdr:to>
    <xdr:sp macro="" textlink="">
      <xdr:nvSpPr>
        <xdr:cNvPr id="251" name="楕円 250">
          <a:extLst>
            <a:ext uri="{FF2B5EF4-FFF2-40B4-BE49-F238E27FC236}">
              <a16:creationId xmlns:a16="http://schemas.microsoft.com/office/drawing/2014/main" id="{7BBDF48E-3FB6-472E-B6F4-DC91A8EC35FC}"/>
            </a:ext>
          </a:extLst>
        </xdr:cNvPr>
        <xdr:cNvSpPr/>
      </xdr:nvSpPr>
      <xdr:spPr>
        <a:xfrm>
          <a:off x="8699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163830</xdr:rowOff>
    </xdr:from>
    <xdr:to>
      <xdr:col>50</xdr:col>
      <xdr:colOff>114300</xdr:colOff>
      <xdr:row>60</xdr:row>
      <xdr:rowOff>62865</xdr:rowOff>
    </xdr:to>
    <xdr:cxnSp macro="">
      <xdr:nvCxnSpPr>
        <xdr:cNvPr id="252" name="直線コネクタ 251">
          <a:extLst>
            <a:ext uri="{FF2B5EF4-FFF2-40B4-BE49-F238E27FC236}">
              <a16:creationId xmlns:a16="http://schemas.microsoft.com/office/drawing/2014/main" id="{EFA6A730-CF72-4197-B55E-78868D2E9061}"/>
            </a:ext>
          </a:extLst>
        </xdr:cNvPr>
        <xdr:cNvCxnSpPr/>
      </xdr:nvCxnSpPr>
      <xdr:spPr>
        <a:xfrm flipV="1">
          <a:off x="8750300" y="1010793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19685</xdr:rowOff>
    </xdr:from>
    <xdr:to>
      <xdr:col>41</xdr:col>
      <xdr:colOff>101600</xdr:colOff>
      <xdr:row>60</xdr:row>
      <xdr:rowOff>121285</xdr:rowOff>
    </xdr:to>
    <xdr:sp macro="" textlink="">
      <xdr:nvSpPr>
        <xdr:cNvPr id="253" name="楕円 252">
          <a:extLst>
            <a:ext uri="{FF2B5EF4-FFF2-40B4-BE49-F238E27FC236}">
              <a16:creationId xmlns:a16="http://schemas.microsoft.com/office/drawing/2014/main" id="{19B8CA40-9CB9-4109-8939-2289458EB82E}"/>
            </a:ext>
          </a:extLst>
        </xdr:cNvPr>
        <xdr:cNvSpPr/>
      </xdr:nvSpPr>
      <xdr:spPr>
        <a:xfrm>
          <a:off x="781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62865</xdr:rowOff>
    </xdr:from>
    <xdr:to>
      <xdr:col>45</xdr:col>
      <xdr:colOff>177800</xdr:colOff>
      <xdr:row>60</xdr:row>
      <xdr:rowOff>70485</xdr:rowOff>
    </xdr:to>
    <xdr:cxnSp macro="">
      <xdr:nvCxnSpPr>
        <xdr:cNvPr id="254" name="直線コネクタ 253">
          <a:extLst>
            <a:ext uri="{FF2B5EF4-FFF2-40B4-BE49-F238E27FC236}">
              <a16:creationId xmlns:a16="http://schemas.microsoft.com/office/drawing/2014/main" id="{0A73E54E-7286-4BDE-AAC4-B9EA763F68C9}"/>
            </a:ext>
          </a:extLst>
        </xdr:cNvPr>
        <xdr:cNvCxnSpPr/>
      </xdr:nvCxnSpPr>
      <xdr:spPr>
        <a:xfrm flipV="1">
          <a:off x="7861300" y="103498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17780</xdr:rowOff>
    </xdr:from>
    <xdr:to>
      <xdr:col>36</xdr:col>
      <xdr:colOff>165100</xdr:colOff>
      <xdr:row>60</xdr:row>
      <xdr:rowOff>119380</xdr:rowOff>
    </xdr:to>
    <xdr:sp macro="" textlink="">
      <xdr:nvSpPr>
        <xdr:cNvPr id="255" name="楕円 254">
          <a:extLst>
            <a:ext uri="{FF2B5EF4-FFF2-40B4-BE49-F238E27FC236}">
              <a16:creationId xmlns:a16="http://schemas.microsoft.com/office/drawing/2014/main" id="{5C301359-D408-4CA9-95BA-1DA54B870C63}"/>
            </a:ext>
          </a:extLst>
        </xdr:cNvPr>
        <xdr:cNvSpPr/>
      </xdr:nvSpPr>
      <xdr:spPr>
        <a:xfrm>
          <a:off x="692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68580</xdr:rowOff>
    </xdr:from>
    <xdr:to>
      <xdr:col>41</xdr:col>
      <xdr:colOff>50800</xdr:colOff>
      <xdr:row>60</xdr:row>
      <xdr:rowOff>70485</xdr:rowOff>
    </xdr:to>
    <xdr:cxnSp macro="">
      <xdr:nvCxnSpPr>
        <xdr:cNvPr id="256" name="直線コネクタ 255">
          <a:extLst>
            <a:ext uri="{FF2B5EF4-FFF2-40B4-BE49-F238E27FC236}">
              <a16:creationId xmlns:a16="http://schemas.microsoft.com/office/drawing/2014/main" id="{03662879-7108-45BA-9474-AF360108CAAE}"/>
            </a:ext>
          </a:extLst>
        </xdr:cNvPr>
        <xdr:cNvCxnSpPr/>
      </xdr:nvCxnSpPr>
      <xdr:spPr>
        <a:xfrm>
          <a:off x="6972300" y="10355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B5BFD486-8C53-40BE-B67F-F43A3CC3F9A4}"/>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6B50FD6D-4FB7-40F3-8E5B-40CC9A9DA7FD}"/>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a:extLst>
            <a:ext uri="{FF2B5EF4-FFF2-40B4-BE49-F238E27FC236}">
              <a16:creationId xmlns:a16="http://schemas.microsoft.com/office/drawing/2014/main" id="{FF71F4C8-5098-4859-9764-529D5064E9AF}"/>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a:extLst>
            <a:ext uri="{FF2B5EF4-FFF2-40B4-BE49-F238E27FC236}">
              <a16:creationId xmlns:a16="http://schemas.microsoft.com/office/drawing/2014/main" id="{6186737B-B2AA-4147-A0EB-8377C9CDEC27}"/>
            </a:ext>
          </a:extLst>
        </xdr:cNvPr>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59707</xdr:rowOff>
    </xdr:from>
    <xdr:ext cx="469744" cy="259045"/>
    <xdr:sp macro="" textlink="">
      <xdr:nvSpPr>
        <xdr:cNvPr id="261" name="n_1mainValue【体育館・プール】&#10;一人当たり面積">
          <a:extLst>
            <a:ext uri="{FF2B5EF4-FFF2-40B4-BE49-F238E27FC236}">
              <a16:creationId xmlns:a16="http://schemas.microsoft.com/office/drawing/2014/main" id="{1FC7EFAF-3BB0-45BF-ADA7-0CE3EBB1D80E}"/>
            </a:ext>
          </a:extLst>
        </xdr:cNvPr>
        <xdr:cNvSpPr txBox="1"/>
      </xdr:nvSpPr>
      <xdr:spPr>
        <a:xfrm>
          <a:off x="93917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130192</xdr:rowOff>
    </xdr:from>
    <xdr:ext cx="469744" cy="259045"/>
    <xdr:sp macro="" textlink="">
      <xdr:nvSpPr>
        <xdr:cNvPr id="262" name="n_2mainValue【体育館・プール】&#10;一人当たり面積">
          <a:extLst>
            <a:ext uri="{FF2B5EF4-FFF2-40B4-BE49-F238E27FC236}">
              <a16:creationId xmlns:a16="http://schemas.microsoft.com/office/drawing/2014/main" id="{B7A6D2C8-B1B2-4A33-BDA7-1C0889AEC49F}"/>
            </a:ext>
          </a:extLst>
        </xdr:cNvPr>
        <xdr:cNvSpPr txBox="1"/>
      </xdr:nvSpPr>
      <xdr:spPr>
        <a:xfrm>
          <a:off x="8515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137812</xdr:rowOff>
    </xdr:from>
    <xdr:ext cx="469744" cy="259045"/>
    <xdr:sp macro="" textlink="">
      <xdr:nvSpPr>
        <xdr:cNvPr id="263" name="n_3mainValue【体育館・プール】&#10;一人当たり面積">
          <a:extLst>
            <a:ext uri="{FF2B5EF4-FFF2-40B4-BE49-F238E27FC236}">
              <a16:creationId xmlns:a16="http://schemas.microsoft.com/office/drawing/2014/main" id="{D94CC953-8469-4F0D-AEFB-73995F1696DA}"/>
            </a:ext>
          </a:extLst>
        </xdr:cNvPr>
        <xdr:cNvSpPr txBox="1"/>
      </xdr:nvSpPr>
      <xdr:spPr>
        <a:xfrm>
          <a:off x="7626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135907</xdr:rowOff>
    </xdr:from>
    <xdr:ext cx="469744" cy="259045"/>
    <xdr:sp macro="" textlink="">
      <xdr:nvSpPr>
        <xdr:cNvPr id="264" name="n_4mainValue【体育館・プール】&#10;一人当たり面積">
          <a:extLst>
            <a:ext uri="{FF2B5EF4-FFF2-40B4-BE49-F238E27FC236}">
              <a16:creationId xmlns:a16="http://schemas.microsoft.com/office/drawing/2014/main" id="{2D69698C-854D-471E-B055-F85991FA831D}"/>
            </a:ext>
          </a:extLst>
        </xdr:cNvPr>
        <xdr:cNvSpPr txBox="1"/>
      </xdr:nvSpPr>
      <xdr:spPr>
        <a:xfrm>
          <a:off x="6737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72EC208-88FE-4A13-B142-67BCF1FC6D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202FF61-248E-4AEC-BD7F-E68EC51B4F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1981ACC-A131-4C43-8A67-ED6A1E000A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6C4C35F-E774-4B7B-92E6-36D290E7DF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3ECD9FF-6A16-4FDA-AD71-6E04FE3D1F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028F8F3-A3CC-4BFD-974D-50CEFEDB32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A6BD591-164A-47CA-BFC2-AB5840B3EC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80683BE-5144-452D-B6AF-E0754AD72BA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372290B9-0C02-44FE-937C-23E09E21E8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EAC22487-7CC1-4DE2-9D2D-BAB4056108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7EBE744D-18AB-45EA-BF35-6BCD6E6ACA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3C05235D-488D-4B65-9C24-95E5928F9F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E4C3DC81-3FAC-4D62-99F3-061D65C96F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B316907-5D68-4D5B-863D-F2D6A5CCC9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5EF4B6DC-B220-447D-A8C2-FF7CFD5C29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E5C4A53E-6904-4E6F-A273-D0FC49BE5E9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706B4DC1-6259-4A4A-941A-ACC0E97A4E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BF6C4733-63CE-487B-B935-2168D267A9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FA65AE67-DD88-4EFC-A6E5-3A53105E5B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E02B01CD-A607-4D35-98D7-96C26E7582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7ECF5189-3B53-410E-900F-5E33A9985F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B27CD8DE-1AF1-43EC-9B8A-4349D311EC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1C7EB3C3-48F6-42C9-BFCA-298F1E3333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B49FFC1F-C4E2-4E89-A04F-3BD3E63A648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AEBAF4BB-1C94-40F1-B81A-F48AD4CAD8D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D528447F-62CE-4378-ABE9-8AEC7B8A6DB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719FEC3C-E84C-4AEA-96BC-E5D6AB2F67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47A12742-8D34-46F1-946D-460D4582357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7ABF5787-97DB-4500-9C6F-F648AAA6403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74780979-03B3-4725-A2F6-FE14A1B11A0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DEBA6A46-DC5F-4D2B-A547-40474A92207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732ADD7E-7AED-4D10-A769-FAD275A88B3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CB3E96AA-8433-4472-83B9-EE3026C1B9C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EB8A4926-A68C-4165-9142-E4FE445D90E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E4F70354-A992-4B0F-BDFC-D865E86F3D8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15D68396-8588-4A55-8985-B09330194A0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B764E490-C2A5-495C-8B12-7D58D2E15F2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209AE86F-AFA5-4499-90DB-89CF8CC8CBF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8A2CEF35-D074-439C-8FC5-F8C3369FA8B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92751D8-5F94-421B-8B4D-0E78A2F623A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5" name="直線コネクタ 304">
          <a:extLst>
            <a:ext uri="{FF2B5EF4-FFF2-40B4-BE49-F238E27FC236}">
              <a16:creationId xmlns:a16="http://schemas.microsoft.com/office/drawing/2014/main" id="{D6009929-DD68-473C-9F1B-FCC20A74D512}"/>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EC84122F-D159-4DD2-B30F-FFD62334433C}"/>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7" name="直線コネクタ 306">
          <a:extLst>
            <a:ext uri="{FF2B5EF4-FFF2-40B4-BE49-F238E27FC236}">
              <a16:creationId xmlns:a16="http://schemas.microsoft.com/office/drawing/2014/main" id="{94A60755-DFED-4BE4-B335-8A5880ACE522}"/>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F2B62403-6C38-4A2B-A3F5-99DC55C22AFF}"/>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9" name="直線コネクタ 308">
          <a:extLst>
            <a:ext uri="{FF2B5EF4-FFF2-40B4-BE49-F238E27FC236}">
              <a16:creationId xmlns:a16="http://schemas.microsoft.com/office/drawing/2014/main" id="{6A7A8D9C-0923-479C-BC33-F70DE1E3BF4B}"/>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EB0988C8-5D89-4484-93AD-2B8281AA1FFA}"/>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1" name="フローチャート: 判断 310">
          <a:extLst>
            <a:ext uri="{FF2B5EF4-FFF2-40B4-BE49-F238E27FC236}">
              <a16:creationId xmlns:a16="http://schemas.microsoft.com/office/drawing/2014/main" id="{2A51947E-451D-4E77-A251-626063409E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12" name="フローチャート: 判断 311">
          <a:extLst>
            <a:ext uri="{FF2B5EF4-FFF2-40B4-BE49-F238E27FC236}">
              <a16:creationId xmlns:a16="http://schemas.microsoft.com/office/drawing/2014/main" id="{37C71ED8-B194-4F19-BB20-84288D8584AE}"/>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3" name="フローチャート: 判断 312">
          <a:extLst>
            <a:ext uri="{FF2B5EF4-FFF2-40B4-BE49-F238E27FC236}">
              <a16:creationId xmlns:a16="http://schemas.microsoft.com/office/drawing/2014/main" id="{96F8A419-645B-423C-94CE-A8148EE73DF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4" name="フローチャート: 判断 313">
          <a:extLst>
            <a:ext uri="{FF2B5EF4-FFF2-40B4-BE49-F238E27FC236}">
              <a16:creationId xmlns:a16="http://schemas.microsoft.com/office/drawing/2014/main" id="{1D2CD42F-DCF6-4139-9F65-F5AA2DFFDC79}"/>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5" name="フローチャート: 判断 314">
          <a:extLst>
            <a:ext uri="{FF2B5EF4-FFF2-40B4-BE49-F238E27FC236}">
              <a16:creationId xmlns:a16="http://schemas.microsoft.com/office/drawing/2014/main" id="{F7DA6B44-6EA5-4B26-96CB-E538AFD7735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F6408E8-1C83-4B5E-AFDD-B01A19A1D7B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B6D9E7A-5640-4A77-B84B-0622A7514CB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FE403BE-9422-469A-BCBF-8A0D2DB26B4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F19D041C-F6C4-4948-B73A-B057807889F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0EA3A76-D66E-4EF1-ABCD-81BD2E1334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46355</xdr:rowOff>
    </xdr:from>
    <xdr:to>
      <xdr:col>24</xdr:col>
      <xdr:colOff>114300</xdr:colOff>
      <xdr:row>103</xdr:row>
      <xdr:rowOff>147955</xdr:rowOff>
    </xdr:to>
    <xdr:sp macro="" textlink="">
      <xdr:nvSpPr>
        <xdr:cNvPr id="321" name="楕円 320">
          <a:extLst>
            <a:ext uri="{FF2B5EF4-FFF2-40B4-BE49-F238E27FC236}">
              <a16:creationId xmlns:a16="http://schemas.microsoft.com/office/drawing/2014/main" id="{F19F8062-2B3E-40DA-9561-DAB3D626D470}"/>
            </a:ext>
          </a:extLst>
        </xdr:cNvPr>
        <xdr:cNvSpPr/>
      </xdr:nvSpPr>
      <xdr:spPr>
        <a:xfrm>
          <a:off x="4584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69232</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4BB375F-F1F2-41E2-B8B6-9293B41D6D21}"/>
            </a:ext>
          </a:extLst>
        </xdr:cNvPr>
        <xdr:cNvSpPr txBox="1"/>
      </xdr:nvSpPr>
      <xdr:spPr>
        <a:xfrm>
          <a:off x="4673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323" name="楕円 322">
          <a:extLst>
            <a:ext uri="{FF2B5EF4-FFF2-40B4-BE49-F238E27FC236}">
              <a16:creationId xmlns:a16="http://schemas.microsoft.com/office/drawing/2014/main" id="{8C4C025A-6B97-4C16-AEF9-D53A33106C14}"/>
            </a:ext>
          </a:extLst>
        </xdr:cNvPr>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97155</xdr:rowOff>
    </xdr:to>
    <xdr:cxnSp macro="">
      <xdr:nvCxnSpPr>
        <xdr:cNvPr id="324" name="直線コネクタ 323">
          <a:extLst>
            <a:ext uri="{FF2B5EF4-FFF2-40B4-BE49-F238E27FC236}">
              <a16:creationId xmlns:a16="http://schemas.microsoft.com/office/drawing/2014/main" id="{DBF67448-9FA6-476B-BC1A-2E3E992B4651}"/>
            </a:ext>
          </a:extLst>
        </xdr:cNvPr>
        <xdr:cNvCxnSpPr/>
      </xdr:nvCxnSpPr>
      <xdr:spPr>
        <a:xfrm>
          <a:off x="3797300" y="177012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25" name="楕円 324">
          <a:extLst>
            <a:ext uri="{FF2B5EF4-FFF2-40B4-BE49-F238E27FC236}">
              <a16:creationId xmlns:a16="http://schemas.microsoft.com/office/drawing/2014/main" id="{1D6298E7-95F3-46E2-AD8F-144C23AD9947}"/>
            </a:ext>
          </a:extLst>
        </xdr:cNvPr>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105</xdr:row>
      <xdr:rowOff>41911</xdr:rowOff>
    </xdr:to>
    <xdr:cxnSp macro="">
      <xdr:nvCxnSpPr>
        <xdr:cNvPr id="326" name="直線コネクタ 325">
          <a:extLst>
            <a:ext uri="{FF2B5EF4-FFF2-40B4-BE49-F238E27FC236}">
              <a16:creationId xmlns:a16="http://schemas.microsoft.com/office/drawing/2014/main" id="{FDBFEAE6-AF3E-4998-ACDE-A8353676743D}"/>
            </a:ext>
          </a:extLst>
        </xdr:cNvPr>
        <xdr:cNvCxnSpPr/>
      </xdr:nvCxnSpPr>
      <xdr:spPr>
        <a:xfrm flipV="1">
          <a:off x="2908300" y="17701261"/>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170180</xdr:rowOff>
    </xdr:from>
    <xdr:to>
      <xdr:col>10</xdr:col>
      <xdr:colOff>165100</xdr:colOff>
      <xdr:row>105</xdr:row>
      <xdr:rowOff>100330</xdr:rowOff>
    </xdr:to>
    <xdr:sp macro="" textlink="">
      <xdr:nvSpPr>
        <xdr:cNvPr id="327" name="楕円 326">
          <a:extLst>
            <a:ext uri="{FF2B5EF4-FFF2-40B4-BE49-F238E27FC236}">
              <a16:creationId xmlns:a16="http://schemas.microsoft.com/office/drawing/2014/main" id="{72789597-C844-408E-9562-45C3241625BF}"/>
            </a:ext>
          </a:extLst>
        </xdr:cNvPr>
        <xdr:cNvSpPr/>
      </xdr:nvSpPr>
      <xdr:spPr>
        <a:xfrm>
          <a:off x="196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49530</xdr:rowOff>
    </xdr:to>
    <xdr:cxnSp macro="">
      <xdr:nvCxnSpPr>
        <xdr:cNvPr id="328" name="直線コネクタ 327">
          <a:extLst>
            <a:ext uri="{FF2B5EF4-FFF2-40B4-BE49-F238E27FC236}">
              <a16:creationId xmlns:a16="http://schemas.microsoft.com/office/drawing/2014/main" id="{DBF0B32C-957A-4721-BF92-FA596A76EBA3}"/>
            </a:ext>
          </a:extLst>
        </xdr:cNvPr>
        <xdr:cNvCxnSpPr/>
      </xdr:nvCxnSpPr>
      <xdr:spPr>
        <a:xfrm flipV="1">
          <a:off x="2019300" y="18044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170180</xdr:rowOff>
    </xdr:from>
    <xdr:to>
      <xdr:col>6</xdr:col>
      <xdr:colOff>38100</xdr:colOff>
      <xdr:row>105</xdr:row>
      <xdr:rowOff>100330</xdr:rowOff>
    </xdr:to>
    <xdr:sp macro="" textlink="">
      <xdr:nvSpPr>
        <xdr:cNvPr id="329" name="楕円 328">
          <a:extLst>
            <a:ext uri="{FF2B5EF4-FFF2-40B4-BE49-F238E27FC236}">
              <a16:creationId xmlns:a16="http://schemas.microsoft.com/office/drawing/2014/main" id="{7EF0105D-160B-42B4-96F1-78E9EBA17578}"/>
            </a:ext>
          </a:extLst>
        </xdr:cNvPr>
        <xdr:cNvSpPr/>
      </xdr:nvSpPr>
      <xdr:spPr>
        <a:xfrm>
          <a:off x="107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49530</xdr:rowOff>
    </xdr:from>
    <xdr:to>
      <xdr:col>10</xdr:col>
      <xdr:colOff>114300</xdr:colOff>
      <xdr:row>105</xdr:row>
      <xdr:rowOff>49530</xdr:rowOff>
    </xdr:to>
    <xdr:cxnSp macro="">
      <xdr:nvCxnSpPr>
        <xdr:cNvPr id="330" name="直線コネクタ 329">
          <a:extLst>
            <a:ext uri="{FF2B5EF4-FFF2-40B4-BE49-F238E27FC236}">
              <a16:creationId xmlns:a16="http://schemas.microsoft.com/office/drawing/2014/main" id="{3FD2EF5F-F544-414F-AE2D-A19D3D2CCC86}"/>
            </a:ext>
          </a:extLst>
        </xdr:cNvPr>
        <xdr:cNvCxnSpPr/>
      </xdr:nvCxnSpPr>
      <xdr:spPr>
        <a:xfrm>
          <a:off x="113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331" name="n_1aveValue【市民会館】&#10;有形固定資産減価償却率">
          <a:extLst>
            <a:ext uri="{FF2B5EF4-FFF2-40B4-BE49-F238E27FC236}">
              <a16:creationId xmlns:a16="http://schemas.microsoft.com/office/drawing/2014/main" id="{26B30F00-7385-4A36-9DFA-08F2E54BADA9}"/>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32" name="n_2aveValue【市民会館】&#10;有形固定資産減価償却率">
          <a:extLst>
            <a:ext uri="{FF2B5EF4-FFF2-40B4-BE49-F238E27FC236}">
              <a16:creationId xmlns:a16="http://schemas.microsoft.com/office/drawing/2014/main" id="{F3E36EAC-B50A-477A-840D-C8EA9AE52DE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333" name="n_3aveValue【市民会館】&#10;有形固定資産減価償却率">
          <a:extLst>
            <a:ext uri="{FF2B5EF4-FFF2-40B4-BE49-F238E27FC236}">
              <a16:creationId xmlns:a16="http://schemas.microsoft.com/office/drawing/2014/main" id="{4E681564-EA5F-4506-8403-8D70132F2A67}"/>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334" name="n_4aveValue【市民会館】&#10;有形固定資産減価償却率">
          <a:extLst>
            <a:ext uri="{FF2B5EF4-FFF2-40B4-BE49-F238E27FC236}">
              <a16:creationId xmlns:a16="http://schemas.microsoft.com/office/drawing/2014/main" id="{BF570A04-323B-4729-8883-F2B4C48DE0B6}"/>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109238</xdr:rowOff>
    </xdr:from>
    <xdr:ext cx="405111" cy="259045"/>
    <xdr:sp macro="" textlink="">
      <xdr:nvSpPr>
        <xdr:cNvPr id="335" name="n_1mainValue【市民会館】&#10;有形固定資産減価償却率">
          <a:extLst>
            <a:ext uri="{FF2B5EF4-FFF2-40B4-BE49-F238E27FC236}">
              <a16:creationId xmlns:a16="http://schemas.microsoft.com/office/drawing/2014/main" id="{94C256DB-6012-4682-B11A-F84D0D0FF016}"/>
            </a:ext>
          </a:extLst>
        </xdr:cNvPr>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36" name="n_2mainValue【市民会館】&#10;有形固定資産減価償却率">
          <a:extLst>
            <a:ext uri="{FF2B5EF4-FFF2-40B4-BE49-F238E27FC236}">
              <a16:creationId xmlns:a16="http://schemas.microsoft.com/office/drawing/2014/main" id="{800E6788-7409-4923-9431-5C70DCA4A6A3}"/>
            </a:ext>
          </a:extLst>
        </xdr:cNvPr>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91457</xdr:rowOff>
    </xdr:from>
    <xdr:ext cx="405111" cy="259045"/>
    <xdr:sp macro="" textlink="">
      <xdr:nvSpPr>
        <xdr:cNvPr id="337" name="n_3mainValue【市民会館】&#10;有形固定資産減価償却率">
          <a:extLst>
            <a:ext uri="{FF2B5EF4-FFF2-40B4-BE49-F238E27FC236}">
              <a16:creationId xmlns:a16="http://schemas.microsoft.com/office/drawing/2014/main" id="{D09CB346-F60F-4343-BD07-1880898806DB}"/>
            </a:ext>
          </a:extLst>
        </xdr:cNvPr>
        <xdr:cNvSpPr txBox="1"/>
      </xdr:nvSpPr>
      <xdr:spPr>
        <a:xfrm>
          <a:off x="1816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91457</xdr:rowOff>
    </xdr:from>
    <xdr:ext cx="405111" cy="259045"/>
    <xdr:sp macro="" textlink="">
      <xdr:nvSpPr>
        <xdr:cNvPr id="338" name="n_4mainValue【市民会館】&#10;有形固定資産減価償却率">
          <a:extLst>
            <a:ext uri="{FF2B5EF4-FFF2-40B4-BE49-F238E27FC236}">
              <a16:creationId xmlns:a16="http://schemas.microsoft.com/office/drawing/2014/main" id="{C787ADCD-87A3-4D43-9149-F21171A6A0E0}"/>
            </a:ext>
          </a:extLst>
        </xdr:cNvPr>
        <xdr:cNvSpPr txBox="1"/>
      </xdr:nvSpPr>
      <xdr:spPr>
        <a:xfrm>
          <a:off x="927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40376779-9AA0-4A98-901A-6EFA8522E3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1202BBCF-279D-4D42-A369-4F900A7A3A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3EF104BD-D4A2-4D2E-B088-720A568130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464DED6C-2BE2-4165-B369-B42D3F5802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9A317748-6217-434F-B034-96947A93F0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318D4026-6D36-4255-8F38-AE88E854F0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57F216BF-F673-4ACD-91D1-076A61DC65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639AD7C3-AA80-4C54-BD0A-6A10428F3F3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E41CF634-191D-4405-9927-8229142B68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3BF9EEC7-314D-49E7-AAF5-7626D81D8E3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145AA13F-BB72-498D-9099-95B78E87811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5A4EFB87-38B2-420A-AEC0-8811FFDF07F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C797AE4A-D34E-4415-8010-8D13B775A18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D8330443-05C8-4095-9312-EB47296075E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1E5629C5-D251-4203-86E1-700B288038F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7EB520DE-68BC-436E-838B-B34AA12A6D4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42344470-1253-4A63-BF7E-13F8E1A1F97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711B632B-4161-4A98-B93F-55AD2C2ACC5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B2CA0C7B-42C2-49AB-A02E-A091989A6B7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87936163-9001-4FBD-85A1-375F4B7CE3E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5B13F3FF-0B5E-4996-B9D5-7D50375418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F15A84E5-95F8-4231-982B-84301E4CFAC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48A6523C-1736-48A8-A294-AFC3CB4018C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62" name="直線コネクタ 361">
          <a:extLst>
            <a:ext uri="{FF2B5EF4-FFF2-40B4-BE49-F238E27FC236}">
              <a16:creationId xmlns:a16="http://schemas.microsoft.com/office/drawing/2014/main" id="{997AACED-3AED-4692-8463-1EA98A32FD1C}"/>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a:extLst>
            <a:ext uri="{FF2B5EF4-FFF2-40B4-BE49-F238E27FC236}">
              <a16:creationId xmlns:a16="http://schemas.microsoft.com/office/drawing/2014/main" id="{843DE42B-E022-48A9-BB45-90ACA86DAC4B}"/>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a:extLst>
            <a:ext uri="{FF2B5EF4-FFF2-40B4-BE49-F238E27FC236}">
              <a16:creationId xmlns:a16="http://schemas.microsoft.com/office/drawing/2014/main" id="{D709C7DC-7B3A-421C-A994-981D51CCAA0D}"/>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5" name="【市民会館】&#10;一人当たり面積最大値テキスト">
          <a:extLst>
            <a:ext uri="{FF2B5EF4-FFF2-40B4-BE49-F238E27FC236}">
              <a16:creationId xmlns:a16="http://schemas.microsoft.com/office/drawing/2014/main" id="{68D8F743-E2F4-441F-A537-F4DE2CA76522}"/>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6" name="直線コネクタ 365">
          <a:extLst>
            <a:ext uri="{FF2B5EF4-FFF2-40B4-BE49-F238E27FC236}">
              <a16:creationId xmlns:a16="http://schemas.microsoft.com/office/drawing/2014/main" id="{6C60E156-AEF6-4ADD-AEF8-2ED85C03F057}"/>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367" name="【市民会館】&#10;一人当たり面積平均値テキスト">
          <a:extLst>
            <a:ext uri="{FF2B5EF4-FFF2-40B4-BE49-F238E27FC236}">
              <a16:creationId xmlns:a16="http://schemas.microsoft.com/office/drawing/2014/main" id="{D90905B7-35D4-426F-B6FE-5B96F9CBCDF6}"/>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8" name="フローチャート: 判断 367">
          <a:extLst>
            <a:ext uri="{FF2B5EF4-FFF2-40B4-BE49-F238E27FC236}">
              <a16:creationId xmlns:a16="http://schemas.microsoft.com/office/drawing/2014/main" id="{7B69F71F-88B8-4A3F-B709-A41405601506}"/>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9" name="フローチャート: 判断 368">
          <a:extLst>
            <a:ext uri="{FF2B5EF4-FFF2-40B4-BE49-F238E27FC236}">
              <a16:creationId xmlns:a16="http://schemas.microsoft.com/office/drawing/2014/main" id="{F8D4AAC4-E5E2-415D-8064-15CA3E65EE01}"/>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0" name="フローチャート: 判断 369">
          <a:extLst>
            <a:ext uri="{FF2B5EF4-FFF2-40B4-BE49-F238E27FC236}">
              <a16:creationId xmlns:a16="http://schemas.microsoft.com/office/drawing/2014/main" id="{B54908F6-9DE7-48E5-8DE3-9069F31177E5}"/>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71" name="フローチャート: 判断 370">
          <a:extLst>
            <a:ext uri="{FF2B5EF4-FFF2-40B4-BE49-F238E27FC236}">
              <a16:creationId xmlns:a16="http://schemas.microsoft.com/office/drawing/2014/main" id="{FCAC3E17-9219-420B-A4C2-BA1EB30E4C06}"/>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2" name="フローチャート: 判断 371">
          <a:extLst>
            <a:ext uri="{FF2B5EF4-FFF2-40B4-BE49-F238E27FC236}">
              <a16:creationId xmlns:a16="http://schemas.microsoft.com/office/drawing/2014/main" id="{2C9F77A5-CE7C-46E2-B15D-401DFB0D5DDB}"/>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B9AA511-5211-4A17-91EB-26BF298FCE2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BFDFD71-19D1-4E33-BB23-6B0BE8CFE12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DDD5E1D-468E-4094-9D2F-2E011D976E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425C03AB-8353-4CC8-B2FC-27593AF0E91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A072538-2E8A-41BE-B997-6372CFB227F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378" name="楕円 377">
          <a:extLst>
            <a:ext uri="{FF2B5EF4-FFF2-40B4-BE49-F238E27FC236}">
              <a16:creationId xmlns:a16="http://schemas.microsoft.com/office/drawing/2014/main" id="{E27C3922-4025-4FFF-900A-46C6B5742409}"/>
            </a:ext>
          </a:extLst>
        </xdr:cNvPr>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379" name="【市民会館】&#10;一人当たり面積該当値テキスト">
          <a:extLst>
            <a:ext uri="{FF2B5EF4-FFF2-40B4-BE49-F238E27FC236}">
              <a16:creationId xmlns:a16="http://schemas.microsoft.com/office/drawing/2014/main" id="{359C2E67-2915-4AA5-93CC-4A2C48A0CBAF}"/>
            </a:ext>
          </a:extLst>
        </xdr:cNvPr>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80" name="楕円 379">
          <a:extLst>
            <a:ext uri="{FF2B5EF4-FFF2-40B4-BE49-F238E27FC236}">
              <a16:creationId xmlns:a16="http://schemas.microsoft.com/office/drawing/2014/main" id="{3F8DC3D0-8762-4C55-AC11-2EFD9C2B4276}"/>
            </a:ext>
          </a:extLst>
        </xdr:cNvPr>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381" name="直線コネクタ 380">
          <a:extLst>
            <a:ext uri="{FF2B5EF4-FFF2-40B4-BE49-F238E27FC236}">
              <a16:creationId xmlns:a16="http://schemas.microsoft.com/office/drawing/2014/main" id="{8B09D3D4-4F79-4333-8CC7-548D5F1DDD7A}"/>
            </a:ext>
          </a:extLst>
        </xdr:cNvPr>
        <xdr:cNvCxnSpPr/>
      </xdr:nvCxnSpPr>
      <xdr:spPr>
        <a:xfrm>
          <a:off x="9639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109220</xdr:rowOff>
    </xdr:from>
    <xdr:to>
      <xdr:col>46</xdr:col>
      <xdr:colOff>38100</xdr:colOff>
      <xdr:row>104</xdr:row>
      <xdr:rowOff>39370</xdr:rowOff>
    </xdr:to>
    <xdr:sp macro="" textlink="">
      <xdr:nvSpPr>
        <xdr:cNvPr id="382" name="楕円 381">
          <a:extLst>
            <a:ext uri="{FF2B5EF4-FFF2-40B4-BE49-F238E27FC236}">
              <a16:creationId xmlns:a16="http://schemas.microsoft.com/office/drawing/2014/main" id="{4950A5F1-5CD7-4242-9AE0-6FEBE6BC9B53}"/>
            </a:ext>
          </a:extLst>
        </xdr:cNvPr>
        <xdr:cNvSpPr/>
      </xdr:nvSpPr>
      <xdr:spPr>
        <a:xfrm>
          <a:off x="8699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160020</xdr:rowOff>
    </xdr:from>
    <xdr:to>
      <xdr:col>50</xdr:col>
      <xdr:colOff>114300</xdr:colOff>
      <xdr:row>104</xdr:row>
      <xdr:rowOff>76200</xdr:rowOff>
    </xdr:to>
    <xdr:cxnSp macro="">
      <xdr:nvCxnSpPr>
        <xdr:cNvPr id="383" name="直線コネクタ 382">
          <a:extLst>
            <a:ext uri="{FF2B5EF4-FFF2-40B4-BE49-F238E27FC236}">
              <a16:creationId xmlns:a16="http://schemas.microsoft.com/office/drawing/2014/main" id="{657F79BF-390F-4EA0-BA4F-0AAF10D35C3F}"/>
            </a:ext>
          </a:extLst>
        </xdr:cNvPr>
        <xdr:cNvCxnSpPr/>
      </xdr:nvCxnSpPr>
      <xdr:spPr>
        <a:xfrm>
          <a:off x="8750300" y="17819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113030</xdr:rowOff>
    </xdr:from>
    <xdr:to>
      <xdr:col>41</xdr:col>
      <xdr:colOff>101600</xdr:colOff>
      <xdr:row>104</xdr:row>
      <xdr:rowOff>43180</xdr:rowOff>
    </xdr:to>
    <xdr:sp macro="" textlink="">
      <xdr:nvSpPr>
        <xdr:cNvPr id="384" name="楕円 383">
          <a:extLst>
            <a:ext uri="{FF2B5EF4-FFF2-40B4-BE49-F238E27FC236}">
              <a16:creationId xmlns:a16="http://schemas.microsoft.com/office/drawing/2014/main" id="{0A4EBF9D-1142-4F7E-86EC-9C390C31463E}"/>
            </a:ext>
          </a:extLst>
        </xdr:cNvPr>
        <xdr:cNvSpPr/>
      </xdr:nvSpPr>
      <xdr:spPr>
        <a:xfrm>
          <a:off x="781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160020</xdr:rowOff>
    </xdr:from>
    <xdr:to>
      <xdr:col>45</xdr:col>
      <xdr:colOff>177800</xdr:colOff>
      <xdr:row>103</xdr:row>
      <xdr:rowOff>163830</xdr:rowOff>
    </xdr:to>
    <xdr:cxnSp macro="">
      <xdr:nvCxnSpPr>
        <xdr:cNvPr id="385" name="直線コネクタ 384">
          <a:extLst>
            <a:ext uri="{FF2B5EF4-FFF2-40B4-BE49-F238E27FC236}">
              <a16:creationId xmlns:a16="http://schemas.microsoft.com/office/drawing/2014/main" id="{E4C02909-EAF1-4787-A01D-749FA6B2784F}"/>
            </a:ext>
          </a:extLst>
        </xdr:cNvPr>
        <xdr:cNvCxnSpPr/>
      </xdr:nvCxnSpPr>
      <xdr:spPr>
        <a:xfrm flipV="1">
          <a:off x="7861300" y="17819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109220</xdr:rowOff>
    </xdr:from>
    <xdr:to>
      <xdr:col>36</xdr:col>
      <xdr:colOff>165100</xdr:colOff>
      <xdr:row>104</xdr:row>
      <xdr:rowOff>39370</xdr:rowOff>
    </xdr:to>
    <xdr:sp macro="" textlink="">
      <xdr:nvSpPr>
        <xdr:cNvPr id="386" name="楕円 385">
          <a:extLst>
            <a:ext uri="{FF2B5EF4-FFF2-40B4-BE49-F238E27FC236}">
              <a16:creationId xmlns:a16="http://schemas.microsoft.com/office/drawing/2014/main" id="{3B6A3EF4-5136-4CDE-B288-B73AA1AEB042}"/>
            </a:ext>
          </a:extLst>
        </xdr:cNvPr>
        <xdr:cNvSpPr/>
      </xdr:nvSpPr>
      <xdr:spPr>
        <a:xfrm>
          <a:off x="692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160020</xdr:rowOff>
    </xdr:from>
    <xdr:to>
      <xdr:col>41</xdr:col>
      <xdr:colOff>50800</xdr:colOff>
      <xdr:row>103</xdr:row>
      <xdr:rowOff>163830</xdr:rowOff>
    </xdr:to>
    <xdr:cxnSp macro="">
      <xdr:nvCxnSpPr>
        <xdr:cNvPr id="387" name="直線コネクタ 386">
          <a:extLst>
            <a:ext uri="{FF2B5EF4-FFF2-40B4-BE49-F238E27FC236}">
              <a16:creationId xmlns:a16="http://schemas.microsoft.com/office/drawing/2014/main" id="{992DAB4C-047B-4FE0-822E-95CD2511F8DD}"/>
            </a:ext>
          </a:extLst>
        </xdr:cNvPr>
        <xdr:cNvCxnSpPr/>
      </xdr:nvCxnSpPr>
      <xdr:spPr>
        <a:xfrm>
          <a:off x="6972300" y="17819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388" name="n_1aveValue【市民会館】&#10;一人当たり面積">
          <a:extLst>
            <a:ext uri="{FF2B5EF4-FFF2-40B4-BE49-F238E27FC236}">
              <a16:creationId xmlns:a16="http://schemas.microsoft.com/office/drawing/2014/main" id="{AFB52DD9-D522-4C1A-928C-6D0571920072}"/>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89" name="n_2aveValue【市民会館】&#10;一人当たり面積">
          <a:extLst>
            <a:ext uri="{FF2B5EF4-FFF2-40B4-BE49-F238E27FC236}">
              <a16:creationId xmlns:a16="http://schemas.microsoft.com/office/drawing/2014/main" id="{88D8D9E1-2571-4752-8D51-AEC0AAE708B5}"/>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390" name="n_3aveValue【市民会館】&#10;一人当たり面積">
          <a:extLst>
            <a:ext uri="{FF2B5EF4-FFF2-40B4-BE49-F238E27FC236}">
              <a16:creationId xmlns:a16="http://schemas.microsoft.com/office/drawing/2014/main" id="{DFAB452B-F6D4-432A-A954-0ABE2860E8FC}"/>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391" name="n_4aveValue【市民会館】&#10;一人当たり面積">
          <a:extLst>
            <a:ext uri="{FF2B5EF4-FFF2-40B4-BE49-F238E27FC236}">
              <a16:creationId xmlns:a16="http://schemas.microsoft.com/office/drawing/2014/main" id="{6847A817-C5CD-46DA-B9D8-F7A7B9F1A343}"/>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143527</xdr:rowOff>
    </xdr:from>
    <xdr:ext cx="469744" cy="259045"/>
    <xdr:sp macro="" textlink="">
      <xdr:nvSpPr>
        <xdr:cNvPr id="392" name="n_1mainValue【市民会館】&#10;一人当たり面積">
          <a:extLst>
            <a:ext uri="{FF2B5EF4-FFF2-40B4-BE49-F238E27FC236}">
              <a16:creationId xmlns:a16="http://schemas.microsoft.com/office/drawing/2014/main" id="{48AD83E7-BE85-4474-93C1-F78A7F4C662A}"/>
            </a:ext>
          </a:extLst>
        </xdr:cNvPr>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55897</xdr:rowOff>
    </xdr:from>
    <xdr:ext cx="469744" cy="259045"/>
    <xdr:sp macro="" textlink="">
      <xdr:nvSpPr>
        <xdr:cNvPr id="393" name="n_2mainValue【市民会館】&#10;一人当たり面積">
          <a:extLst>
            <a:ext uri="{FF2B5EF4-FFF2-40B4-BE49-F238E27FC236}">
              <a16:creationId xmlns:a16="http://schemas.microsoft.com/office/drawing/2014/main" id="{FC39BF54-C3CF-4913-8FB3-2B2BBE5509AA}"/>
            </a:ext>
          </a:extLst>
        </xdr:cNvPr>
        <xdr:cNvSpPr txBox="1"/>
      </xdr:nvSpPr>
      <xdr:spPr>
        <a:xfrm>
          <a:off x="8515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59707</xdr:rowOff>
    </xdr:from>
    <xdr:ext cx="469744" cy="259045"/>
    <xdr:sp macro="" textlink="">
      <xdr:nvSpPr>
        <xdr:cNvPr id="394" name="n_3mainValue【市民会館】&#10;一人当たり面積">
          <a:extLst>
            <a:ext uri="{FF2B5EF4-FFF2-40B4-BE49-F238E27FC236}">
              <a16:creationId xmlns:a16="http://schemas.microsoft.com/office/drawing/2014/main" id="{8F236E91-C1B4-4A4A-B0CA-4B698F098F3F}"/>
            </a:ext>
          </a:extLst>
        </xdr:cNvPr>
        <xdr:cNvSpPr txBox="1"/>
      </xdr:nvSpPr>
      <xdr:spPr>
        <a:xfrm>
          <a:off x="76264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55897</xdr:rowOff>
    </xdr:from>
    <xdr:ext cx="469744" cy="259045"/>
    <xdr:sp macro="" textlink="">
      <xdr:nvSpPr>
        <xdr:cNvPr id="395" name="n_4mainValue【市民会館】&#10;一人当たり面積">
          <a:extLst>
            <a:ext uri="{FF2B5EF4-FFF2-40B4-BE49-F238E27FC236}">
              <a16:creationId xmlns:a16="http://schemas.microsoft.com/office/drawing/2014/main" id="{5F032F79-845E-4F98-85D3-96CE131DFE9C}"/>
            </a:ext>
          </a:extLst>
        </xdr:cNvPr>
        <xdr:cNvSpPr txBox="1"/>
      </xdr:nvSpPr>
      <xdr:spPr>
        <a:xfrm>
          <a:off x="6737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5DD6EEBA-A042-4976-8F6A-7CAC62EF17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2FC0978E-DC7F-4BF3-B0BC-CBD4F482CE1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BD141A09-AF20-4086-95CC-17FDEE0D78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4E00787-886B-41DC-8F39-514FD18846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78FBE8-5FCD-4BF6-A510-EA459EC9C7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DCB9C5FB-1B90-4A4C-825F-518990FDDB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4C5681E4-8F9C-49B5-8E21-556BEED40E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7507612-3507-4B3E-8F79-3B375F575FB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240291F3-271C-4F07-B6F8-05D8314F4F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316B658D-A2C1-4872-9A76-28DE7BED46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6C265971-1D02-433B-A6E5-A05E6CD97E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9C7B6D19-95AE-4609-9458-FB378ADD2F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3F9B2AE4-36F6-4D90-A58D-BE91C7084D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0C1EC53B-31B1-41F8-AB7F-D54234F5D6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0E31862D-A4CD-4242-963B-5C9FD5ADA1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96879541-D251-4A36-813C-32B95CB9882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9E68EEC7-6DC0-437A-B9BE-0768F6D7AD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83BC284C-90F2-464F-82BC-31455E41A2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5CF3D274-A6BA-49CF-9B91-3BEB9370DB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8C2B5300-3A8E-4288-967C-0C91011472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86CF8842-B70D-4356-8B82-C684B31133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311E63FF-80A7-4BD0-B093-AF5E85E57D9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A91E4E0E-CE4C-4933-B347-39A29D52295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B132A65E-BA81-4E35-9810-4AE95D15A2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1D320D8A-A320-44B1-80E7-2E320B6BBB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78E59382-156A-436D-809C-897F3505F6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6519E0BE-EBC4-4046-8562-799E3F9CE8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6825B5B5-778B-4548-92A6-62A14AFFE9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9E1D516C-D83A-4C1F-A192-5F39D0E8CED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9C764ABE-FD35-40FD-B5C8-6F319BAD972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2A251AB0-F134-40C2-B6A3-0901F3E3BE7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F139390D-87BF-4151-B3C2-7644742A8BF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A733E614-179F-47F1-89CD-CC4BA08131A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9C96472E-7A60-4BC4-903E-5BC3956C99A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A1C6653F-BEDC-4DB4-B64B-B3228A0218E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CB6FB958-068D-4673-8F27-D6269932E81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53E7D09A-8108-44AE-BF57-213B011CEC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877DCF56-923A-43AC-B9D1-60CB8B58BFF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4A979BF2-9E8F-481F-BE4C-85F2217C009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95A72841-1D54-40CE-8D29-418F29CFB3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FBEE7A41-3D6B-432C-93E6-161B668A05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D387382D-B1F9-4E49-94EA-607DE0E82D82}"/>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保健センター・保健所】&#10;有形固定資産減価償却率最小値テキスト">
          <a:extLst>
            <a:ext uri="{FF2B5EF4-FFF2-40B4-BE49-F238E27FC236}">
              <a16:creationId xmlns:a16="http://schemas.microsoft.com/office/drawing/2014/main" id="{F1F72B70-55F0-4DC9-B936-CB1722471E9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003B1837-FF49-457D-9C36-E348E5B7335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E13D4A89-803B-4C9A-BF95-2E3D8222C506}"/>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441" name="直線コネクタ 440">
          <a:extLst>
            <a:ext uri="{FF2B5EF4-FFF2-40B4-BE49-F238E27FC236}">
              <a16:creationId xmlns:a16="http://schemas.microsoft.com/office/drawing/2014/main" id="{3EE27537-343F-4585-A331-DFE653FA83AA}"/>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950CF762-DD63-4189-B63D-90426CF80BF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43" name="フローチャート: 判断 442">
          <a:extLst>
            <a:ext uri="{FF2B5EF4-FFF2-40B4-BE49-F238E27FC236}">
              <a16:creationId xmlns:a16="http://schemas.microsoft.com/office/drawing/2014/main" id="{51E5C62D-4800-4563-B6AC-5924961AF98D}"/>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44" name="フローチャート: 判断 443">
          <a:extLst>
            <a:ext uri="{FF2B5EF4-FFF2-40B4-BE49-F238E27FC236}">
              <a16:creationId xmlns:a16="http://schemas.microsoft.com/office/drawing/2014/main" id="{7CBBBF8F-2EC5-4301-A64D-BCD20EE0D58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5" name="フローチャート: 判断 444">
          <a:extLst>
            <a:ext uri="{FF2B5EF4-FFF2-40B4-BE49-F238E27FC236}">
              <a16:creationId xmlns:a16="http://schemas.microsoft.com/office/drawing/2014/main" id="{F567E442-FAAF-4784-BE37-DD40518D58E9}"/>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446" name="フローチャート: 判断 445">
          <a:extLst>
            <a:ext uri="{FF2B5EF4-FFF2-40B4-BE49-F238E27FC236}">
              <a16:creationId xmlns:a16="http://schemas.microsoft.com/office/drawing/2014/main" id="{ABFB8391-2C06-4F8F-9070-A5E020042CED}"/>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447" name="フローチャート: 判断 446">
          <a:extLst>
            <a:ext uri="{FF2B5EF4-FFF2-40B4-BE49-F238E27FC236}">
              <a16:creationId xmlns:a16="http://schemas.microsoft.com/office/drawing/2014/main" id="{BFDECEC0-5769-4B92-A86A-F6386F326714}"/>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FD213C04-D62E-4694-A976-5499432A6E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621C268-F65C-44F9-8D98-F37208954F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3EED1D22-2481-451F-A87D-BCD6FA3A57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533EE5B-7894-4FD3-A5FF-255E5895CA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CC86FE00-76B0-480D-AD3A-238B4BA806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153307</xdr:rowOff>
    </xdr:from>
    <xdr:to>
      <xdr:col>85</xdr:col>
      <xdr:colOff>177800</xdr:colOff>
      <xdr:row>62</xdr:row>
      <xdr:rowOff>83457</xdr:rowOff>
    </xdr:to>
    <xdr:sp macro="" textlink="">
      <xdr:nvSpPr>
        <xdr:cNvPr id="453" name="楕円 452">
          <a:extLst>
            <a:ext uri="{FF2B5EF4-FFF2-40B4-BE49-F238E27FC236}">
              <a16:creationId xmlns:a16="http://schemas.microsoft.com/office/drawing/2014/main" id="{344929E5-6DFE-4B73-9CEF-F5AC75A8F8D6}"/>
            </a:ext>
          </a:extLst>
        </xdr:cNvPr>
        <xdr:cNvSpPr/>
      </xdr:nvSpPr>
      <xdr:spPr>
        <a:xfrm>
          <a:off x="16268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131734</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945355D-57B6-4346-9E1E-1AB6BF43F873}"/>
            </a:ext>
          </a:extLst>
        </xdr:cNvPr>
        <xdr:cNvSpPr txBox="1"/>
      </xdr:nvSpPr>
      <xdr:spPr>
        <a:xfrm>
          <a:off x="16357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156573</xdr:rowOff>
    </xdr:from>
    <xdr:to>
      <xdr:col>81</xdr:col>
      <xdr:colOff>101600</xdr:colOff>
      <xdr:row>63</xdr:row>
      <xdr:rowOff>86723</xdr:rowOff>
    </xdr:to>
    <xdr:sp macro="" textlink="">
      <xdr:nvSpPr>
        <xdr:cNvPr id="455" name="楕円 454">
          <a:extLst>
            <a:ext uri="{FF2B5EF4-FFF2-40B4-BE49-F238E27FC236}">
              <a16:creationId xmlns:a16="http://schemas.microsoft.com/office/drawing/2014/main" id="{7247FF10-B86F-4CE4-956B-39982A63EFB1}"/>
            </a:ext>
          </a:extLst>
        </xdr:cNvPr>
        <xdr:cNvSpPr/>
      </xdr:nvSpPr>
      <xdr:spPr>
        <a:xfrm>
          <a:off x="15430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32657</xdr:rowOff>
    </xdr:from>
    <xdr:to>
      <xdr:col>85</xdr:col>
      <xdr:colOff>127000</xdr:colOff>
      <xdr:row>63</xdr:row>
      <xdr:rowOff>35923</xdr:rowOff>
    </xdr:to>
    <xdr:cxnSp macro="">
      <xdr:nvCxnSpPr>
        <xdr:cNvPr id="456" name="直線コネクタ 455">
          <a:extLst>
            <a:ext uri="{FF2B5EF4-FFF2-40B4-BE49-F238E27FC236}">
              <a16:creationId xmlns:a16="http://schemas.microsoft.com/office/drawing/2014/main" id="{067C6B20-3A0D-4F82-A277-A10845EE32B0}"/>
            </a:ext>
          </a:extLst>
        </xdr:cNvPr>
        <xdr:cNvCxnSpPr/>
      </xdr:nvCxnSpPr>
      <xdr:spPr>
        <a:xfrm flipV="1">
          <a:off x="15481300" y="10662557"/>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123916</xdr:rowOff>
    </xdr:from>
    <xdr:to>
      <xdr:col>76</xdr:col>
      <xdr:colOff>165100</xdr:colOff>
      <xdr:row>63</xdr:row>
      <xdr:rowOff>54066</xdr:rowOff>
    </xdr:to>
    <xdr:sp macro="" textlink="">
      <xdr:nvSpPr>
        <xdr:cNvPr id="457" name="楕円 456">
          <a:extLst>
            <a:ext uri="{FF2B5EF4-FFF2-40B4-BE49-F238E27FC236}">
              <a16:creationId xmlns:a16="http://schemas.microsoft.com/office/drawing/2014/main" id="{AF669782-0BB8-419C-974D-6F04A31D0F93}"/>
            </a:ext>
          </a:extLst>
        </xdr:cNvPr>
        <xdr:cNvSpPr/>
      </xdr:nvSpPr>
      <xdr:spPr>
        <a:xfrm>
          <a:off x="14541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3266</xdr:rowOff>
    </xdr:from>
    <xdr:to>
      <xdr:col>81</xdr:col>
      <xdr:colOff>50800</xdr:colOff>
      <xdr:row>63</xdr:row>
      <xdr:rowOff>35923</xdr:rowOff>
    </xdr:to>
    <xdr:cxnSp macro="">
      <xdr:nvCxnSpPr>
        <xdr:cNvPr id="458" name="直線コネクタ 457">
          <a:extLst>
            <a:ext uri="{FF2B5EF4-FFF2-40B4-BE49-F238E27FC236}">
              <a16:creationId xmlns:a16="http://schemas.microsoft.com/office/drawing/2014/main" id="{EC94BCE0-E0EC-4DBE-8D04-F58425FB00F4}"/>
            </a:ext>
          </a:extLst>
        </xdr:cNvPr>
        <xdr:cNvCxnSpPr/>
      </xdr:nvCxnSpPr>
      <xdr:spPr>
        <a:xfrm>
          <a:off x="14592300" y="1080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150041</xdr:rowOff>
    </xdr:from>
    <xdr:to>
      <xdr:col>72</xdr:col>
      <xdr:colOff>38100</xdr:colOff>
      <xdr:row>63</xdr:row>
      <xdr:rowOff>80191</xdr:rowOff>
    </xdr:to>
    <xdr:sp macro="" textlink="">
      <xdr:nvSpPr>
        <xdr:cNvPr id="459" name="楕円 458">
          <a:extLst>
            <a:ext uri="{FF2B5EF4-FFF2-40B4-BE49-F238E27FC236}">
              <a16:creationId xmlns:a16="http://schemas.microsoft.com/office/drawing/2014/main" id="{A6CBD9BA-12AB-4142-B405-34EE2EBD2AB3}"/>
            </a:ext>
          </a:extLst>
        </xdr:cNvPr>
        <xdr:cNvSpPr/>
      </xdr:nvSpPr>
      <xdr:spPr>
        <a:xfrm>
          <a:off x="13652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3266</xdr:rowOff>
    </xdr:from>
    <xdr:to>
      <xdr:col>76</xdr:col>
      <xdr:colOff>114300</xdr:colOff>
      <xdr:row>63</xdr:row>
      <xdr:rowOff>29391</xdr:rowOff>
    </xdr:to>
    <xdr:cxnSp macro="">
      <xdr:nvCxnSpPr>
        <xdr:cNvPr id="460" name="直線コネクタ 459">
          <a:extLst>
            <a:ext uri="{FF2B5EF4-FFF2-40B4-BE49-F238E27FC236}">
              <a16:creationId xmlns:a16="http://schemas.microsoft.com/office/drawing/2014/main" id="{66E11191-A7DF-47F7-8D9C-93B1F10517B8}"/>
            </a:ext>
          </a:extLst>
        </xdr:cNvPr>
        <xdr:cNvCxnSpPr/>
      </xdr:nvCxnSpPr>
      <xdr:spPr>
        <a:xfrm flipV="1">
          <a:off x="13703300" y="108046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150041</xdr:rowOff>
    </xdr:from>
    <xdr:to>
      <xdr:col>67</xdr:col>
      <xdr:colOff>101600</xdr:colOff>
      <xdr:row>63</xdr:row>
      <xdr:rowOff>80191</xdr:rowOff>
    </xdr:to>
    <xdr:sp macro="" textlink="">
      <xdr:nvSpPr>
        <xdr:cNvPr id="461" name="楕円 460">
          <a:extLst>
            <a:ext uri="{FF2B5EF4-FFF2-40B4-BE49-F238E27FC236}">
              <a16:creationId xmlns:a16="http://schemas.microsoft.com/office/drawing/2014/main" id="{51CAA7AB-5394-4BF9-99D2-EBC3AC4FFA17}"/>
            </a:ext>
          </a:extLst>
        </xdr:cNvPr>
        <xdr:cNvSpPr/>
      </xdr:nvSpPr>
      <xdr:spPr>
        <a:xfrm>
          <a:off x="12763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29391</xdr:rowOff>
    </xdr:from>
    <xdr:to>
      <xdr:col>71</xdr:col>
      <xdr:colOff>177800</xdr:colOff>
      <xdr:row>63</xdr:row>
      <xdr:rowOff>29391</xdr:rowOff>
    </xdr:to>
    <xdr:cxnSp macro="">
      <xdr:nvCxnSpPr>
        <xdr:cNvPr id="462" name="直線コネクタ 461">
          <a:extLst>
            <a:ext uri="{FF2B5EF4-FFF2-40B4-BE49-F238E27FC236}">
              <a16:creationId xmlns:a16="http://schemas.microsoft.com/office/drawing/2014/main" id="{E5279E1E-671F-4CEB-8B92-DEDE56C0E7BE}"/>
            </a:ext>
          </a:extLst>
        </xdr:cNvPr>
        <xdr:cNvCxnSpPr/>
      </xdr:nvCxnSpPr>
      <xdr:spPr>
        <a:xfrm>
          <a:off x="12814300" y="108307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80F80E26-34E3-486C-ABDF-0D05C1D5CA88}"/>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EC96829A-BC40-4570-A162-FACF73420524}"/>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C4811350-DABB-4D97-B246-F4DBB84F80EA}"/>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3991BA67-B35F-43CA-B4D5-EAB75DC386DB}"/>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77850</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9971F1F0-C695-4511-A993-696B9297C2C9}"/>
            </a:ext>
          </a:extLst>
        </xdr:cNvPr>
        <xdr:cNvSpPr txBox="1"/>
      </xdr:nvSpPr>
      <xdr:spPr>
        <a:xfrm>
          <a:off x="152660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45193</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7536CD38-ACB8-4580-90D6-4279283A6A13}"/>
            </a:ext>
          </a:extLst>
        </xdr:cNvPr>
        <xdr:cNvSpPr txBox="1"/>
      </xdr:nvSpPr>
      <xdr:spPr>
        <a:xfrm>
          <a:off x="14389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71318</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A89CB06B-2356-4803-8F64-BA588B4293B0}"/>
            </a:ext>
          </a:extLst>
        </xdr:cNvPr>
        <xdr:cNvSpPr txBox="1"/>
      </xdr:nvSpPr>
      <xdr:spPr>
        <a:xfrm>
          <a:off x="13500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71318</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6C522446-118B-46EF-820C-E6EE25D3F9B5}"/>
            </a:ext>
          </a:extLst>
        </xdr:cNvPr>
        <xdr:cNvSpPr txBox="1"/>
      </xdr:nvSpPr>
      <xdr:spPr>
        <a:xfrm>
          <a:off x="12611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E486C45D-AF0A-4653-943B-2507B5123A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37D55A26-50DB-4DD3-8079-3DDB2335C5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5A32C2A8-5758-456D-A892-213D2FC34C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DBED291E-8A42-4DA6-9ABA-24B91D1F52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FFCB4897-3EBE-4B6C-A956-FDD2DA5768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21F2E6CA-1533-45B3-80AC-9167C13D63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7C6154C3-4933-4840-BA91-69DD9A8260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6A94764C-BCDC-4829-A9E0-3DFB994687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DCE88C76-38C7-4AB7-A13D-00143F0371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A1659CB6-8DDF-47DF-952A-A04A6DEFEA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53D61CDE-57E8-410C-9873-713F2BBD36B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80AA9DDD-C577-4C26-AF10-EACA012B220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F5D24006-C26F-4486-85F8-A1B7E1C8140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EE0D1D62-A205-4335-A254-BE4721AF341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B10308E9-B26C-4AB9-979F-33FC56BDDEF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826581C7-C1B4-48F3-80C6-310FBE47C98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010B203F-F655-457D-B097-01E4C6CD19B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843B8571-EE3F-46C9-903F-47854C8B2AE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B20E4DA0-CB2B-45DC-B1AC-670881F9201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D951F33D-AEB0-4666-8D89-EB707DBD9E9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E8C4B02F-9B24-4782-B4BF-7F13A6AE995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8334FE82-158A-4C95-A71E-1AB6332BAB7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72E6AAD5-0210-4CBC-9757-9FC958C495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EC18C190-11EA-4843-ADD9-C2239AACEB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53DD43C1-1406-412C-B7A2-598D3DEE1A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496" name="直線コネクタ 495">
          <a:extLst>
            <a:ext uri="{FF2B5EF4-FFF2-40B4-BE49-F238E27FC236}">
              <a16:creationId xmlns:a16="http://schemas.microsoft.com/office/drawing/2014/main" id="{5324D3E4-9C08-46ED-AF5C-9906E33FB3B7}"/>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8672751E-3470-4EA1-8018-50AD65619102}"/>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498" name="直線コネクタ 497">
          <a:extLst>
            <a:ext uri="{FF2B5EF4-FFF2-40B4-BE49-F238E27FC236}">
              <a16:creationId xmlns:a16="http://schemas.microsoft.com/office/drawing/2014/main" id="{C914A6F3-683B-4E6D-B3F2-E042B4AB89F7}"/>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D1593680-9167-46FD-9714-469AEA188466}"/>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00" name="直線コネクタ 499">
          <a:extLst>
            <a:ext uri="{FF2B5EF4-FFF2-40B4-BE49-F238E27FC236}">
              <a16:creationId xmlns:a16="http://schemas.microsoft.com/office/drawing/2014/main" id="{194956C3-2D2D-42FC-8A36-D9EAA92880D7}"/>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EDA9E8B0-99F6-485F-A0F7-9920C584C2E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02" name="フローチャート: 判断 501">
          <a:extLst>
            <a:ext uri="{FF2B5EF4-FFF2-40B4-BE49-F238E27FC236}">
              <a16:creationId xmlns:a16="http://schemas.microsoft.com/office/drawing/2014/main" id="{E8271D2A-9432-482E-8E30-7FB3B34A786C}"/>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03" name="フローチャート: 判断 502">
          <a:extLst>
            <a:ext uri="{FF2B5EF4-FFF2-40B4-BE49-F238E27FC236}">
              <a16:creationId xmlns:a16="http://schemas.microsoft.com/office/drawing/2014/main" id="{3285D17A-7E69-418E-9CCE-605C6E21F2A8}"/>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04" name="フローチャート: 判断 503">
          <a:extLst>
            <a:ext uri="{FF2B5EF4-FFF2-40B4-BE49-F238E27FC236}">
              <a16:creationId xmlns:a16="http://schemas.microsoft.com/office/drawing/2014/main" id="{A0E20517-1D76-4B88-8A21-63B3E6439D02}"/>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505" name="フローチャート: 判断 504">
          <a:extLst>
            <a:ext uri="{FF2B5EF4-FFF2-40B4-BE49-F238E27FC236}">
              <a16:creationId xmlns:a16="http://schemas.microsoft.com/office/drawing/2014/main" id="{FADCF009-18A3-4737-A5A5-EE92DE14AE2B}"/>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506" name="フローチャート: 判断 505">
          <a:extLst>
            <a:ext uri="{FF2B5EF4-FFF2-40B4-BE49-F238E27FC236}">
              <a16:creationId xmlns:a16="http://schemas.microsoft.com/office/drawing/2014/main" id="{EAF94B56-29B3-483F-9695-17F0B206F31C}"/>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730DDBC9-3C1A-424A-A472-72276B2A1E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BBDE91A-CB98-49AD-AECF-17BCC126FB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7F172A50-8644-4590-A6C0-44951FB7A9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5B2822D5-907E-4748-9E89-B379CAE989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72EE83C3-5D1F-4696-8654-91F7574043C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12" name="楕円 511">
          <a:extLst>
            <a:ext uri="{FF2B5EF4-FFF2-40B4-BE49-F238E27FC236}">
              <a16:creationId xmlns:a16="http://schemas.microsoft.com/office/drawing/2014/main" id="{39A88524-66DD-4ADF-944B-D390902679B6}"/>
            </a:ext>
          </a:extLst>
        </xdr:cNvPr>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1105</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D7534F19-978F-4BC7-A7C9-0A938CD964EF}"/>
            </a:ext>
          </a:extLst>
        </xdr:cNvPr>
        <xdr:cNvSpPr txBox="1"/>
      </xdr:nvSpPr>
      <xdr:spPr>
        <a:xfrm>
          <a:off x="22199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514" name="楕円 513">
          <a:extLst>
            <a:ext uri="{FF2B5EF4-FFF2-40B4-BE49-F238E27FC236}">
              <a16:creationId xmlns:a16="http://schemas.microsoft.com/office/drawing/2014/main" id="{741918AD-06D2-4385-B94F-BD822B1080D8}"/>
            </a:ext>
          </a:extLst>
        </xdr:cNvPr>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73478</xdr:rowOff>
    </xdr:to>
    <xdr:cxnSp macro="">
      <xdr:nvCxnSpPr>
        <xdr:cNvPr id="515" name="直線コネクタ 514">
          <a:extLst>
            <a:ext uri="{FF2B5EF4-FFF2-40B4-BE49-F238E27FC236}">
              <a16:creationId xmlns:a16="http://schemas.microsoft.com/office/drawing/2014/main" id="{8A298338-6296-4E96-BB9A-A8C35D6FC613}"/>
            </a:ext>
          </a:extLst>
        </xdr:cNvPr>
        <xdr:cNvCxnSpPr/>
      </xdr:nvCxnSpPr>
      <xdr:spPr>
        <a:xfrm>
          <a:off x="21323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516" name="楕円 515">
          <a:extLst>
            <a:ext uri="{FF2B5EF4-FFF2-40B4-BE49-F238E27FC236}">
              <a16:creationId xmlns:a16="http://schemas.microsoft.com/office/drawing/2014/main" id="{C53B8EA2-1642-43B5-A4E2-C47971264C42}"/>
            </a:ext>
          </a:extLst>
        </xdr:cNvPr>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73478</xdr:rowOff>
    </xdr:to>
    <xdr:cxnSp macro="">
      <xdr:nvCxnSpPr>
        <xdr:cNvPr id="517" name="直線コネクタ 516">
          <a:extLst>
            <a:ext uri="{FF2B5EF4-FFF2-40B4-BE49-F238E27FC236}">
              <a16:creationId xmlns:a16="http://schemas.microsoft.com/office/drawing/2014/main" id="{B6AE0877-5544-4C7B-8156-0465EF1E31B9}"/>
            </a:ext>
          </a:extLst>
        </xdr:cNvPr>
        <xdr:cNvCxnSpPr/>
      </xdr:nvCxnSpPr>
      <xdr:spPr>
        <a:xfrm>
          <a:off x="20434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22678</xdr:rowOff>
    </xdr:from>
    <xdr:to>
      <xdr:col>102</xdr:col>
      <xdr:colOff>165100</xdr:colOff>
      <xdr:row>63</xdr:row>
      <xdr:rowOff>124278</xdr:rowOff>
    </xdr:to>
    <xdr:sp macro="" textlink="">
      <xdr:nvSpPr>
        <xdr:cNvPr id="518" name="楕円 517">
          <a:extLst>
            <a:ext uri="{FF2B5EF4-FFF2-40B4-BE49-F238E27FC236}">
              <a16:creationId xmlns:a16="http://schemas.microsoft.com/office/drawing/2014/main" id="{D4B4B0DA-29C9-45D5-B1AF-10601A08F338}"/>
            </a:ext>
          </a:extLst>
        </xdr:cNvPr>
        <xdr:cNvSpPr/>
      </xdr:nvSpPr>
      <xdr:spPr>
        <a:xfrm>
          <a:off x="19494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73478</xdr:rowOff>
    </xdr:from>
    <xdr:to>
      <xdr:col>107</xdr:col>
      <xdr:colOff>50800</xdr:colOff>
      <xdr:row>63</xdr:row>
      <xdr:rowOff>73478</xdr:rowOff>
    </xdr:to>
    <xdr:cxnSp macro="">
      <xdr:nvCxnSpPr>
        <xdr:cNvPr id="519" name="直線コネクタ 518">
          <a:extLst>
            <a:ext uri="{FF2B5EF4-FFF2-40B4-BE49-F238E27FC236}">
              <a16:creationId xmlns:a16="http://schemas.microsoft.com/office/drawing/2014/main" id="{CD3A2767-5385-4742-9F02-EB9ACB2BEB8E}"/>
            </a:ext>
          </a:extLst>
        </xdr:cNvPr>
        <xdr:cNvCxnSpPr/>
      </xdr:nvCxnSpPr>
      <xdr:spPr>
        <a:xfrm>
          <a:off x="19545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22678</xdr:rowOff>
    </xdr:from>
    <xdr:to>
      <xdr:col>98</xdr:col>
      <xdr:colOff>38100</xdr:colOff>
      <xdr:row>63</xdr:row>
      <xdr:rowOff>124278</xdr:rowOff>
    </xdr:to>
    <xdr:sp macro="" textlink="">
      <xdr:nvSpPr>
        <xdr:cNvPr id="520" name="楕円 519">
          <a:extLst>
            <a:ext uri="{FF2B5EF4-FFF2-40B4-BE49-F238E27FC236}">
              <a16:creationId xmlns:a16="http://schemas.microsoft.com/office/drawing/2014/main" id="{C0BA3B55-52C3-4ABC-BF17-63486EA00BFC}"/>
            </a:ext>
          </a:extLst>
        </xdr:cNvPr>
        <xdr:cNvSpPr/>
      </xdr:nvSpPr>
      <xdr:spPr>
        <a:xfrm>
          <a:off x="18605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73478</xdr:rowOff>
    </xdr:from>
    <xdr:to>
      <xdr:col>102</xdr:col>
      <xdr:colOff>114300</xdr:colOff>
      <xdr:row>63</xdr:row>
      <xdr:rowOff>73478</xdr:rowOff>
    </xdr:to>
    <xdr:cxnSp macro="">
      <xdr:nvCxnSpPr>
        <xdr:cNvPr id="521" name="直線コネクタ 520">
          <a:extLst>
            <a:ext uri="{FF2B5EF4-FFF2-40B4-BE49-F238E27FC236}">
              <a16:creationId xmlns:a16="http://schemas.microsoft.com/office/drawing/2014/main" id="{42CF18E6-1B68-48F2-ABA4-EE7DFFDD77AF}"/>
            </a:ext>
          </a:extLst>
        </xdr:cNvPr>
        <xdr:cNvCxnSpPr/>
      </xdr:nvCxnSpPr>
      <xdr:spPr>
        <a:xfrm>
          <a:off x="18656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522" name="n_1aveValue【保健センター・保健所】&#10;一人当たり面積">
          <a:extLst>
            <a:ext uri="{FF2B5EF4-FFF2-40B4-BE49-F238E27FC236}">
              <a16:creationId xmlns:a16="http://schemas.microsoft.com/office/drawing/2014/main" id="{4966305A-86A6-4541-9730-DEF4B39CBD0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523" name="n_2aveValue【保健センター・保健所】&#10;一人当たり面積">
          <a:extLst>
            <a:ext uri="{FF2B5EF4-FFF2-40B4-BE49-F238E27FC236}">
              <a16:creationId xmlns:a16="http://schemas.microsoft.com/office/drawing/2014/main" id="{08489C4C-E7BD-4AE2-AA54-F0C385E11EA5}"/>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524" name="n_3aveValue【保健センター・保健所】&#10;一人当たり面積">
          <a:extLst>
            <a:ext uri="{FF2B5EF4-FFF2-40B4-BE49-F238E27FC236}">
              <a16:creationId xmlns:a16="http://schemas.microsoft.com/office/drawing/2014/main" id="{E2E20549-F4E3-46D2-808D-3E388A611564}"/>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525" name="n_4aveValue【保健センター・保健所】&#10;一人当たり面積">
          <a:extLst>
            <a:ext uri="{FF2B5EF4-FFF2-40B4-BE49-F238E27FC236}">
              <a16:creationId xmlns:a16="http://schemas.microsoft.com/office/drawing/2014/main" id="{0B7DF2C4-7E1F-4E57-95CD-0150099D21B9}"/>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526" name="n_1mainValue【保健センター・保健所】&#10;一人当たり面積">
          <a:extLst>
            <a:ext uri="{FF2B5EF4-FFF2-40B4-BE49-F238E27FC236}">
              <a16:creationId xmlns:a16="http://schemas.microsoft.com/office/drawing/2014/main" id="{B64E90EF-6F63-45EF-99A3-87A07F7C0D27}"/>
            </a:ext>
          </a:extLst>
        </xdr:cNvPr>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527" name="n_2mainValue【保健センター・保健所】&#10;一人当たり面積">
          <a:extLst>
            <a:ext uri="{FF2B5EF4-FFF2-40B4-BE49-F238E27FC236}">
              <a16:creationId xmlns:a16="http://schemas.microsoft.com/office/drawing/2014/main" id="{B78C9390-5F8A-444E-9D25-1DB843F7DFE4}"/>
            </a:ext>
          </a:extLst>
        </xdr:cNvPr>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115405</xdr:rowOff>
    </xdr:from>
    <xdr:ext cx="469744" cy="259045"/>
    <xdr:sp macro="" textlink="">
      <xdr:nvSpPr>
        <xdr:cNvPr id="528" name="n_3mainValue【保健センター・保健所】&#10;一人当たり面積">
          <a:extLst>
            <a:ext uri="{FF2B5EF4-FFF2-40B4-BE49-F238E27FC236}">
              <a16:creationId xmlns:a16="http://schemas.microsoft.com/office/drawing/2014/main" id="{62A97F8F-E60D-4391-8A67-30F0F10AC8CE}"/>
            </a:ext>
          </a:extLst>
        </xdr:cNvPr>
        <xdr:cNvSpPr txBox="1"/>
      </xdr:nvSpPr>
      <xdr:spPr>
        <a:xfrm>
          <a:off x="19310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115405</xdr:rowOff>
    </xdr:from>
    <xdr:ext cx="469744" cy="259045"/>
    <xdr:sp macro="" textlink="">
      <xdr:nvSpPr>
        <xdr:cNvPr id="529" name="n_4mainValue【保健センター・保健所】&#10;一人当たり面積">
          <a:extLst>
            <a:ext uri="{FF2B5EF4-FFF2-40B4-BE49-F238E27FC236}">
              <a16:creationId xmlns:a16="http://schemas.microsoft.com/office/drawing/2014/main" id="{8239E615-166A-463A-A221-BB4DA481428B}"/>
            </a:ext>
          </a:extLst>
        </xdr:cNvPr>
        <xdr:cNvSpPr txBox="1"/>
      </xdr:nvSpPr>
      <xdr:spPr>
        <a:xfrm>
          <a:off x="18421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8BF9F9AF-B66C-4950-835D-767928688F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CC981E3B-77DC-4AA0-8646-1470482139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2C3CDF88-7BAC-4442-AD58-2F2241244D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968D962C-3F1E-4DF4-BFCE-5FB9D111EC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97E362B4-0555-4EA2-80F5-0524FE4E5C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125DA7A7-85F4-4E85-8C01-D6256900F9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6A55FAB7-7CFE-4A17-BAC4-138DF2DD69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7031134D-D121-4653-9208-3E8BD750D6D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189FEEED-A186-4865-AE9E-E4A102FE48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32E7B9A8-4EC3-4E1B-B5CD-5EFA987B8A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81B4EB29-5BED-4D5F-B8FF-7908B9421A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599B551F-4BDD-4BC9-9639-8E0C483F8D9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7CFEB7D5-3648-4318-82A2-443C4443CB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755A2199-BB11-4091-B6AB-C81AFD3ABF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F65B3ED4-DE4E-453C-9CB3-A69747E94D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3DE10CDB-B6B3-4427-8D14-AD80662BF44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B2B7F769-4FDE-47A3-835F-9F54881458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DE5E209E-E25B-4A14-9AFE-1127C39AA2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BA5F9807-4099-491E-97C7-193D8B82BA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696D6049-707A-490D-9754-B2841030D3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07F54A73-B7EA-4D27-9E90-ED20BF5C11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575F1C7B-22BA-41AF-8776-8EA80484B8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17F0AF3A-9E1E-4658-9C8B-70CF0FEE14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47DF15BC-E343-4DA7-9F3D-60C4858728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2B19ABB6-FA61-4FE3-B6DB-D55FEA6B80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11F4FC8B-8A4D-4CD1-9303-3799C08540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DFC150B6-723F-426D-98EC-ABF96934AB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id="{239C2E5F-4D72-4E7A-AC72-E37A524331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BCCC5C7F-1E14-42BA-AC1E-C84571E31B6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id="{635B84E3-DA1F-49B7-BFA2-918A3E5111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id="{01A83704-6521-4897-9C81-BDF6313FD18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id="{03F74DF8-1EA9-466D-9832-287A91AF9C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id="{D188F396-B232-4541-9080-B526F58AC71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id="{262660AF-8705-477E-BF93-34502219240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id="{C1FA8AE5-E992-47BD-AFD5-6BE32C2AF94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id="{85E2334C-B9FE-47D3-A4FD-676081F5F6D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id="{BF81ED63-0B1F-4FE2-85AF-6B7F984D136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id="{015C6B77-222B-4AA5-9CA6-9B6F2A2324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a:extLst>
            <a:ext uri="{FF2B5EF4-FFF2-40B4-BE49-F238E27FC236}">
              <a16:creationId xmlns:a16="http://schemas.microsoft.com/office/drawing/2014/main" id="{990E864F-A438-45DC-8C90-B9CA9EC2DF2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id="{15B1945D-AF20-4FA8-909B-9B9483438F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a:extLst>
            <a:ext uri="{FF2B5EF4-FFF2-40B4-BE49-F238E27FC236}">
              <a16:creationId xmlns:a16="http://schemas.microsoft.com/office/drawing/2014/main" id="{2B4DA4B9-6BF6-45A4-AA6E-709245BD99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571" name="直線コネクタ 570">
          <a:extLst>
            <a:ext uri="{FF2B5EF4-FFF2-40B4-BE49-F238E27FC236}">
              <a16:creationId xmlns:a16="http://schemas.microsoft.com/office/drawing/2014/main" id="{D3E3C54D-3701-4D98-A711-F4068A839A08}"/>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572" name="【庁舎】&#10;有形固定資産減価償却率最小値テキスト">
          <a:extLst>
            <a:ext uri="{FF2B5EF4-FFF2-40B4-BE49-F238E27FC236}">
              <a16:creationId xmlns:a16="http://schemas.microsoft.com/office/drawing/2014/main" id="{87AA923E-1B88-462A-B7DF-30AA6938B3A7}"/>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573" name="直線コネクタ 572">
          <a:extLst>
            <a:ext uri="{FF2B5EF4-FFF2-40B4-BE49-F238E27FC236}">
              <a16:creationId xmlns:a16="http://schemas.microsoft.com/office/drawing/2014/main" id="{6E13DA07-F416-4D6D-B165-BE775C52805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574" name="【庁舎】&#10;有形固定資産減価償却率最大値テキスト">
          <a:extLst>
            <a:ext uri="{FF2B5EF4-FFF2-40B4-BE49-F238E27FC236}">
              <a16:creationId xmlns:a16="http://schemas.microsoft.com/office/drawing/2014/main" id="{74A56E35-79A4-44A1-BEDE-D3DC1797E528}"/>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575" name="直線コネクタ 574">
          <a:extLst>
            <a:ext uri="{FF2B5EF4-FFF2-40B4-BE49-F238E27FC236}">
              <a16:creationId xmlns:a16="http://schemas.microsoft.com/office/drawing/2014/main" id="{205110A8-D834-4E80-801B-2A3E3FE2C7CD}"/>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576" name="【庁舎】&#10;有形固定資産減価償却率平均値テキスト">
          <a:extLst>
            <a:ext uri="{FF2B5EF4-FFF2-40B4-BE49-F238E27FC236}">
              <a16:creationId xmlns:a16="http://schemas.microsoft.com/office/drawing/2014/main" id="{998DB7D2-E01A-4859-89D6-D12EF49DB167}"/>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577" name="フローチャート: 判断 576">
          <a:extLst>
            <a:ext uri="{FF2B5EF4-FFF2-40B4-BE49-F238E27FC236}">
              <a16:creationId xmlns:a16="http://schemas.microsoft.com/office/drawing/2014/main" id="{63C3C823-D0BC-401B-8CD7-019FEAD581FA}"/>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578" name="フローチャート: 判断 577">
          <a:extLst>
            <a:ext uri="{FF2B5EF4-FFF2-40B4-BE49-F238E27FC236}">
              <a16:creationId xmlns:a16="http://schemas.microsoft.com/office/drawing/2014/main" id="{64E8515C-49CD-47E4-BB9A-379DEF9B9D13}"/>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579" name="フローチャート: 判断 578">
          <a:extLst>
            <a:ext uri="{FF2B5EF4-FFF2-40B4-BE49-F238E27FC236}">
              <a16:creationId xmlns:a16="http://schemas.microsoft.com/office/drawing/2014/main" id="{986572CB-C235-403F-A101-F9BFD35333F8}"/>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580" name="フローチャート: 判断 579">
          <a:extLst>
            <a:ext uri="{FF2B5EF4-FFF2-40B4-BE49-F238E27FC236}">
              <a16:creationId xmlns:a16="http://schemas.microsoft.com/office/drawing/2014/main" id="{C3B48E7A-8323-4E00-90AF-FDE52189C802}"/>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581" name="フローチャート: 判断 580">
          <a:extLst>
            <a:ext uri="{FF2B5EF4-FFF2-40B4-BE49-F238E27FC236}">
              <a16:creationId xmlns:a16="http://schemas.microsoft.com/office/drawing/2014/main" id="{2280DD7B-B376-46FD-8FEC-D70A59515D65}"/>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5693FDCD-CB08-4892-91B7-8C3F365896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1D37BE4-8D57-4C28-9EA4-A68216C67F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E8F9A5CD-6F79-433E-8984-C5A8ABE73C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F04B553A-EEAB-4BDA-AB4F-14F457F14D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2E3C4A6F-5399-47E7-838F-3C43A7A60E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587" name="楕円 586">
          <a:extLst>
            <a:ext uri="{FF2B5EF4-FFF2-40B4-BE49-F238E27FC236}">
              <a16:creationId xmlns:a16="http://schemas.microsoft.com/office/drawing/2014/main" id="{76AD779E-2C83-4DE3-9ED4-791625C8EC31}"/>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588" name="【庁舎】&#10;有形固定資産減価償却率該当値テキスト">
          <a:extLst>
            <a:ext uri="{FF2B5EF4-FFF2-40B4-BE49-F238E27FC236}">
              <a16:creationId xmlns:a16="http://schemas.microsoft.com/office/drawing/2014/main" id="{9BD9FF7C-857D-4232-9613-F9983F06343C}"/>
            </a:ext>
          </a:extLst>
        </xdr:cNvPr>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589" name="楕円 588">
          <a:extLst>
            <a:ext uri="{FF2B5EF4-FFF2-40B4-BE49-F238E27FC236}">
              <a16:creationId xmlns:a16="http://schemas.microsoft.com/office/drawing/2014/main" id="{EA31886C-E5B3-4783-9F86-8C1030B15F3A}"/>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167639</xdr:rowOff>
    </xdr:to>
    <xdr:cxnSp macro="">
      <xdr:nvCxnSpPr>
        <xdr:cNvPr id="590" name="直線コネクタ 589">
          <a:extLst>
            <a:ext uri="{FF2B5EF4-FFF2-40B4-BE49-F238E27FC236}">
              <a16:creationId xmlns:a16="http://schemas.microsoft.com/office/drawing/2014/main" id="{6AE2A865-7C93-4D01-8CD8-54610C4D7549}"/>
            </a:ext>
          </a:extLst>
        </xdr:cNvPr>
        <xdr:cNvCxnSpPr/>
      </xdr:nvCxnSpPr>
      <xdr:spPr>
        <a:xfrm>
          <a:off x="15481300" y="18318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591" name="楕円 590">
          <a:extLst>
            <a:ext uri="{FF2B5EF4-FFF2-40B4-BE49-F238E27FC236}">
              <a16:creationId xmlns:a16="http://schemas.microsoft.com/office/drawing/2014/main" id="{A1045E52-C3A9-4245-AAE1-3AAE926D1987}"/>
            </a:ext>
          </a:extLst>
        </xdr:cNvPr>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144780</xdr:rowOff>
    </xdr:to>
    <xdr:cxnSp macro="">
      <xdr:nvCxnSpPr>
        <xdr:cNvPr id="592" name="直線コネクタ 591">
          <a:extLst>
            <a:ext uri="{FF2B5EF4-FFF2-40B4-BE49-F238E27FC236}">
              <a16:creationId xmlns:a16="http://schemas.microsoft.com/office/drawing/2014/main" id="{7EC39BB5-4092-494E-A9FE-AFDBE91D9BAA}"/>
            </a:ext>
          </a:extLst>
        </xdr:cNvPr>
        <xdr:cNvCxnSpPr/>
      </xdr:nvCxnSpPr>
      <xdr:spPr>
        <a:xfrm>
          <a:off x="14592300" y="183037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62956</xdr:rowOff>
    </xdr:from>
    <xdr:to>
      <xdr:col>72</xdr:col>
      <xdr:colOff>38100</xdr:colOff>
      <xdr:row>106</xdr:row>
      <xdr:rowOff>164556</xdr:rowOff>
    </xdr:to>
    <xdr:sp macro="" textlink="">
      <xdr:nvSpPr>
        <xdr:cNvPr id="593" name="楕円 592">
          <a:extLst>
            <a:ext uri="{FF2B5EF4-FFF2-40B4-BE49-F238E27FC236}">
              <a16:creationId xmlns:a16="http://schemas.microsoft.com/office/drawing/2014/main" id="{40E3D314-9D0C-4C4A-A6B6-45343329473A}"/>
            </a:ext>
          </a:extLst>
        </xdr:cNvPr>
        <xdr:cNvSpPr/>
      </xdr:nvSpPr>
      <xdr:spPr>
        <a:xfrm>
          <a:off x="1365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113756</xdr:rowOff>
    </xdr:from>
    <xdr:to>
      <xdr:col>76</xdr:col>
      <xdr:colOff>114300</xdr:colOff>
      <xdr:row>106</xdr:row>
      <xdr:rowOff>130084</xdr:rowOff>
    </xdr:to>
    <xdr:cxnSp macro="">
      <xdr:nvCxnSpPr>
        <xdr:cNvPr id="594" name="直線コネクタ 593">
          <a:extLst>
            <a:ext uri="{FF2B5EF4-FFF2-40B4-BE49-F238E27FC236}">
              <a16:creationId xmlns:a16="http://schemas.microsoft.com/office/drawing/2014/main" id="{A14D0F5C-9DB5-4A16-8B97-CE174C8FE7FC}"/>
            </a:ext>
          </a:extLst>
        </xdr:cNvPr>
        <xdr:cNvCxnSpPr/>
      </xdr:nvCxnSpPr>
      <xdr:spPr>
        <a:xfrm>
          <a:off x="13703300" y="182874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595" name="楕円 594">
          <a:extLst>
            <a:ext uri="{FF2B5EF4-FFF2-40B4-BE49-F238E27FC236}">
              <a16:creationId xmlns:a16="http://schemas.microsoft.com/office/drawing/2014/main" id="{ED9D9CA4-1671-4668-8145-8C60B3CC8258}"/>
            </a:ext>
          </a:extLst>
        </xdr:cNvPr>
        <xdr:cNvSpPr/>
      </xdr:nvSpPr>
      <xdr:spPr>
        <a:xfrm>
          <a:off x="1276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113756</xdr:rowOff>
    </xdr:from>
    <xdr:to>
      <xdr:col>71</xdr:col>
      <xdr:colOff>177800</xdr:colOff>
      <xdr:row>106</xdr:row>
      <xdr:rowOff>144780</xdr:rowOff>
    </xdr:to>
    <xdr:cxnSp macro="">
      <xdr:nvCxnSpPr>
        <xdr:cNvPr id="596" name="直線コネクタ 595">
          <a:extLst>
            <a:ext uri="{FF2B5EF4-FFF2-40B4-BE49-F238E27FC236}">
              <a16:creationId xmlns:a16="http://schemas.microsoft.com/office/drawing/2014/main" id="{DBAEA170-4888-4050-A3F7-0E67F38CF4A8}"/>
            </a:ext>
          </a:extLst>
        </xdr:cNvPr>
        <xdr:cNvCxnSpPr/>
      </xdr:nvCxnSpPr>
      <xdr:spPr>
        <a:xfrm flipV="1">
          <a:off x="12814300" y="182874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597" name="n_1aveValue【庁舎】&#10;有形固定資産減価償却率">
          <a:extLst>
            <a:ext uri="{FF2B5EF4-FFF2-40B4-BE49-F238E27FC236}">
              <a16:creationId xmlns:a16="http://schemas.microsoft.com/office/drawing/2014/main" id="{7E71BAA3-D5D5-428C-9956-B1FB560C5FA4}"/>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598" name="n_2aveValue【庁舎】&#10;有形固定資産減価償却率">
          <a:extLst>
            <a:ext uri="{FF2B5EF4-FFF2-40B4-BE49-F238E27FC236}">
              <a16:creationId xmlns:a16="http://schemas.microsoft.com/office/drawing/2014/main" id="{B194793C-435D-479F-A9E9-C74EE120A759}"/>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599" name="n_3aveValue【庁舎】&#10;有形固定資産減価償却率">
          <a:extLst>
            <a:ext uri="{FF2B5EF4-FFF2-40B4-BE49-F238E27FC236}">
              <a16:creationId xmlns:a16="http://schemas.microsoft.com/office/drawing/2014/main" id="{090FF1F5-E656-4D4E-A288-48BACC50E3B6}"/>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600" name="n_4aveValue【庁舎】&#10;有形固定資産減価償却率">
          <a:extLst>
            <a:ext uri="{FF2B5EF4-FFF2-40B4-BE49-F238E27FC236}">
              <a16:creationId xmlns:a16="http://schemas.microsoft.com/office/drawing/2014/main" id="{6ACB0287-A5E5-43CD-9703-131BEDBE816D}"/>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601" name="n_1mainValue【庁舎】&#10;有形固定資産減価償却率">
          <a:extLst>
            <a:ext uri="{FF2B5EF4-FFF2-40B4-BE49-F238E27FC236}">
              <a16:creationId xmlns:a16="http://schemas.microsoft.com/office/drawing/2014/main" id="{0E891994-8451-42DA-BB1D-880F820FEB43}"/>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602" name="n_2mainValue【庁舎】&#10;有形固定資産減価償却率">
          <a:extLst>
            <a:ext uri="{FF2B5EF4-FFF2-40B4-BE49-F238E27FC236}">
              <a16:creationId xmlns:a16="http://schemas.microsoft.com/office/drawing/2014/main" id="{29C0020D-E9EB-41C0-AA1A-71F748B61BF1}"/>
            </a:ext>
          </a:extLst>
        </xdr:cNvPr>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155683</xdr:rowOff>
    </xdr:from>
    <xdr:ext cx="405111" cy="259045"/>
    <xdr:sp macro="" textlink="">
      <xdr:nvSpPr>
        <xdr:cNvPr id="603" name="n_3mainValue【庁舎】&#10;有形固定資産減価償却率">
          <a:extLst>
            <a:ext uri="{FF2B5EF4-FFF2-40B4-BE49-F238E27FC236}">
              <a16:creationId xmlns:a16="http://schemas.microsoft.com/office/drawing/2014/main" id="{BAB4F5EA-66DC-4F0F-8AE2-32161693FE5B}"/>
            </a:ext>
          </a:extLst>
        </xdr:cNvPr>
        <xdr:cNvSpPr txBox="1"/>
      </xdr:nvSpPr>
      <xdr:spPr>
        <a:xfrm>
          <a:off x="13500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604" name="n_4mainValue【庁舎】&#10;有形固定資産減価償却率">
          <a:extLst>
            <a:ext uri="{FF2B5EF4-FFF2-40B4-BE49-F238E27FC236}">
              <a16:creationId xmlns:a16="http://schemas.microsoft.com/office/drawing/2014/main" id="{2D004338-5788-44C8-9D8C-CE0AD9875BC0}"/>
            </a:ext>
          </a:extLst>
        </xdr:cNvPr>
        <xdr:cNvSpPr txBox="1"/>
      </xdr:nvSpPr>
      <xdr:spPr>
        <a:xfrm>
          <a:off x="12611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id="{D38F4CEE-4F72-41EC-89D8-6A20C50D6D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id="{E20F40C7-FDEE-4489-9A66-F4A9767987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id="{0A2BF7B6-EC06-4661-871C-E0AFD43A0B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id="{777D00B2-9003-47A0-9224-13A1878BAF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id="{E41DBDEF-74D4-4CFD-9289-1B01DF3355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id="{07BCB105-7F07-45B8-A51C-A30398F9F3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id="{CFF18D7E-67DA-4000-A595-6DF7D28F3E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id="{03AEBD5D-C16C-4D34-B79B-15388C158D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id="{1AB183EB-8E2C-49AD-BB11-9BF3B22D88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id="{417DB5B9-563E-4E65-A5F0-601A7324B0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15" name="直線コネクタ 614">
          <a:extLst>
            <a:ext uri="{FF2B5EF4-FFF2-40B4-BE49-F238E27FC236}">
              <a16:creationId xmlns:a16="http://schemas.microsoft.com/office/drawing/2014/main" id="{D547D13A-5AE9-40C0-AFE6-BAEA1D5758D2}"/>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16" name="テキスト ボックス 615">
          <a:extLst>
            <a:ext uri="{FF2B5EF4-FFF2-40B4-BE49-F238E27FC236}">
              <a16:creationId xmlns:a16="http://schemas.microsoft.com/office/drawing/2014/main" id="{CD42E7EA-118A-40C7-918E-0997F7F75541}"/>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17" name="直線コネクタ 616">
          <a:extLst>
            <a:ext uri="{FF2B5EF4-FFF2-40B4-BE49-F238E27FC236}">
              <a16:creationId xmlns:a16="http://schemas.microsoft.com/office/drawing/2014/main" id="{11A23264-1855-4BEA-A2DB-90C0F5017789}"/>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8" name="テキスト ボックス 617">
          <a:extLst>
            <a:ext uri="{FF2B5EF4-FFF2-40B4-BE49-F238E27FC236}">
              <a16:creationId xmlns:a16="http://schemas.microsoft.com/office/drawing/2014/main" id="{9F67EE83-21D2-49FB-922D-A3EA0F1F5DFD}"/>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19" name="直線コネクタ 618">
          <a:extLst>
            <a:ext uri="{FF2B5EF4-FFF2-40B4-BE49-F238E27FC236}">
              <a16:creationId xmlns:a16="http://schemas.microsoft.com/office/drawing/2014/main" id="{78BE29AF-EDD5-4326-A0B9-358584210EE7}"/>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20" name="テキスト ボックス 619">
          <a:extLst>
            <a:ext uri="{FF2B5EF4-FFF2-40B4-BE49-F238E27FC236}">
              <a16:creationId xmlns:a16="http://schemas.microsoft.com/office/drawing/2014/main" id="{CF002408-E241-4489-85CF-D17101BFE4B1}"/>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a:extLst>
            <a:ext uri="{FF2B5EF4-FFF2-40B4-BE49-F238E27FC236}">
              <a16:creationId xmlns:a16="http://schemas.microsoft.com/office/drawing/2014/main" id="{588A2283-18CB-4D3D-8B30-6084815595B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a:extLst>
            <a:ext uri="{FF2B5EF4-FFF2-40B4-BE49-F238E27FC236}">
              <a16:creationId xmlns:a16="http://schemas.microsoft.com/office/drawing/2014/main" id="{439FC371-D28A-457D-B4DE-1E9783AF05C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23" name="直線コネクタ 622">
          <a:extLst>
            <a:ext uri="{FF2B5EF4-FFF2-40B4-BE49-F238E27FC236}">
              <a16:creationId xmlns:a16="http://schemas.microsoft.com/office/drawing/2014/main" id="{D9F8BEF9-D457-4024-AB4B-8F9C2895B0AB}"/>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24" name="テキスト ボックス 623">
          <a:extLst>
            <a:ext uri="{FF2B5EF4-FFF2-40B4-BE49-F238E27FC236}">
              <a16:creationId xmlns:a16="http://schemas.microsoft.com/office/drawing/2014/main" id="{67EF4F38-B82A-41FA-BE99-80490AFBA503}"/>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25" name="直線コネクタ 624">
          <a:extLst>
            <a:ext uri="{FF2B5EF4-FFF2-40B4-BE49-F238E27FC236}">
              <a16:creationId xmlns:a16="http://schemas.microsoft.com/office/drawing/2014/main" id="{793F5ECB-25D0-4189-A43C-F2A1B4C7846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26" name="テキスト ボックス 625">
          <a:extLst>
            <a:ext uri="{FF2B5EF4-FFF2-40B4-BE49-F238E27FC236}">
              <a16:creationId xmlns:a16="http://schemas.microsoft.com/office/drawing/2014/main" id="{C2DED9AE-B737-4521-BBAF-728C3C008C0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27" name="直線コネクタ 626">
          <a:extLst>
            <a:ext uri="{FF2B5EF4-FFF2-40B4-BE49-F238E27FC236}">
              <a16:creationId xmlns:a16="http://schemas.microsoft.com/office/drawing/2014/main" id="{0D01A1C4-3F90-4668-BB11-469A07208408}"/>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28" name="テキスト ボックス 627">
          <a:extLst>
            <a:ext uri="{FF2B5EF4-FFF2-40B4-BE49-F238E27FC236}">
              <a16:creationId xmlns:a16="http://schemas.microsoft.com/office/drawing/2014/main" id="{31D0BFFD-D58C-4FF7-AB5A-9502D1EFC616}"/>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D398A259-38C7-4984-8FB7-0144456B770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8808E11D-0018-4566-AEE2-4A5FDC339A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66821FFA-8B01-40E7-A96C-5A7DE61FB4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632" name="直線コネクタ 631">
          <a:extLst>
            <a:ext uri="{FF2B5EF4-FFF2-40B4-BE49-F238E27FC236}">
              <a16:creationId xmlns:a16="http://schemas.microsoft.com/office/drawing/2014/main" id="{8042FF24-F18D-486B-9E06-54B4ACAE3EBC}"/>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633" name="【庁舎】&#10;一人当たり面積最小値テキスト">
          <a:extLst>
            <a:ext uri="{FF2B5EF4-FFF2-40B4-BE49-F238E27FC236}">
              <a16:creationId xmlns:a16="http://schemas.microsoft.com/office/drawing/2014/main" id="{6846E980-97CF-4467-B0C2-E98C92072F29}"/>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634" name="直線コネクタ 633">
          <a:extLst>
            <a:ext uri="{FF2B5EF4-FFF2-40B4-BE49-F238E27FC236}">
              <a16:creationId xmlns:a16="http://schemas.microsoft.com/office/drawing/2014/main" id="{FD8CB900-5051-42C1-8193-EF5A882536B1}"/>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35" name="【庁舎】&#10;一人当たり面積最大値テキスト">
          <a:extLst>
            <a:ext uri="{FF2B5EF4-FFF2-40B4-BE49-F238E27FC236}">
              <a16:creationId xmlns:a16="http://schemas.microsoft.com/office/drawing/2014/main" id="{800704BB-248C-456E-867B-B8EB9BD8C2CE}"/>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36" name="直線コネクタ 635">
          <a:extLst>
            <a:ext uri="{FF2B5EF4-FFF2-40B4-BE49-F238E27FC236}">
              <a16:creationId xmlns:a16="http://schemas.microsoft.com/office/drawing/2014/main" id="{FB0BD55A-B79B-4786-85FA-F49364804F4C}"/>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637" name="【庁舎】&#10;一人当たり面積平均値テキスト">
          <a:extLst>
            <a:ext uri="{FF2B5EF4-FFF2-40B4-BE49-F238E27FC236}">
              <a16:creationId xmlns:a16="http://schemas.microsoft.com/office/drawing/2014/main" id="{8F1465C7-CCB8-48D1-8E93-033AB9A31AA5}"/>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638" name="フローチャート: 判断 637">
          <a:extLst>
            <a:ext uri="{FF2B5EF4-FFF2-40B4-BE49-F238E27FC236}">
              <a16:creationId xmlns:a16="http://schemas.microsoft.com/office/drawing/2014/main" id="{40AEDC60-1A62-42C0-8157-EBC37F2D26AA}"/>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39" name="フローチャート: 判断 638">
          <a:extLst>
            <a:ext uri="{FF2B5EF4-FFF2-40B4-BE49-F238E27FC236}">
              <a16:creationId xmlns:a16="http://schemas.microsoft.com/office/drawing/2014/main" id="{73A1F704-FDBE-4375-80CD-D1BAF7DE93E7}"/>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640" name="フローチャート: 判断 639">
          <a:extLst>
            <a:ext uri="{FF2B5EF4-FFF2-40B4-BE49-F238E27FC236}">
              <a16:creationId xmlns:a16="http://schemas.microsoft.com/office/drawing/2014/main" id="{5A07D167-DB80-43AB-AA57-931C2F6118E5}"/>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641" name="フローチャート: 判断 640">
          <a:extLst>
            <a:ext uri="{FF2B5EF4-FFF2-40B4-BE49-F238E27FC236}">
              <a16:creationId xmlns:a16="http://schemas.microsoft.com/office/drawing/2014/main" id="{3B8FD53F-D733-4C64-927C-8B7104891D2C}"/>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642" name="フローチャート: 判断 641">
          <a:extLst>
            <a:ext uri="{FF2B5EF4-FFF2-40B4-BE49-F238E27FC236}">
              <a16:creationId xmlns:a16="http://schemas.microsoft.com/office/drawing/2014/main" id="{FF6A6AEE-B89D-457A-B230-338204DC62EE}"/>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8F2969A4-FA1E-46CE-A2EE-4026678418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8D8F5D7-2931-4911-B534-7FE506C7706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37DAAFD-0E64-4D99-9E0F-3F0A40E6B4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EEBF1592-1FEF-4C95-990C-3735B50C1BE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1BB9FEA6-102F-4311-BE59-D04CE6E80B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111125</xdr:rowOff>
    </xdr:from>
    <xdr:to>
      <xdr:col>116</xdr:col>
      <xdr:colOff>114300</xdr:colOff>
      <xdr:row>107</xdr:row>
      <xdr:rowOff>41275</xdr:rowOff>
    </xdr:to>
    <xdr:sp macro="" textlink="">
      <xdr:nvSpPr>
        <xdr:cNvPr id="648" name="楕円 647">
          <a:extLst>
            <a:ext uri="{FF2B5EF4-FFF2-40B4-BE49-F238E27FC236}">
              <a16:creationId xmlns:a16="http://schemas.microsoft.com/office/drawing/2014/main" id="{6C66FFF9-AFC1-40C7-8867-C2B78D3AC925}"/>
            </a:ext>
          </a:extLst>
        </xdr:cNvPr>
        <xdr:cNvSpPr/>
      </xdr:nvSpPr>
      <xdr:spPr>
        <a:xfrm>
          <a:off x="22110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89552</xdr:rowOff>
    </xdr:from>
    <xdr:ext cx="469744" cy="259045"/>
    <xdr:sp macro="" textlink="">
      <xdr:nvSpPr>
        <xdr:cNvPr id="649" name="【庁舎】&#10;一人当たり面積該当値テキスト">
          <a:extLst>
            <a:ext uri="{FF2B5EF4-FFF2-40B4-BE49-F238E27FC236}">
              <a16:creationId xmlns:a16="http://schemas.microsoft.com/office/drawing/2014/main" id="{3A90E476-5AA6-49D2-9F15-BA8066E60D0C}"/>
            </a:ext>
          </a:extLst>
        </xdr:cNvPr>
        <xdr:cNvSpPr txBox="1"/>
      </xdr:nvSpPr>
      <xdr:spPr>
        <a:xfrm>
          <a:off x="22199600"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108268</xdr:rowOff>
    </xdr:from>
    <xdr:to>
      <xdr:col>112</xdr:col>
      <xdr:colOff>38100</xdr:colOff>
      <xdr:row>107</xdr:row>
      <xdr:rowOff>38418</xdr:rowOff>
    </xdr:to>
    <xdr:sp macro="" textlink="">
      <xdr:nvSpPr>
        <xdr:cNvPr id="650" name="楕円 649">
          <a:extLst>
            <a:ext uri="{FF2B5EF4-FFF2-40B4-BE49-F238E27FC236}">
              <a16:creationId xmlns:a16="http://schemas.microsoft.com/office/drawing/2014/main" id="{630D511C-448C-4A4C-8D21-6A11825FA119}"/>
            </a:ext>
          </a:extLst>
        </xdr:cNvPr>
        <xdr:cNvSpPr/>
      </xdr:nvSpPr>
      <xdr:spPr>
        <a:xfrm>
          <a:off x="21272500" y="182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159068</xdr:rowOff>
    </xdr:from>
    <xdr:to>
      <xdr:col>116</xdr:col>
      <xdr:colOff>63500</xdr:colOff>
      <xdr:row>106</xdr:row>
      <xdr:rowOff>161925</xdr:rowOff>
    </xdr:to>
    <xdr:cxnSp macro="">
      <xdr:nvCxnSpPr>
        <xdr:cNvPr id="651" name="直線コネクタ 650">
          <a:extLst>
            <a:ext uri="{FF2B5EF4-FFF2-40B4-BE49-F238E27FC236}">
              <a16:creationId xmlns:a16="http://schemas.microsoft.com/office/drawing/2014/main" id="{9DC0735D-F1CC-47BB-B3F8-B527D354FA29}"/>
            </a:ext>
          </a:extLst>
        </xdr:cNvPr>
        <xdr:cNvCxnSpPr/>
      </xdr:nvCxnSpPr>
      <xdr:spPr>
        <a:xfrm>
          <a:off x="21323300" y="1833276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5398</xdr:rowOff>
    </xdr:from>
    <xdr:to>
      <xdr:col>107</xdr:col>
      <xdr:colOff>101600</xdr:colOff>
      <xdr:row>106</xdr:row>
      <xdr:rowOff>106998</xdr:rowOff>
    </xdr:to>
    <xdr:sp macro="" textlink="">
      <xdr:nvSpPr>
        <xdr:cNvPr id="652" name="楕円 651">
          <a:extLst>
            <a:ext uri="{FF2B5EF4-FFF2-40B4-BE49-F238E27FC236}">
              <a16:creationId xmlns:a16="http://schemas.microsoft.com/office/drawing/2014/main" id="{DBB8BB00-6A14-4163-8C24-E21C12418707}"/>
            </a:ext>
          </a:extLst>
        </xdr:cNvPr>
        <xdr:cNvSpPr/>
      </xdr:nvSpPr>
      <xdr:spPr>
        <a:xfrm>
          <a:off x="20383500" y="181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56198</xdr:rowOff>
    </xdr:from>
    <xdr:to>
      <xdr:col>111</xdr:col>
      <xdr:colOff>177800</xdr:colOff>
      <xdr:row>106</xdr:row>
      <xdr:rowOff>159068</xdr:rowOff>
    </xdr:to>
    <xdr:cxnSp macro="">
      <xdr:nvCxnSpPr>
        <xdr:cNvPr id="653" name="直線コネクタ 652">
          <a:extLst>
            <a:ext uri="{FF2B5EF4-FFF2-40B4-BE49-F238E27FC236}">
              <a16:creationId xmlns:a16="http://schemas.microsoft.com/office/drawing/2014/main" id="{1A60F380-F3D4-4573-87F7-4DB491314686}"/>
            </a:ext>
          </a:extLst>
        </xdr:cNvPr>
        <xdr:cNvCxnSpPr/>
      </xdr:nvCxnSpPr>
      <xdr:spPr>
        <a:xfrm>
          <a:off x="20434300" y="1822989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xdr:rowOff>
    </xdr:from>
    <xdr:to>
      <xdr:col>102</xdr:col>
      <xdr:colOff>165100</xdr:colOff>
      <xdr:row>106</xdr:row>
      <xdr:rowOff>109855</xdr:rowOff>
    </xdr:to>
    <xdr:sp macro="" textlink="">
      <xdr:nvSpPr>
        <xdr:cNvPr id="654" name="楕円 653">
          <a:extLst>
            <a:ext uri="{FF2B5EF4-FFF2-40B4-BE49-F238E27FC236}">
              <a16:creationId xmlns:a16="http://schemas.microsoft.com/office/drawing/2014/main" id="{63E434BA-5680-479C-A8AC-3050468D5405}"/>
            </a:ext>
          </a:extLst>
        </xdr:cNvPr>
        <xdr:cNvSpPr/>
      </xdr:nvSpPr>
      <xdr:spPr>
        <a:xfrm>
          <a:off x="19494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56198</xdr:rowOff>
    </xdr:from>
    <xdr:to>
      <xdr:col>107</xdr:col>
      <xdr:colOff>50800</xdr:colOff>
      <xdr:row>106</xdr:row>
      <xdr:rowOff>59055</xdr:rowOff>
    </xdr:to>
    <xdr:cxnSp macro="">
      <xdr:nvCxnSpPr>
        <xdr:cNvPr id="655" name="直線コネクタ 654">
          <a:extLst>
            <a:ext uri="{FF2B5EF4-FFF2-40B4-BE49-F238E27FC236}">
              <a16:creationId xmlns:a16="http://schemas.microsoft.com/office/drawing/2014/main" id="{F8957A17-5C98-494D-A09D-9B6980CECCA5}"/>
            </a:ext>
          </a:extLst>
        </xdr:cNvPr>
        <xdr:cNvCxnSpPr/>
      </xdr:nvCxnSpPr>
      <xdr:spPr>
        <a:xfrm flipV="1">
          <a:off x="19545300" y="182298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5398</xdr:rowOff>
    </xdr:from>
    <xdr:to>
      <xdr:col>98</xdr:col>
      <xdr:colOff>38100</xdr:colOff>
      <xdr:row>106</xdr:row>
      <xdr:rowOff>106998</xdr:rowOff>
    </xdr:to>
    <xdr:sp macro="" textlink="">
      <xdr:nvSpPr>
        <xdr:cNvPr id="656" name="楕円 655">
          <a:extLst>
            <a:ext uri="{FF2B5EF4-FFF2-40B4-BE49-F238E27FC236}">
              <a16:creationId xmlns:a16="http://schemas.microsoft.com/office/drawing/2014/main" id="{9090D766-E8DC-43D2-B0E4-D7AE82DE55C1}"/>
            </a:ext>
          </a:extLst>
        </xdr:cNvPr>
        <xdr:cNvSpPr/>
      </xdr:nvSpPr>
      <xdr:spPr>
        <a:xfrm>
          <a:off x="18605500" y="181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56198</xdr:rowOff>
    </xdr:from>
    <xdr:to>
      <xdr:col>102</xdr:col>
      <xdr:colOff>114300</xdr:colOff>
      <xdr:row>106</xdr:row>
      <xdr:rowOff>59055</xdr:rowOff>
    </xdr:to>
    <xdr:cxnSp macro="">
      <xdr:nvCxnSpPr>
        <xdr:cNvPr id="657" name="直線コネクタ 656">
          <a:extLst>
            <a:ext uri="{FF2B5EF4-FFF2-40B4-BE49-F238E27FC236}">
              <a16:creationId xmlns:a16="http://schemas.microsoft.com/office/drawing/2014/main" id="{F2180554-E413-438A-8180-20997B6F2A96}"/>
            </a:ext>
          </a:extLst>
        </xdr:cNvPr>
        <xdr:cNvCxnSpPr/>
      </xdr:nvCxnSpPr>
      <xdr:spPr>
        <a:xfrm>
          <a:off x="18656300" y="182298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658" name="n_1aveValue【庁舎】&#10;一人当たり面積">
          <a:extLst>
            <a:ext uri="{FF2B5EF4-FFF2-40B4-BE49-F238E27FC236}">
              <a16:creationId xmlns:a16="http://schemas.microsoft.com/office/drawing/2014/main" id="{7C6EEE70-4578-4ADB-8DF6-3B50DDCDD278}"/>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659" name="n_2aveValue【庁舎】&#10;一人当たり面積">
          <a:extLst>
            <a:ext uri="{FF2B5EF4-FFF2-40B4-BE49-F238E27FC236}">
              <a16:creationId xmlns:a16="http://schemas.microsoft.com/office/drawing/2014/main" id="{EA453B76-8AB5-4C27-A7DC-82B0BC2135C7}"/>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660" name="n_3aveValue【庁舎】&#10;一人当たり面積">
          <a:extLst>
            <a:ext uri="{FF2B5EF4-FFF2-40B4-BE49-F238E27FC236}">
              <a16:creationId xmlns:a16="http://schemas.microsoft.com/office/drawing/2014/main" id="{6F1F553C-3BDA-4E4E-9BE7-E4D5AAD1BA41}"/>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661" name="n_4aveValue【庁舎】&#10;一人当たり面積">
          <a:extLst>
            <a:ext uri="{FF2B5EF4-FFF2-40B4-BE49-F238E27FC236}">
              <a16:creationId xmlns:a16="http://schemas.microsoft.com/office/drawing/2014/main" id="{3CC480F3-E3F5-48EC-BFA4-98D0A2A4531A}"/>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29545</xdr:rowOff>
    </xdr:from>
    <xdr:ext cx="469744" cy="259045"/>
    <xdr:sp macro="" textlink="">
      <xdr:nvSpPr>
        <xdr:cNvPr id="662" name="n_1mainValue【庁舎】&#10;一人当たり面積">
          <a:extLst>
            <a:ext uri="{FF2B5EF4-FFF2-40B4-BE49-F238E27FC236}">
              <a16:creationId xmlns:a16="http://schemas.microsoft.com/office/drawing/2014/main" id="{2C77F101-4D72-4C06-AF5E-7ACC0B17E4D1}"/>
            </a:ext>
          </a:extLst>
        </xdr:cNvPr>
        <xdr:cNvSpPr txBox="1"/>
      </xdr:nvSpPr>
      <xdr:spPr>
        <a:xfrm>
          <a:off x="21075727" y="183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98125</xdr:rowOff>
    </xdr:from>
    <xdr:ext cx="469744" cy="259045"/>
    <xdr:sp macro="" textlink="">
      <xdr:nvSpPr>
        <xdr:cNvPr id="663" name="n_2mainValue【庁舎】&#10;一人当たり面積">
          <a:extLst>
            <a:ext uri="{FF2B5EF4-FFF2-40B4-BE49-F238E27FC236}">
              <a16:creationId xmlns:a16="http://schemas.microsoft.com/office/drawing/2014/main" id="{BE882720-59BA-4F5E-B70B-40066BD48712}"/>
            </a:ext>
          </a:extLst>
        </xdr:cNvPr>
        <xdr:cNvSpPr txBox="1"/>
      </xdr:nvSpPr>
      <xdr:spPr>
        <a:xfrm>
          <a:off x="20199427" y="1827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100982</xdr:rowOff>
    </xdr:from>
    <xdr:ext cx="469744" cy="259045"/>
    <xdr:sp macro="" textlink="">
      <xdr:nvSpPr>
        <xdr:cNvPr id="664" name="n_3mainValue【庁舎】&#10;一人当たり面積">
          <a:extLst>
            <a:ext uri="{FF2B5EF4-FFF2-40B4-BE49-F238E27FC236}">
              <a16:creationId xmlns:a16="http://schemas.microsoft.com/office/drawing/2014/main" id="{E1E86169-FC6C-4293-9CAD-81C837204FF8}"/>
            </a:ext>
          </a:extLst>
        </xdr:cNvPr>
        <xdr:cNvSpPr txBox="1"/>
      </xdr:nvSpPr>
      <xdr:spPr>
        <a:xfrm>
          <a:off x="19310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98125</xdr:rowOff>
    </xdr:from>
    <xdr:ext cx="469744" cy="259045"/>
    <xdr:sp macro="" textlink="">
      <xdr:nvSpPr>
        <xdr:cNvPr id="665" name="n_4mainValue【庁舎】&#10;一人当たり面積">
          <a:extLst>
            <a:ext uri="{FF2B5EF4-FFF2-40B4-BE49-F238E27FC236}">
              <a16:creationId xmlns:a16="http://schemas.microsoft.com/office/drawing/2014/main" id="{60EDE4A4-A6DE-40F9-9CC0-917CBD209E4A}"/>
            </a:ext>
          </a:extLst>
        </xdr:cNvPr>
        <xdr:cNvSpPr txBox="1"/>
      </xdr:nvSpPr>
      <xdr:spPr>
        <a:xfrm>
          <a:off x="18421427" y="1827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145847AC-F6EA-4F5D-921E-D2AA702AB0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E4108153-AAF9-45D3-BBD7-797A5EA4F8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ECDCFA55-ACBF-4BCE-9DA7-2770A749E2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図書館は１館のみであるが、面積が広いため、図書館の一人当たり面積は類似団体内平均値よりも高い傾向にある。体育館・プールの一人当たり面積も類似団体内平均値より高いが、これはスポーツ施設としての体育館のほか、公民館併設の体育館を含んでいるためである。保健センター・保健所の有形固定資産減価償却率が令和２年度から令和３年度において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下がっているが、これは健康福祉センターにおいて空気調和設備改修等の工事を行ったことによるものである。この有形固定資産減価償却率の減少があった令和３年度においても、本市の保健センター・保健所の有形固定資産減価償却率は類似団体内平均値と比較すると高くなっている。庁舎は、平成２５年度に大規模な耐震改修を行い、建て替えを行っていないため、類似団体内平均値よりも有形固定資産減価償却率が高い。今後も、公共施設等総合管理計画に基づき、計画的に長寿命化を行いながら公共施設の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69,400
68,170
84.59
30,360,382
29,162,614
1,145,301
16,234,480
25,170,457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長引く景気低迷により全国平均及び県平均が低水準で推移する中、当市も前年度より０．０２ポイント減少の０．６７となった。</a:t>
          </a:r>
        </a:p>
        <a:p>
          <a:r>
            <a:rPr kumimoji="1" lang="ja-JP" altLang="en-US" sz="1300">
              <a:latin typeface="ＭＳ Ｐゴシック" panose="020B0600070205080204" pitchFamily="50" charset="-128"/>
              <a:ea typeface="ＭＳ Ｐゴシック" panose="020B0600070205080204" pitchFamily="50" charset="-128"/>
            </a:rPr>
            <a:t>　全国平均及び県平均は上回っているものの、類似団体内平均値を下回っており、引き続き扶助費が増加することから、徴税対策の強化やふるさと納税等新たな歳入確保策を講じ、歳入の確保に努めたい。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普通交付税の追加交付や新型コロナ地方税減収補填特別交付金の皆増に伴う経常一般財源の大幅な増加により、経常収支比率は前年度と比べ３．９ポイント改善し、８５．３％となった。</a:t>
          </a:r>
        </a:p>
        <a:p>
          <a:r>
            <a:rPr kumimoji="1" lang="ja-JP" altLang="en-US" sz="1300">
              <a:latin typeface="ＭＳ Ｐゴシック" panose="020B0600070205080204" pitchFamily="50" charset="-128"/>
              <a:ea typeface="ＭＳ Ｐゴシック" panose="020B0600070205080204" pitchFamily="50" charset="-128"/>
            </a:rPr>
            <a:t>　全国平均及び県平均を下回っているが、増加し続ける扶助費や物件費など、財政指標悪化の原因となる要素があるため、あらゆる分野における経常的な経費を削減していく等、健全な財政運営を行いたい。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63</xdr:row>
      <xdr:rowOff>157734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82656"/>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63</xdr:row>
      <xdr:rowOff>157734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3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818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90170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8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当市は人口１人当たりの職員数が極めて少なく、全国的な人口減少傾向に反して当市の人口は増加していることにより、全国平均及び県平均を大幅に下回っている。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今後も民間委託等を活用し、引き続き人件費・物件費等の抑制に努めたい。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29990</xdr:rowOff>
    </xdr:from>
    <xdr:to>
      <xdr:col>23</xdr:col>
      <xdr:colOff>133350</xdr:colOff>
      <xdr:row>81</xdr:row>
      <xdr:rowOff>52797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17440"/>
          <a:ext cx="838200" cy="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117438</xdr:rowOff>
    </xdr:from>
    <xdr:to>
      <xdr:col>19</xdr:col>
      <xdr:colOff>133350</xdr:colOff>
      <xdr:row>81</xdr:row>
      <xdr:rowOff>29990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33438"/>
          <a:ext cx="889000" cy="8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106725</xdr:rowOff>
    </xdr:from>
    <xdr:to>
      <xdr:col>15</xdr:col>
      <xdr:colOff>82550</xdr:colOff>
      <xdr:row>80</xdr:row>
      <xdr:rowOff>117438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22725"/>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106725</xdr:rowOff>
    </xdr:from>
    <xdr:to>
      <xdr:col>11</xdr:col>
      <xdr:colOff>31750</xdr:colOff>
      <xdr:row>80</xdr:row>
      <xdr:rowOff>166470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22725"/>
          <a:ext cx="889000" cy="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1997</xdr:rowOff>
    </xdr:from>
    <xdr:to>
      <xdr:col>23</xdr:col>
      <xdr:colOff>184150</xdr:colOff>
      <xdr:row>81</xdr:row>
      <xdr:rowOff>103597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94724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1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150640</xdr:rowOff>
    </xdr:from>
    <xdr:to>
      <xdr:col>19</xdr:col>
      <xdr:colOff>184150</xdr:colOff>
      <xdr:row>81</xdr:row>
      <xdr:rowOff>80790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90967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3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66638</xdr:rowOff>
    </xdr:from>
    <xdr:to>
      <xdr:col>15</xdr:col>
      <xdr:colOff>133350</xdr:colOff>
      <xdr:row>80</xdr:row>
      <xdr:rowOff>168238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6965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5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55925</xdr:rowOff>
    </xdr:from>
    <xdr:to>
      <xdr:col>11</xdr:col>
      <xdr:colOff>82550</xdr:colOff>
      <xdr:row>80</xdr:row>
      <xdr:rowOff>157525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167702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4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115670</xdr:rowOff>
    </xdr:from>
    <xdr:to>
      <xdr:col>7</xdr:col>
      <xdr:colOff>31750</xdr:colOff>
      <xdr:row>81</xdr:row>
      <xdr:rowOff>45820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0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全国平均より１．７ポイントを下回っている。</a:t>
          </a:r>
        </a:p>
        <a:p>
          <a:r>
            <a:rPr kumimoji="1" lang="ja-JP" altLang="en-US" sz="1300">
              <a:latin typeface="ＭＳ Ｐゴシック" panose="020B0600070205080204" pitchFamily="50" charset="-128"/>
              <a:ea typeface="ＭＳ Ｐゴシック" panose="020B0600070205080204" pitchFamily="50" charset="-128"/>
            </a:rPr>
            <a:t>　今後も民間企業、類似団体との均衡を図ることを基本に、給与水準の適正化に努めたい。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84</xdr:row>
      <xdr:rowOff>136172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100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122766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905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１８年度の２年間、新規採用職員を凍結し、その後の採用も行財政構造改革プログラムおよび行財政構造改革アクションプログラムにより抑制を行ってきた。その後、鯖江市まち・ひと・しごと創生総合戦略の中でも引き続き抑制を行っていることで、全国平均、県平均、類似団体平均のいずれも大幅に下回っている。</a:t>
          </a:r>
        </a:p>
        <a:p>
          <a:r>
            <a:rPr kumimoji="1" lang="ja-JP" altLang="en-US" sz="1300">
              <a:latin typeface="ＭＳ Ｐゴシック" panose="020B0600070205080204" pitchFamily="50" charset="-128"/>
              <a:ea typeface="ＭＳ Ｐゴシック" panose="020B0600070205080204" pitchFamily="50" charset="-128"/>
            </a:rPr>
            <a:t>　今後も将来にわたる組織運営の安定化のため、適切な定員管理に努め、人件費総額の抑制を図っていきたい。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104352</xdr:rowOff>
    </xdr:from>
    <xdr:to>
      <xdr:col>81</xdr:col>
      <xdr:colOff>44450</xdr:colOff>
      <xdr:row>59</xdr:row>
      <xdr:rowOff>106363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21990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106363</xdr:rowOff>
    </xdr:from>
    <xdr:to>
      <xdr:col>77</xdr:col>
      <xdr:colOff>44450</xdr:colOff>
      <xdr:row>59</xdr:row>
      <xdr:rowOff>114406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21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114406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1185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96308</xdr:rowOff>
    </xdr:from>
    <xdr:to>
      <xdr:col>68</xdr:col>
      <xdr:colOff>152400</xdr:colOff>
      <xdr:row>59</xdr:row>
      <xdr:rowOff>104352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1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53552</xdr:rowOff>
    </xdr:from>
    <xdr:to>
      <xdr:col>81</xdr:col>
      <xdr:colOff>95250</xdr:colOff>
      <xdr:row>59</xdr:row>
      <xdr:rowOff>155152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146279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9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55563</xdr:rowOff>
    </xdr:from>
    <xdr:to>
      <xdr:col>77</xdr:col>
      <xdr:colOff>95250</xdr:colOff>
      <xdr:row>59</xdr:row>
      <xdr:rowOff>157163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167340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地方債元利償還金の減少により、３ヶ年平均の実質公債費比率は前年度に比べ０．５ポイント改善し、６．０％となった。</a:t>
          </a:r>
        </a:p>
        <a:p>
          <a:r>
            <a:rPr kumimoji="1" lang="ja-JP" altLang="en-US" sz="1300">
              <a:latin typeface="ＭＳ Ｐゴシック" panose="020B0600070205080204" pitchFamily="50" charset="-128"/>
              <a:ea typeface="ＭＳ Ｐゴシック" panose="020B0600070205080204" pitchFamily="50" charset="-128"/>
            </a:rPr>
            <a:t>　今後、公共施設等老朽化に伴う施設の更新・長寿命化の工事の増が見込まれるため、元利償還金が増えることも予想されるので、引き続き、実質公債費比率の改善に努めていきたい。</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30480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88392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41</xdr:row>
      <xdr:rowOff>13462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4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42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地方債現在高の減少に努めており、また、債務負担行為に基づく支出予定額等が減少したことにより、将来負担比率は前年度と同様に将来負担なしとなった。</a:t>
          </a:r>
        </a:p>
        <a:p>
          <a:r>
            <a:rPr kumimoji="1" lang="ja-JP" altLang="en-US" sz="1300">
              <a:latin typeface="ＭＳ Ｐゴシック" panose="020B0600070205080204" pitchFamily="50" charset="-128"/>
              <a:ea typeface="ＭＳ Ｐゴシック" panose="020B0600070205080204" pitchFamily="50" charset="-128"/>
            </a:rPr>
            <a:t>　今後も起債発行額を起債元金償還額以下に抑制していく等、地方債残高の減少や財政調整基金等の増加に努めたい。</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3" name="テキスト ボックス 452">
          <a:extLst>
            <a:ext uri="{FF2B5EF4-FFF2-40B4-BE49-F238E27FC236}">
              <a16:creationId xmlns:a16="http://schemas.microsoft.com/office/drawing/2014/main" id="{785B3AF9-C9EF-4E5B-95B7-A2D5F100EDAA}"/>
            </a:ext>
          </a:extLst>
        </xdr:cNvPr>
        <xdr:cNvSpPr txBox="1"/>
      </xdr:nvSpPr>
      <xdr:spPr>
        <a:xfrm>
          <a:off x="762000"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079C27B-B36E-48A2-8230-48A40B99E577}"/>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557FE68-98BF-4A74-AA03-F91D6AF3878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2550FEB-8250-4DF9-98F4-9626EFE3ABCF}"/>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0720E60-DAE2-4B8A-AD16-809F0EAEB48A}"/>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ACDD851-20F9-489D-A2EF-063A866EAE8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747892A2-AA55-49C3-A451-17FE63C607F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3AE29E2-2CEF-4312-A6F9-241F27BBCB84}"/>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6376E74-9493-4499-A079-26F17CD03BE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6D74A4B2-64BF-46E4-B591-13D4E6D9401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02A4F11-793A-416E-A76E-D1FC05A3C7B6}"/>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72AD6CE-3226-44F9-B2B6-65E6E372CCE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69,400
68,170
84.59
30,360,382
29,162,614
1,145,301
16,234,480
25,170,457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A7AC5B7-FE87-4FCA-9289-789CA4A55CF7}"/>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26F39FE-A814-444D-853E-3E01766C054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287D039-9672-4C8B-B975-95508AD18DD4}"/>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A422A6E-24DF-4711-B4B0-33FBF0CABF1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D2C89F2-8768-4DEF-8547-00DE97050ED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4A365DA-8B7B-4A00-84BA-A91F2D8C879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025C559-F26D-4200-95D8-4DDA8FE5F96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E5C6B8B-6A42-49BD-B152-B0718FC3A7F2}"/>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0ACB1DA-EF3F-4E9C-9F2A-020F174A0D8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9AEC56F2-E0DC-4B8D-A852-980F87C348B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5CA3CD2-FE7C-42E5-B110-16AE2B11D0AD}"/>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971AC50-7E8E-4835-BC5C-B36E4849F06A}"/>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272439B5-7305-4ADA-AD00-23325C3E83A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761C168-2351-4953-96D6-95DE1710EF7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3876B9D-D62F-46BC-B8E6-B9EC88B3F90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B1E92B2-0819-42C9-8711-43D1EC8E02AC}"/>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0321157-A5C5-4A6A-A975-853063073DC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67440C3-B328-419F-94D5-12408B78CA7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D3430CFB-C790-4BC1-B59C-443FBAD48BD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D2A7220-7B6A-4614-9EC4-25300E26CF55}"/>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A67B3238-359E-4B41-ACA2-615945FC2BEF}"/>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4305AAE-B877-4B20-A032-E65C30D201F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D803D81D-BDA9-41C0-B2E0-A7D002B080F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C071C3B-7617-4A15-8F75-1E601B5DA5C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A5A99DA-A84B-48F0-80A9-E92016CA804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84A8425-0835-4B07-B66A-FAE5D59D2AB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57C86F5-045A-4D6B-B7DD-094D42F75D3B}"/>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22AD05D-D0A9-49CB-AA05-281A312D72F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DF901FDA-3517-4328-BCB3-EDCD5FEC651A}"/>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8E7F3F1-AE62-49D1-A64D-ECBC73816F6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765131B-5F72-49A7-BCCA-20478769741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8B9EE48-85A5-470D-9591-D199EDAA5C9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人件費に係る経常収支比率は、全国平均、県平均、類似団体平均を大きく下回っている。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今後も民営化などの業務改革を進めながら、適正に職員数を管理し、現在の水準を維持していきたい。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05621CE-CE3C-47E9-BDDE-FD5097596FA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4090A1A-E127-4554-9BAE-3D3A683D1246}"/>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005ABCD-60CE-424B-9D0D-C13403D9334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BFCCBACC-4BE8-4248-A45C-1A8A0CD97091}"/>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AA10E466-BD99-4E60-94CF-A08CDF7E23CF}"/>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B2C6F4B2-5422-465C-AE1D-B3CAB965E20C}"/>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D5DE7F7D-8886-4155-BF25-EB5CFA83207C}"/>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256443C-58C9-41F8-A0C7-49D27643494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EBCE2529-216F-4348-88DD-5B59AB261103}"/>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2F73B9E8-DE66-4C28-90ED-CAAFAF36A8E9}"/>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DE33AB5-7A07-4D67-B50E-87430D8CC9A3}"/>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27712536-E212-4DEC-8097-8EC12DBBE4CC}"/>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F52C31A3-6132-4A1D-A8DE-A71C7B23DF32}"/>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85B1E157-1598-4AFF-B3FC-28CC0948785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A13DBF2F-6E16-4B0D-A2B5-ECCC8BD7A7B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ED9B0CDD-ECE7-4A8D-921E-23247ABF3A3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9547B72D-5166-4603-ADC0-D0D48FAAEDBA}"/>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A7B4B478-0CCD-468D-BC1E-5924D6B5C3D5}"/>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B095973C-8204-4148-9F58-2426E32D1105}"/>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FABF824D-ECB5-41EB-9441-751CD4EBE0F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B3ED736B-D3E0-4C10-AF58-041EA22C927B}"/>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37E4A8C-105E-451E-9B95-8F836BED21C7}"/>
            </a:ext>
          </a:extLst>
        </xdr:cNvPr>
        <xdr:cNvCxnSpPr/>
      </xdr:nvCxnSpPr>
      <xdr:spPr>
        <a:xfrm flipV="1">
          <a:off x="3987800" y="61087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3F6498C-3AE7-4E3D-BA40-488ECF280CEA}"/>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3FFFE02D-3775-4982-99A8-ED588DC0E59D}"/>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B7476247-D2E6-43AE-AA87-FE10F01054E1}"/>
            </a:ext>
          </a:extLst>
        </xdr:cNvPr>
        <xdr:cNvCxnSpPr/>
      </xdr:nvCxnSpPr>
      <xdr:spPr>
        <a:xfrm>
          <a:off x="3098800" y="57277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49F0FE2A-A51F-47EF-BB17-EBD4CDFDF6DB}"/>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46DE0B6A-94CA-438A-B8BB-9FF273CA6C53}"/>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161290</xdr:rowOff>
    </xdr:to>
    <xdr:cxnSp macro="">
      <xdr:nvCxnSpPr>
        <xdr:cNvPr id="72" name="直線コネクタ 71">
          <a:extLst>
            <a:ext uri="{FF2B5EF4-FFF2-40B4-BE49-F238E27FC236}">
              <a16:creationId xmlns:a16="http://schemas.microsoft.com/office/drawing/2014/main" id="{42161C87-D11B-474E-96A2-1B6B6F659FBF}"/>
            </a:ext>
          </a:extLst>
        </xdr:cNvPr>
        <xdr:cNvCxnSpPr/>
      </xdr:nvCxnSpPr>
      <xdr:spPr>
        <a:xfrm flipV="1">
          <a:off x="2209800" y="5727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8C8769E4-55D7-4BA2-A745-39E89E05C6C7}"/>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A124CE26-D56E-4A67-84A5-C0511BBAEA0B}"/>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161290</xdr:rowOff>
    </xdr:to>
    <xdr:cxnSp macro="">
      <xdr:nvCxnSpPr>
        <xdr:cNvPr id="75" name="直線コネクタ 74">
          <a:extLst>
            <a:ext uri="{FF2B5EF4-FFF2-40B4-BE49-F238E27FC236}">
              <a16:creationId xmlns:a16="http://schemas.microsoft.com/office/drawing/2014/main" id="{82A7C244-26AE-4B18-AC8D-F3ABE035EDA4}"/>
            </a:ext>
          </a:extLst>
        </xdr:cNvPr>
        <xdr:cNvCxnSpPr/>
      </xdr:nvCxnSpPr>
      <xdr:spPr>
        <a:xfrm>
          <a:off x="1320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5C614D7C-7A81-4EC1-9C86-09DE8D2C4695}"/>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390A8348-A94A-42F5-BB91-038E4D70574D}"/>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6704627A-42DF-49BF-825F-53106F1D7D45}"/>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F8F20C98-FD4F-49E9-8E33-0C6AF77E6336}"/>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757C559-375B-465D-8172-B450C8BEEFE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4EF5EA17-7A7C-4282-AA5C-A4BF8A94E02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CCDF6533-67BE-4938-BC43-9C77CD76697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48447915-D1A9-4272-9F6C-21E482EE8493}"/>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7824BC55-694C-44FB-9056-83E6622BC17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A70177DC-FB09-4BF8-933F-FBF6AFC14032}"/>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A660A395-6534-4ACD-BD68-8908CE444CF4}"/>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B167A34A-2DE5-4138-8011-84F39F6417BC}"/>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2D23B9B8-70FC-4E44-A269-609A8227E3F9}"/>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a:extLst>
            <a:ext uri="{FF2B5EF4-FFF2-40B4-BE49-F238E27FC236}">
              <a16:creationId xmlns:a16="http://schemas.microsoft.com/office/drawing/2014/main" id="{92C19C83-8A59-4A52-B5D7-118C9CFD2AA2}"/>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0" name="テキスト ボックス 89">
          <a:extLst>
            <a:ext uri="{FF2B5EF4-FFF2-40B4-BE49-F238E27FC236}">
              <a16:creationId xmlns:a16="http://schemas.microsoft.com/office/drawing/2014/main" id="{41E1890A-BCB4-4455-9EA7-B4E497913516}"/>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a16="http://schemas.microsoft.com/office/drawing/2014/main" id="{A4F2BB4C-DBA2-40BF-B34B-BBE1CF30C2D2}"/>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a16="http://schemas.microsoft.com/office/drawing/2014/main" id="{4E6BFF40-5A24-4342-8761-AA4AEF0187AC}"/>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a:extLst>
            <a:ext uri="{FF2B5EF4-FFF2-40B4-BE49-F238E27FC236}">
              <a16:creationId xmlns:a16="http://schemas.microsoft.com/office/drawing/2014/main" id="{AEEF7620-4479-4A3E-908E-D0110F9928E9}"/>
            </a:ext>
          </a:extLst>
        </xdr:cNvPr>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a:extLst>
            <a:ext uri="{FF2B5EF4-FFF2-40B4-BE49-F238E27FC236}">
              <a16:creationId xmlns:a16="http://schemas.microsoft.com/office/drawing/2014/main" id="{D7E47888-2B98-422F-B1F9-F3F7D9C0B8C3}"/>
            </a:ext>
          </a:extLst>
        </xdr:cNvPr>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FC15334F-0A2B-4C24-A816-869D468086D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9BA60F48-816C-483B-81FA-DCF63BB9E96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DE26C0B9-40DA-4C43-9915-A74835842AF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3F03F8BF-0507-4B2F-86CF-EEC08EA8F176}"/>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A1E3158-0805-4335-90A2-421B3F661C5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B1E5274-3F85-4F0C-B7C0-FFA7E576DD8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FD462235-A66F-4A39-AE59-E782E4AB4715}"/>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9595A6FF-900D-4E6A-9441-4555E53CC65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519206D3-1D28-44DB-8CBD-6C14DBA8570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1475830-BA8E-43F8-98C6-05268829404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1955DF3-7131-428C-AAF2-4C7BB3D53E4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会計年度任用職員への移行により物件費から人件費へとシフトしたことから、前年度に引き続き物件費に係る経常収支比率は、全国平均、県平均、類似団体平均を下回っている。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77F47388-05B9-4BC7-BEAE-D2B0ED7B4D0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86B59DC2-9F42-43A0-97D4-DCA9C57D2F1E}"/>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B9252A12-B378-4628-ADBF-6851DA13C32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37A8161D-30DB-4EB7-BDEF-3AAE16A28CFB}"/>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F464C73-6581-4C23-8F52-59897A421BE7}"/>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AD53C89C-F617-4105-AC03-4C5E26103A8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BDAD41D3-B16B-40BD-9AF6-4485073832CB}"/>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B4AAD3B8-04A9-402B-8BE0-8FD120EB8E8B}"/>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7A370062-F40B-416D-9CEF-6AA6CB80547E}"/>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25F72DEF-CFC5-4837-90BF-0AE6B194DE44}"/>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4F05C0FD-81C0-4413-9035-C7B7D9A52FBC}"/>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FF16A08B-3278-46C8-9526-F7FB3E53DC1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8D6B5786-5BDE-4D3C-8F87-4606F9B1654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F7675648-B52B-48F1-9031-D3BFDD01266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F5A75871-EBED-4218-9A15-774F649C356D}"/>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D85007D3-2AD6-4B3F-A619-40AD34D7001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F1B1C72-0C14-4378-A23C-98B25EA057FE}"/>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6748076D-9513-4448-A4BE-988E384C600C}"/>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7FCDA17B-FD77-4528-BA38-DB38012F53CC}"/>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D59C5BC7-460A-42B1-BAE6-0232D091BAE1}"/>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89BDBF24-8B2F-4664-AACC-C0E138F93452}"/>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43180</xdr:rowOff>
    </xdr:to>
    <xdr:cxnSp macro="">
      <xdr:nvCxnSpPr>
        <xdr:cNvPr id="127" name="直線コネクタ 126">
          <a:extLst>
            <a:ext uri="{FF2B5EF4-FFF2-40B4-BE49-F238E27FC236}">
              <a16:creationId xmlns:a16="http://schemas.microsoft.com/office/drawing/2014/main" id="{9A913F9F-FB8C-4837-9592-563837956B12}"/>
            </a:ext>
          </a:extLst>
        </xdr:cNvPr>
        <xdr:cNvCxnSpPr/>
      </xdr:nvCxnSpPr>
      <xdr:spPr>
        <a:xfrm flipV="1">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AB1D8B4F-8B78-43B2-A51A-FBAFB18FD688}"/>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5270E480-26BF-40E3-8708-EAA22F8FF17F}"/>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18</xdr:row>
      <xdr:rowOff>5080</xdr:rowOff>
    </xdr:to>
    <xdr:cxnSp macro="">
      <xdr:nvCxnSpPr>
        <xdr:cNvPr id="130" name="直線コネクタ 129">
          <a:extLst>
            <a:ext uri="{FF2B5EF4-FFF2-40B4-BE49-F238E27FC236}">
              <a16:creationId xmlns:a16="http://schemas.microsoft.com/office/drawing/2014/main" id="{BDB39C08-925F-4C45-8F83-7D4F82EB8EEE}"/>
            </a:ext>
          </a:extLst>
        </xdr:cNvPr>
        <xdr:cNvCxnSpPr/>
      </xdr:nvCxnSpPr>
      <xdr:spPr>
        <a:xfrm flipV="1">
          <a:off x="14782800" y="27863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ECD4E8FB-9933-4FBF-8959-B791DCD2247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D63E54ED-A634-415F-B90C-595BE66D7A5B}"/>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5080</xdr:rowOff>
    </xdr:to>
    <xdr:cxnSp macro="">
      <xdr:nvCxnSpPr>
        <xdr:cNvPr id="133" name="直線コネクタ 132">
          <a:extLst>
            <a:ext uri="{FF2B5EF4-FFF2-40B4-BE49-F238E27FC236}">
              <a16:creationId xmlns:a16="http://schemas.microsoft.com/office/drawing/2014/main" id="{B834E71C-6935-4CD7-A967-35A850C53A3E}"/>
            </a:ext>
          </a:extLst>
        </xdr:cNvPr>
        <xdr:cNvCxnSpPr/>
      </xdr:nvCxnSpPr>
      <xdr:spPr>
        <a:xfrm>
          <a:off x="13893800" y="309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53C188EB-7758-494E-86D9-83B4EFF97874}"/>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8799D1BA-1583-41FA-86D9-A66B4E247101}"/>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20320</xdr:rowOff>
    </xdr:to>
    <xdr:cxnSp macro="">
      <xdr:nvCxnSpPr>
        <xdr:cNvPr id="136" name="直線コネクタ 135">
          <a:extLst>
            <a:ext uri="{FF2B5EF4-FFF2-40B4-BE49-F238E27FC236}">
              <a16:creationId xmlns:a16="http://schemas.microsoft.com/office/drawing/2014/main" id="{B03D20D5-6809-4BC7-AF44-47DF5F40FB2A}"/>
            </a:ext>
          </a:extLst>
        </xdr:cNvPr>
        <xdr:cNvCxnSpPr/>
      </xdr:nvCxnSpPr>
      <xdr:spPr>
        <a:xfrm flipV="1">
          <a:off x="13004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DE0324A7-F945-408B-B959-7EA9B270A9E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55CA7DB0-F612-45A7-A895-2062AB005355}"/>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7EDC68CD-4E2D-4AA7-A7E9-288DC485E54B}"/>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8F702207-2075-4049-9258-3AED84F95376}"/>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9F9C8F99-0EA5-49C2-AA81-FAA99DF29D7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809C9317-E47E-41CA-8035-3CF6AAEB2F8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9339D81-578B-4542-919B-3CF6FEF0483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4B6028CC-223A-4DAE-85B5-825C3506ED37}"/>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1B148D65-8413-46C7-AF5B-53C9E2BA2854}"/>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a:extLst>
            <a:ext uri="{FF2B5EF4-FFF2-40B4-BE49-F238E27FC236}">
              <a16:creationId xmlns:a16="http://schemas.microsoft.com/office/drawing/2014/main" id="{887F38AB-F816-4332-BA23-CC10D2774B6C}"/>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a:extLst>
            <a:ext uri="{FF2B5EF4-FFF2-40B4-BE49-F238E27FC236}">
              <a16:creationId xmlns:a16="http://schemas.microsoft.com/office/drawing/2014/main" id="{E5134184-FF02-4889-AC23-9BC137222007}"/>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8" name="楕円 147">
          <a:extLst>
            <a:ext uri="{FF2B5EF4-FFF2-40B4-BE49-F238E27FC236}">
              <a16:creationId xmlns:a16="http://schemas.microsoft.com/office/drawing/2014/main" id="{9655953D-AB76-426D-AF2E-A8B43B4AF1E5}"/>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9" name="テキスト ボックス 148">
          <a:extLst>
            <a:ext uri="{FF2B5EF4-FFF2-40B4-BE49-F238E27FC236}">
              <a16:creationId xmlns:a16="http://schemas.microsoft.com/office/drawing/2014/main" id="{F0AE2DE3-9BD9-437A-A014-317AFAE56E35}"/>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a:extLst>
            <a:ext uri="{FF2B5EF4-FFF2-40B4-BE49-F238E27FC236}">
              <a16:creationId xmlns:a16="http://schemas.microsoft.com/office/drawing/2014/main" id="{9ED805D4-CB71-440A-9997-F0D5F945764B}"/>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66057</xdr:rowOff>
    </xdr:from>
    <xdr:ext cx="762000" cy="259045"/>
    <xdr:sp macro="" textlink="">
      <xdr:nvSpPr>
        <xdr:cNvPr id="151" name="テキスト ボックス 150">
          <a:extLst>
            <a:ext uri="{FF2B5EF4-FFF2-40B4-BE49-F238E27FC236}">
              <a16:creationId xmlns:a16="http://schemas.microsoft.com/office/drawing/2014/main" id="{62EB0BA3-5F9E-4F50-A408-41F57D7EF60B}"/>
            </a:ext>
          </a:extLst>
        </xdr:cNvPr>
        <xdr:cNvSpPr txBox="1"/>
      </xdr:nvSpPr>
      <xdr:spPr>
        <a:xfrm>
          <a:off x="14401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2" name="楕円 151">
          <a:extLst>
            <a:ext uri="{FF2B5EF4-FFF2-40B4-BE49-F238E27FC236}">
              <a16:creationId xmlns:a16="http://schemas.microsoft.com/office/drawing/2014/main" id="{77FAE2EA-5F86-4E8B-8B3F-E91618DE2D84}"/>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3" name="テキスト ボックス 152">
          <a:extLst>
            <a:ext uri="{FF2B5EF4-FFF2-40B4-BE49-F238E27FC236}">
              <a16:creationId xmlns:a16="http://schemas.microsoft.com/office/drawing/2014/main" id="{46D2A58B-02A4-4209-8B64-6F1905269B2E}"/>
            </a:ext>
          </a:extLst>
        </xdr:cNvPr>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a:extLst>
            <a:ext uri="{FF2B5EF4-FFF2-40B4-BE49-F238E27FC236}">
              <a16:creationId xmlns:a16="http://schemas.microsoft.com/office/drawing/2014/main" id="{8AFC63E8-E075-462A-9A30-72D43B3567D4}"/>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5" name="テキスト ボックス 154">
          <a:extLst>
            <a:ext uri="{FF2B5EF4-FFF2-40B4-BE49-F238E27FC236}">
              <a16:creationId xmlns:a16="http://schemas.microsoft.com/office/drawing/2014/main" id="{9C090BF7-C6CD-423F-BCB0-AE424897647B}"/>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51099FE5-BF6B-4633-A227-C580E49EF76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28FF66D1-3331-4086-9EBC-D6A0E17EE4E3}"/>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29FAAD9D-D75F-46C4-B840-04EDF3B66F94}"/>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E7DA63EB-FDBF-469B-ACA5-4C480B864B5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661371FF-356F-4345-9A0E-9F5717606CF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E8B05653-BEC3-491B-935E-62690D68C0A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CE63F09F-27F8-4598-A011-00E74373FD8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8ED66E2B-A96A-4700-A358-2FB7AB7E71A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336B90C-57CE-43FC-BD90-E7EEBF2110D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C6A9B409-C210-47B2-ADB3-88CF51803E0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C14A20BB-2440-4CF5-9464-26EEF06E34DF}"/>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扶助費に係る経常収支比率は、類似団体平均や県平均を上回っている。</a:t>
          </a:r>
        </a:p>
        <a:p>
          <a:r>
            <a:rPr kumimoji="1" lang="ja-JP" altLang="en-US" sz="1300">
              <a:latin typeface="ＭＳ Ｐゴシック" panose="020B0600070205080204" pitchFamily="50" charset="-128"/>
              <a:ea typeface="ＭＳ Ｐゴシック" panose="020B0600070205080204" pitchFamily="50" charset="-128"/>
            </a:rPr>
            <a:t>　障害者施設生活支援や児童デイサービスなど、利用者増加などが上昇の要因であるが、上昇を抑えるため、制度改正等の対応策を検討したい。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ABFBD54C-15F8-402F-9CBF-EEB80FF21C9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23355E44-C296-4181-A9E2-C00AD9E5843B}"/>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252B6A9E-F234-4C72-8963-76F5BCDCD735}"/>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C414F1D0-9A06-45D0-97E0-9BB6D86909A2}"/>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FB18EE0B-EFD8-4EDA-88E2-F43C12E06FB9}"/>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94FC9A50-7848-4702-8A94-84F91EB28B03}"/>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8B031873-10AC-4266-AD71-6F16DF3DF4D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3295ACBD-0527-4434-97DD-8AAD3EBB2F37}"/>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CC6AA2F6-5FEC-4A8B-951E-B3A4D62C8D57}"/>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4877EBB9-07F4-4E04-84C6-03BC02D9CE4F}"/>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B6AA74F-2B5F-4A80-ABF5-971DF5679B69}"/>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D8C8AE3E-2E78-4D9F-9F64-509F4D94EF04}"/>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FD25725D-620A-4C99-8C58-2025A1D4361A}"/>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5FFCA628-B14A-4736-AF9E-96036D6338A1}"/>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82969A32-A03B-47D2-850A-3992B5039BF1}"/>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9B9B6F0B-B843-454C-8992-231D5578D29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6A7FCB6E-B5DB-4EAE-8270-AD397483C6B5}"/>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28F293C0-E8E3-4387-80B3-35A0906D063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395D2C79-0539-413E-A707-0D7D1B09FDE6}"/>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4DD3D4CB-4106-45B0-957E-F8A3E298834F}"/>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B7AD88B4-649E-4823-AD3B-FA975BA01C2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477028DE-B2CA-4CF1-BDAF-FB412CE3EDA5}"/>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66AFCA7-B86A-4C68-937E-4F3A6559F9A1}"/>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118835</xdr:rowOff>
    </xdr:to>
    <xdr:cxnSp macro="">
      <xdr:nvCxnSpPr>
        <xdr:cNvPr id="190" name="直線コネクタ 189">
          <a:extLst>
            <a:ext uri="{FF2B5EF4-FFF2-40B4-BE49-F238E27FC236}">
              <a16:creationId xmlns:a16="http://schemas.microsoft.com/office/drawing/2014/main" id="{A5285153-9A0B-4EFB-A5EB-F0B9C919D877}"/>
            </a:ext>
          </a:extLst>
        </xdr:cNvPr>
        <xdr:cNvCxnSpPr/>
      </xdr:nvCxnSpPr>
      <xdr:spPr>
        <a:xfrm flipV="1">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6E8C8485-A540-4109-83BF-07FA8CD89264}"/>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E809DDF1-6817-4174-BA9A-73F572BB7D02}"/>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57</xdr:row>
      <xdr:rowOff>118835</xdr:rowOff>
    </xdr:to>
    <xdr:cxnSp macro="">
      <xdr:nvCxnSpPr>
        <xdr:cNvPr id="193" name="直線コネクタ 192">
          <a:extLst>
            <a:ext uri="{FF2B5EF4-FFF2-40B4-BE49-F238E27FC236}">
              <a16:creationId xmlns:a16="http://schemas.microsoft.com/office/drawing/2014/main" id="{9FBD76D4-F5A0-4A7E-A815-D7CCE3B920F5}"/>
            </a:ext>
          </a:extLst>
        </xdr:cNvPr>
        <xdr:cNvCxnSpPr/>
      </xdr:nvCxnSpPr>
      <xdr:spPr>
        <a:xfrm>
          <a:off x="3098800" y="9891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118BDA4C-927F-46AB-804C-F5658B71C38D}"/>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AFE85A65-4BA6-4DB5-85F2-44EC1F312D92}"/>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118835</xdr:rowOff>
    </xdr:to>
    <xdr:cxnSp macro="">
      <xdr:nvCxnSpPr>
        <xdr:cNvPr id="196" name="直線コネクタ 195">
          <a:extLst>
            <a:ext uri="{FF2B5EF4-FFF2-40B4-BE49-F238E27FC236}">
              <a16:creationId xmlns:a16="http://schemas.microsoft.com/office/drawing/2014/main" id="{C5243ACB-AD0F-45D0-ACE3-54E1B2ADBB2F}"/>
            </a:ext>
          </a:extLst>
        </xdr:cNvPr>
        <xdr:cNvCxnSpPr/>
      </xdr:nvCxnSpPr>
      <xdr:spPr>
        <a:xfrm>
          <a:off x="2209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B80FEED8-59F9-4334-9EBC-52F89DA2DB0B}"/>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3734CCEE-03EF-463E-8CC0-7E36E5695CEA}"/>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86178</xdr:rowOff>
    </xdr:to>
    <xdr:cxnSp macro="">
      <xdr:nvCxnSpPr>
        <xdr:cNvPr id="199" name="直線コネクタ 198">
          <a:extLst>
            <a:ext uri="{FF2B5EF4-FFF2-40B4-BE49-F238E27FC236}">
              <a16:creationId xmlns:a16="http://schemas.microsoft.com/office/drawing/2014/main" id="{4C628340-BDF3-4E37-AFCD-C1674DE94740}"/>
            </a:ext>
          </a:extLst>
        </xdr:cNvPr>
        <xdr:cNvCxnSpPr/>
      </xdr:nvCxnSpPr>
      <xdr:spPr>
        <a:xfrm flipV="1">
          <a:off x="1320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1ECC341-97F3-4370-B2F4-AFED48166EEB}"/>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8D28E6AF-3F8C-4299-97BA-893C17200E79}"/>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17A41AA9-403A-403C-90F6-F39B4868D6B9}"/>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65701070-F65D-4FF1-9514-A27CA8450A46}"/>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2CC18173-5428-4CB4-A94F-DB19B44AFE3E}"/>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4FCD2505-FDB7-495A-BC64-53C6FDEAA51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66744225-590E-4665-94C2-E0FB963D353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93569CBE-D461-4918-AEEE-4277DAA62499}"/>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EE30BE3B-CBED-4A30-91CC-8F37F4701CD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9" name="楕円 208">
          <a:extLst>
            <a:ext uri="{FF2B5EF4-FFF2-40B4-BE49-F238E27FC236}">
              <a16:creationId xmlns:a16="http://schemas.microsoft.com/office/drawing/2014/main" id="{83FCC466-ADE4-4799-A7AF-C6F2E8911017}"/>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0" name="扶助費該当値テキスト">
          <a:extLst>
            <a:ext uri="{FF2B5EF4-FFF2-40B4-BE49-F238E27FC236}">
              <a16:creationId xmlns:a16="http://schemas.microsoft.com/office/drawing/2014/main" id="{C0B62011-23B3-46E0-9A70-A98DDFC2EB89}"/>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1" name="楕円 210">
          <a:extLst>
            <a:ext uri="{FF2B5EF4-FFF2-40B4-BE49-F238E27FC236}">
              <a16:creationId xmlns:a16="http://schemas.microsoft.com/office/drawing/2014/main" id="{F8D0947A-930A-4298-971D-831A78CC2614}"/>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2" name="テキスト ボックス 211">
          <a:extLst>
            <a:ext uri="{FF2B5EF4-FFF2-40B4-BE49-F238E27FC236}">
              <a16:creationId xmlns:a16="http://schemas.microsoft.com/office/drawing/2014/main" id="{53A1CA16-3102-45D8-95E1-C52A64D049F5}"/>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3" name="楕円 212">
          <a:extLst>
            <a:ext uri="{FF2B5EF4-FFF2-40B4-BE49-F238E27FC236}">
              <a16:creationId xmlns:a16="http://schemas.microsoft.com/office/drawing/2014/main" id="{04DCB924-2C8E-436E-8993-F6EA964D0A63}"/>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4" name="テキスト ボックス 213">
          <a:extLst>
            <a:ext uri="{FF2B5EF4-FFF2-40B4-BE49-F238E27FC236}">
              <a16:creationId xmlns:a16="http://schemas.microsoft.com/office/drawing/2014/main" id="{2F7BA4C5-A8E0-4E9E-AF7F-0E2F6EAB1BB6}"/>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5" name="楕円 214">
          <a:extLst>
            <a:ext uri="{FF2B5EF4-FFF2-40B4-BE49-F238E27FC236}">
              <a16:creationId xmlns:a16="http://schemas.microsoft.com/office/drawing/2014/main" id="{FF99F42B-8BF7-433C-84ED-498F6266CD1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6" name="テキスト ボックス 215">
          <a:extLst>
            <a:ext uri="{FF2B5EF4-FFF2-40B4-BE49-F238E27FC236}">
              <a16:creationId xmlns:a16="http://schemas.microsoft.com/office/drawing/2014/main" id="{2B7D2F46-A919-43E7-9EB6-C0C9D9B78815}"/>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7" name="楕円 216">
          <a:extLst>
            <a:ext uri="{FF2B5EF4-FFF2-40B4-BE49-F238E27FC236}">
              <a16:creationId xmlns:a16="http://schemas.microsoft.com/office/drawing/2014/main" id="{3B6E0EB2-6F66-4815-9323-A8B2838B62F4}"/>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8" name="テキスト ボックス 217">
          <a:extLst>
            <a:ext uri="{FF2B5EF4-FFF2-40B4-BE49-F238E27FC236}">
              <a16:creationId xmlns:a16="http://schemas.microsoft.com/office/drawing/2014/main" id="{EDD36338-72A5-4C05-89A0-B4380412D49A}"/>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D593EA57-A1AA-4A48-AE60-E959D87DCFC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ED3BC767-3685-4237-B7D3-2C7549353B7A}"/>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E16BF8D9-BF26-4FB0-88F8-179FABB911F3}"/>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BBDF1F46-E9D4-40AD-86AE-551CBA7F84C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55CF9B06-8B7E-49EE-8A44-D67E404A3A03}"/>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D20335EC-FA90-4FDF-940E-0C2F71F2FE0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424C6D8F-39C2-4AFC-8081-B5FF2CC773F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F294313E-7DFF-4217-83B1-212408A8572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BACFA558-552B-4E8F-B860-253B78CACFF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BC631B8B-8E98-46AD-8AAF-117805069AE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95928A46-84B9-4485-8F5E-821AAEDEC97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その他に係る経常収支比率は、全国平均、県平均を下回っている。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今後も類似団体平均に比べ極端に悪化することのないよう努めたい。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D21B7CC9-117B-4B3B-AED5-19EC6DFD9D7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92EE1971-5252-4DE3-8EC3-83F165F11D8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3EA6E5D4-28FC-4656-B040-65785A178DD8}"/>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C805DD34-B622-4373-83A7-8B5B70DBF9EF}"/>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F140605D-F3D8-44E6-BCDE-A865547F0EC5}"/>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9B20678-EDE6-4B3D-94C8-9BB8DC0A57F4}"/>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DA446106-DEF8-4664-B7C6-EB40435A2354}"/>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790A65CE-45B5-46F2-8850-EF49339B9DB2}"/>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63DE5685-F5A3-47E8-9DE6-E4D8DDF9596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BEED7247-D41C-43B6-B4DA-FE94AFC3B8B5}"/>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CCA4294C-73E0-4549-94D0-DC7987470D9D}"/>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BC5D5FE0-A021-4627-8646-DFACB228FDE8}"/>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9ED4C310-0E6E-4869-B452-70078681D026}"/>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C807683-9D3C-44CD-ACDD-3C0D3C588FCA}"/>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3AD9933F-2ACD-4B19-9DCE-65053D2681E5}"/>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DA35FEA9-95EA-4886-BC68-7946F3CBEC5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1B38A55B-831A-417E-AE19-50086F1F2414}"/>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FFAD84BF-36D2-40B0-9860-D28DE90D1CA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A6885921-6BE1-4343-9CC8-5B5AE4EE11F2}"/>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F471E24A-CC2B-434F-B5A2-9746DD3B155F}"/>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61332EE2-4E11-49E9-B095-70AE26A16F53}"/>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5B60832F-33C9-4B37-A0E0-C4787E9AE7CB}"/>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376476AF-5964-4143-B8D5-B0CE58E2FBBC}"/>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29028</xdr:rowOff>
    </xdr:to>
    <xdr:cxnSp macro="">
      <xdr:nvCxnSpPr>
        <xdr:cNvPr id="253" name="直線コネクタ 252">
          <a:extLst>
            <a:ext uri="{FF2B5EF4-FFF2-40B4-BE49-F238E27FC236}">
              <a16:creationId xmlns:a16="http://schemas.microsoft.com/office/drawing/2014/main" id="{77340AE0-9360-4B78-8797-359A02B8B45E}"/>
            </a:ext>
          </a:extLst>
        </xdr:cNvPr>
        <xdr:cNvCxnSpPr/>
      </xdr:nvCxnSpPr>
      <xdr:spPr>
        <a:xfrm>
          <a:off x="15671800" y="99295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7560A91E-B1A9-4237-915A-EEE16C63934A}"/>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B3A3A7B8-5C57-4079-AEE4-A772C6A6CCA8}"/>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29028</xdr:rowOff>
    </xdr:to>
    <xdr:cxnSp macro="">
      <xdr:nvCxnSpPr>
        <xdr:cNvPr id="256" name="直線コネクタ 255">
          <a:extLst>
            <a:ext uri="{FF2B5EF4-FFF2-40B4-BE49-F238E27FC236}">
              <a16:creationId xmlns:a16="http://schemas.microsoft.com/office/drawing/2014/main" id="{53102E39-BED0-4ED5-877E-E28B94373E3D}"/>
            </a:ext>
          </a:extLst>
        </xdr:cNvPr>
        <xdr:cNvCxnSpPr/>
      </xdr:nvCxnSpPr>
      <xdr:spPr>
        <a:xfrm flipV="1">
          <a:off x="14782800" y="9929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488413F9-6DE5-48B4-9781-7CA5CDB5A15D}"/>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CE4E009A-99DF-4403-B79E-9805172A1CAF}"/>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29028</xdr:rowOff>
    </xdr:to>
    <xdr:cxnSp macro="">
      <xdr:nvCxnSpPr>
        <xdr:cNvPr id="259" name="直線コネクタ 258">
          <a:extLst>
            <a:ext uri="{FF2B5EF4-FFF2-40B4-BE49-F238E27FC236}">
              <a16:creationId xmlns:a16="http://schemas.microsoft.com/office/drawing/2014/main" id="{76B4BD32-D977-4815-B777-3F6BD85C7CBF}"/>
            </a:ext>
          </a:extLst>
        </xdr:cNvPr>
        <xdr:cNvCxnSpPr/>
      </xdr:nvCxnSpPr>
      <xdr:spPr>
        <a:xfrm>
          <a:off x="13893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8EFC1D53-CFF1-441A-9444-AC5F43C0AC48}"/>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92136C66-DA27-4ED7-AD29-F95EC4EF4174}"/>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18143</xdr:rowOff>
    </xdr:to>
    <xdr:cxnSp macro="">
      <xdr:nvCxnSpPr>
        <xdr:cNvPr id="262" name="直線コネクタ 261">
          <a:extLst>
            <a:ext uri="{FF2B5EF4-FFF2-40B4-BE49-F238E27FC236}">
              <a16:creationId xmlns:a16="http://schemas.microsoft.com/office/drawing/2014/main" id="{0D93CB37-F0B3-4669-932E-54A81928D2CE}"/>
            </a:ext>
          </a:extLst>
        </xdr:cNvPr>
        <xdr:cNvCxnSpPr/>
      </xdr:nvCxnSpPr>
      <xdr:spPr>
        <a:xfrm>
          <a:off x="13004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D396C9C3-B47E-49D7-940A-77C0340B058D}"/>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DF7A401F-DA78-402B-A697-9B603EC7E298}"/>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9FB0FFE8-A476-40F9-BB44-828521BE3E57}"/>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934388C7-2B05-4922-9197-7381897583A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4B796C2-160D-4D94-8D76-C295B88FF7D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25F16131-C175-4B59-91A3-977574B0F66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D31ADD9A-0613-466D-82BB-95EA22FAED1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7C88CE0-D18A-4924-AAA4-6B3A0A098FF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C232EBA-B99A-4B39-AAB2-CD3D4FFB46D2}"/>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a:extLst>
            <a:ext uri="{FF2B5EF4-FFF2-40B4-BE49-F238E27FC236}">
              <a16:creationId xmlns:a16="http://schemas.microsoft.com/office/drawing/2014/main" id="{E8A71BBD-70D6-47F0-BE9A-1184972489B8}"/>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a:extLst>
            <a:ext uri="{FF2B5EF4-FFF2-40B4-BE49-F238E27FC236}">
              <a16:creationId xmlns:a16="http://schemas.microsoft.com/office/drawing/2014/main" id="{957D56EB-6C30-4C63-B7FF-1E172CEB6B61}"/>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a:extLst>
            <a:ext uri="{FF2B5EF4-FFF2-40B4-BE49-F238E27FC236}">
              <a16:creationId xmlns:a16="http://schemas.microsoft.com/office/drawing/2014/main" id="{FD9CA276-3752-4F5B-98C3-62DC042EDF3F}"/>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75" name="テキスト ボックス 274">
          <a:extLst>
            <a:ext uri="{FF2B5EF4-FFF2-40B4-BE49-F238E27FC236}">
              <a16:creationId xmlns:a16="http://schemas.microsoft.com/office/drawing/2014/main" id="{7149875B-1E6F-491A-8E5E-E97B2B065A89}"/>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6" name="楕円 275">
          <a:extLst>
            <a:ext uri="{FF2B5EF4-FFF2-40B4-BE49-F238E27FC236}">
              <a16:creationId xmlns:a16="http://schemas.microsoft.com/office/drawing/2014/main" id="{105C243F-618F-4E03-9730-6707AA4D3041}"/>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77" name="テキスト ボックス 276">
          <a:extLst>
            <a:ext uri="{FF2B5EF4-FFF2-40B4-BE49-F238E27FC236}">
              <a16:creationId xmlns:a16="http://schemas.microsoft.com/office/drawing/2014/main" id="{25ACF884-8BA0-4A8B-9F17-F37883637BBC}"/>
            </a:ext>
          </a:extLst>
        </xdr:cNvPr>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8" name="楕円 277">
          <a:extLst>
            <a:ext uri="{FF2B5EF4-FFF2-40B4-BE49-F238E27FC236}">
              <a16:creationId xmlns:a16="http://schemas.microsoft.com/office/drawing/2014/main" id="{1B843C87-9772-4DDD-AF5D-FEFF7CD493B9}"/>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79120</xdr:rowOff>
    </xdr:from>
    <xdr:ext cx="762000" cy="259045"/>
    <xdr:sp macro="" textlink="">
      <xdr:nvSpPr>
        <xdr:cNvPr id="279" name="テキスト ボックス 278">
          <a:extLst>
            <a:ext uri="{FF2B5EF4-FFF2-40B4-BE49-F238E27FC236}">
              <a16:creationId xmlns:a16="http://schemas.microsoft.com/office/drawing/2014/main" id="{0D315023-48CE-4C3C-A6A3-B87D32E21E7F}"/>
            </a:ext>
          </a:extLst>
        </xdr:cNvPr>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0" name="楕円 279">
          <a:extLst>
            <a:ext uri="{FF2B5EF4-FFF2-40B4-BE49-F238E27FC236}">
              <a16:creationId xmlns:a16="http://schemas.microsoft.com/office/drawing/2014/main" id="{1620CFA4-327C-4D84-9E4A-A3AF4E5CC2FC}"/>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81" name="テキスト ボックス 280">
          <a:extLst>
            <a:ext uri="{FF2B5EF4-FFF2-40B4-BE49-F238E27FC236}">
              <a16:creationId xmlns:a16="http://schemas.microsoft.com/office/drawing/2014/main" id="{6B49774E-1053-47D3-BDBA-C7CE416F034C}"/>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1C7F5B57-A734-40FF-B329-A6B7CAB0FD4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9AE0614B-BE81-4ACD-929C-DF917B05DDB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5BECEDBE-A211-4648-8D69-23522A35B0F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1CA9245-DF78-460A-B687-264529B3906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BEEDBC2F-5BFC-487B-933C-2D62097CC6B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F3CD94E1-9004-4135-93AE-029F069C9E7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DAC9E133-3E86-4E99-93A4-CF20EBD4C58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96617356-935F-4FCB-98B3-C99B672FC179}"/>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450876B8-42B0-4AF9-B14F-20A9D5104D78}"/>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AFF536F2-82D5-4733-B335-C315C9CF078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83247A3E-7038-4564-9E15-531DFF4DE40E}"/>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補助費等に係る経常収支比率は、全国平均、県平均、類似団体平均を上回っている。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鯖江・丹生消防組合や鯖江広域衛生施設組合等の一部事務組合への負担金、商工業振興のための補助金等が多額なためである。今後は、一部事務組合の歳出を注視するとともに、所期の目的を達成した補助制度の見直しや事業縮小を行い、補助費等の抑制を行いたい。</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C76CD146-FDF3-41A6-95AA-100C665149F5}"/>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F1B23215-DE48-4554-8181-471C5E53A20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CD524034-1186-4FE4-9B61-44A6996E56A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E1FF8928-4640-4494-B218-2AB858935D09}"/>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A9B13CC4-463E-4C3F-8236-08514D9C284F}"/>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9276DF87-8F01-459B-9192-6E28A7B198B3}"/>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BDC70EBE-DBD3-4CBE-81B6-79B0FFE7AFF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4616884A-65E5-44FA-ACD2-4B724B15FC6F}"/>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FCE76578-BF15-4D0F-9AA6-E82FA49A488E}"/>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A21BC33E-B98B-451A-97DA-A8E8526716F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FAE688F0-EC5E-4FD2-B070-D3C88A9CF74D}"/>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50A690B7-C869-4909-9AEB-CE36F5E30EBB}"/>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BA06DC1B-191C-4D6D-B11C-2DFDD59494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321143C6-431A-4474-A114-CA720A89CBEE}"/>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AB2FC4ED-C4EA-45AC-9F04-40AD6FC4C237}"/>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BA2356C6-D297-45FE-AA88-8C556F88CD29}"/>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90923FB7-B637-49B2-8997-3646DC651809}"/>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78942F7C-9CC0-44B1-90E9-D434A6044B3B}"/>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92710</xdr:rowOff>
    </xdr:to>
    <xdr:cxnSp macro="">
      <xdr:nvCxnSpPr>
        <xdr:cNvPr id="311" name="直線コネクタ 310">
          <a:extLst>
            <a:ext uri="{FF2B5EF4-FFF2-40B4-BE49-F238E27FC236}">
              <a16:creationId xmlns:a16="http://schemas.microsoft.com/office/drawing/2014/main" id="{632155C4-DE24-439C-99C8-B4587E412E46}"/>
            </a:ext>
          </a:extLst>
        </xdr:cNvPr>
        <xdr:cNvCxnSpPr/>
      </xdr:nvCxnSpPr>
      <xdr:spPr>
        <a:xfrm flipV="1">
          <a:off x="15671800" y="6395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6FC90FE2-C347-458D-BA8B-B52677018D07}"/>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902D0B1E-7DF1-434E-8D9B-1D55B9C10E23}"/>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101854</xdr:rowOff>
    </xdr:to>
    <xdr:cxnSp macro="">
      <xdr:nvCxnSpPr>
        <xdr:cNvPr id="314" name="直線コネクタ 313">
          <a:extLst>
            <a:ext uri="{FF2B5EF4-FFF2-40B4-BE49-F238E27FC236}">
              <a16:creationId xmlns:a16="http://schemas.microsoft.com/office/drawing/2014/main" id="{F6A7DEA8-E212-4FC9-922C-05160CD8F0AC}"/>
            </a:ext>
          </a:extLst>
        </xdr:cNvPr>
        <xdr:cNvCxnSpPr/>
      </xdr:nvCxnSpPr>
      <xdr:spPr>
        <a:xfrm flipV="1">
          <a:off x="14782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811AE771-C06B-4B53-99B2-A086C80E3E4C}"/>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C5BA0789-9E64-4766-BB31-FFCA5D0004BE}"/>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101854</xdr:rowOff>
    </xdr:to>
    <xdr:cxnSp macro="">
      <xdr:nvCxnSpPr>
        <xdr:cNvPr id="317" name="直線コネクタ 316">
          <a:extLst>
            <a:ext uri="{FF2B5EF4-FFF2-40B4-BE49-F238E27FC236}">
              <a16:creationId xmlns:a16="http://schemas.microsoft.com/office/drawing/2014/main" id="{32A1B62C-3A9A-4141-AE71-DC40E3865040}"/>
            </a:ext>
          </a:extLst>
        </xdr:cNvPr>
        <xdr:cNvCxnSpPr/>
      </xdr:nvCxnSpPr>
      <xdr:spPr>
        <a:xfrm>
          <a:off x="13893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8316D144-F975-44C0-BF16-A0671353FFCD}"/>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3EAE46D4-1C6D-41A7-9C7A-424C18B56A6D}"/>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74422</xdr:rowOff>
    </xdr:to>
    <xdr:cxnSp macro="">
      <xdr:nvCxnSpPr>
        <xdr:cNvPr id="320" name="直線コネクタ 319">
          <a:extLst>
            <a:ext uri="{FF2B5EF4-FFF2-40B4-BE49-F238E27FC236}">
              <a16:creationId xmlns:a16="http://schemas.microsoft.com/office/drawing/2014/main" id="{48D4D095-EF62-45C2-9B86-34FAE520EC1E}"/>
            </a:ext>
          </a:extLst>
        </xdr:cNvPr>
        <xdr:cNvCxnSpPr/>
      </xdr:nvCxnSpPr>
      <xdr:spPr>
        <a:xfrm flipV="1">
          <a:off x="13004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FD854FC8-CE0A-466F-81CB-E0120DF3DD95}"/>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F6BAA1FF-C9B9-4C2A-B390-B7400D3D90C1}"/>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EA32E492-B6D1-43D8-90D0-F3599A9AF699}"/>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E20D131A-5D46-48DE-AC4D-970226AA3937}"/>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383E78AB-0756-48A0-8047-AFE6059C8A8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E78D39DF-4255-4526-BF6C-BEA4F3AC953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AD60DD91-30F2-4BA8-B8C3-F5312E61B36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8FE48331-8602-41AB-BFBE-242DB8167B6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A5DB4DB-D1E4-49E7-859B-3084B27253A1}"/>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30" name="楕円 329">
          <a:extLst>
            <a:ext uri="{FF2B5EF4-FFF2-40B4-BE49-F238E27FC236}">
              <a16:creationId xmlns:a16="http://schemas.microsoft.com/office/drawing/2014/main" id="{E2F70DEA-9C81-4A79-A2DA-85C77424FFBD}"/>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31" name="補助費等該当値テキスト">
          <a:extLst>
            <a:ext uri="{FF2B5EF4-FFF2-40B4-BE49-F238E27FC236}">
              <a16:creationId xmlns:a16="http://schemas.microsoft.com/office/drawing/2014/main" id="{00DBC3EC-F33D-46CD-9111-04DC3A0CF448}"/>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2" name="楕円 331">
          <a:extLst>
            <a:ext uri="{FF2B5EF4-FFF2-40B4-BE49-F238E27FC236}">
              <a16:creationId xmlns:a16="http://schemas.microsoft.com/office/drawing/2014/main" id="{C5FE2BEE-D71E-4608-A7A4-745FFC2EE33E}"/>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3" name="テキスト ボックス 332">
          <a:extLst>
            <a:ext uri="{FF2B5EF4-FFF2-40B4-BE49-F238E27FC236}">
              <a16:creationId xmlns:a16="http://schemas.microsoft.com/office/drawing/2014/main" id="{1CAC8121-E21A-42B5-8E93-53BD643B37B8}"/>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4" name="楕円 333">
          <a:extLst>
            <a:ext uri="{FF2B5EF4-FFF2-40B4-BE49-F238E27FC236}">
              <a16:creationId xmlns:a16="http://schemas.microsoft.com/office/drawing/2014/main" id="{2CC549F2-893F-426B-8C9B-61B5C8E8141B}"/>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599E49D8-5B5F-4941-86A7-1AB597937D97}"/>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a:extLst>
            <a:ext uri="{FF2B5EF4-FFF2-40B4-BE49-F238E27FC236}">
              <a16:creationId xmlns:a16="http://schemas.microsoft.com/office/drawing/2014/main" id="{B2A2E208-45E6-42F4-9773-02F1AA54AAB2}"/>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940EE05B-2242-403A-9379-23A46FEA39E7}"/>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8" name="楕円 337">
          <a:extLst>
            <a:ext uri="{FF2B5EF4-FFF2-40B4-BE49-F238E27FC236}">
              <a16:creationId xmlns:a16="http://schemas.microsoft.com/office/drawing/2014/main" id="{458C5A9A-20C7-4142-B249-D18808B81FA1}"/>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9" name="テキスト ボックス 338">
          <a:extLst>
            <a:ext uri="{FF2B5EF4-FFF2-40B4-BE49-F238E27FC236}">
              <a16:creationId xmlns:a16="http://schemas.microsoft.com/office/drawing/2014/main" id="{5B677813-4631-48FF-A875-9B99F9D43A07}"/>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51F487B0-EEDA-4D72-8A85-F44934D719C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1ACACA36-982F-42EC-AD61-F09FFA23D3C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2809AF60-C392-4239-869B-E0D595D51D4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94D5B83A-9259-43AD-918F-D90EC86D3248}"/>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68B6E930-6E42-46D3-8D9E-5EF61E1D14F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E3EB1EE2-6732-42FF-89B7-2F00F883991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541AE3FE-3AE4-4B8A-97A8-9FD4616EEE1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9A838164-61FD-4DA1-BD49-F6554A107792}"/>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8244D8B8-8E90-48B4-83CC-223600F5B2A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289674EB-CED9-4709-9371-E9D87A3A005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278EEEBD-838A-4C7B-86AA-3660538F2F78}"/>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公債費に係る経常収支比率は、昨年度より１．４ポイント減の１５．０％となった。</a:t>
          </a:r>
        </a:p>
        <a:p>
          <a:r>
            <a:rPr kumimoji="1" lang="ja-JP" altLang="en-US" sz="1300">
              <a:latin typeface="ＭＳ Ｐゴシック" panose="020B0600070205080204" pitchFamily="50" charset="-128"/>
              <a:ea typeface="ＭＳ Ｐゴシック" panose="020B0600070205080204" pitchFamily="50" charset="-128"/>
            </a:rPr>
            <a:t>　引き続き起債発行額を起債元金償還額以下に抑制するなど、地方債現在高の減少に努めたい。</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7FC610D9-60C2-40D6-8E07-CD9BE384775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EB5E9D17-778A-4D4E-970C-05FE4C87372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717AF594-ED0D-4885-A61F-7C96C08CCECF}"/>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D6827EFB-AD2B-4C92-B1AA-0B9DDDDE765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B1F501FF-F954-4B3C-BD7F-660350E80CD7}"/>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6EA5F046-3B54-451D-80EC-CC968819C44A}"/>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6DC3C633-2F58-4CE5-BA4B-4DE855C4228B}"/>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920EF6D-1756-4190-BA8E-7D3A0AAE298A}"/>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E65BE068-D9DA-47DD-B221-5F47AF0DDF53}"/>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6CED6A26-9D6C-4F6C-94DB-250AA04797EB}"/>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FFC8CFA1-7087-4D22-B2A9-ADAC45CD2161}"/>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FCACBFE0-DDBD-4EFD-B10D-C720A88BD10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5A95F073-0EF4-42B8-BBB3-E612064ACC2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EAC7A684-5FFE-48D4-B34C-11DB9DDB3AC1}"/>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8DFF8629-B9CB-4573-AE9B-A7D8B5E7DD53}"/>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3E251901-C80C-44B3-997F-E1624316AC5D}"/>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55C47F0B-E5FA-420E-9E8A-AAE417C501E8}"/>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9F9D445-6662-4DEF-A861-B035EE0F5298}"/>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133858</xdr:rowOff>
    </xdr:to>
    <xdr:cxnSp macro="">
      <xdr:nvCxnSpPr>
        <xdr:cNvPr id="369" name="直線コネクタ 368">
          <a:extLst>
            <a:ext uri="{FF2B5EF4-FFF2-40B4-BE49-F238E27FC236}">
              <a16:creationId xmlns:a16="http://schemas.microsoft.com/office/drawing/2014/main" id="{769B2608-EE58-487C-88BD-3E6E0160E8D5}"/>
            </a:ext>
          </a:extLst>
        </xdr:cNvPr>
        <xdr:cNvCxnSpPr/>
      </xdr:nvCxnSpPr>
      <xdr:spPr>
        <a:xfrm flipV="1">
          <a:off x="3987800" y="132715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8627507-8298-499F-B2F9-D71C866033B5}"/>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9C937F36-7D8F-4BA7-9C98-D3BDBC0E46FC}"/>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26415</xdr:rowOff>
    </xdr:to>
    <xdr:cxnSp macro="">
      <xdr:nvCxnSpPr>
        <xdr:cNvPr id="372" name="直線コネクタ 371">
          <a:extLst>
            <a:ext uri="{FF2B5EF4-FFF2-40B4-BE49-F238E27FC236}">
              <a16:creationId xmlns:a16="http://schemas.microsoft.com/office/drawing/2014/main" id="{9A106B31-2730-457D-A349-1042D0BDFE46}"/>
            </a:ext>
          </a:extLst>
        </xdr:cNvPr>
        <xdr:cNvCxnSpPr/>
      </xdr:nvCxnSpPr>
      <xdr:spPr>
        <a:xfrm flipV="1">
          <a:off x="3098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735577C0-97A0-4FBF-B05F-28C0F86895D7}"/>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186AA81E-F3BC-436E-BC60-F3793114EF19}"/>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26415</xdr:rowOff>
    </xdr:to>
    <xdr:cxnSp macro="">
      <xdr:nvCxnSpPr>
        <xdr:cNvPr id="375" name="直線コネクタ 374">
          <a:extLst>
            <a:ext uri="{FF2B5EF4-FFF2-40B4-BE49-F238E27FC236}">
              <a16:creationId xmlns:a16="http://schemas.microsoft.com/office/drawing/2014/main" id="{D3F6F87C-863C-4C0D-A2FC-F175434901EE}"/>
            </a:ext>
          </a:extLst>
        </xdr:cNvPr>
        <xdr:cNvCxnSpPr/>
      </xdr:nvCxnSpPr>
      <xdr:spPr>
        <a:xfrm>
          <a:off x="2209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F42B0452-770B-479B-BC56-02B669E8E8FA}"/>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56DD8840-A0F9-4A52-AD65-E411BBB4F91D}"/>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26415</xdr:rowOff>
    </xdr:to>
    <xdr:cxnSp macro="">
      <xdr:nvCxnSpPr>
        <xdr:cNvPr id="378" name="直線コネクタ 377">
          <a:extLst>
            <a:ext uri="{FF2B5EF4-FFF2-40B4-BE49-F238E27FC236}">
              <a16:creationId xmlns:a16="http://schemas.microsoft.com/office/drawing/2014/main" id="{5E4FB218-3F02-4979-A8CA-12F93ED956C0}"/>
            </a:ext>
          </a:extLst>
        </xdr:cNvPr>
        <xdr:cNvCxnSpPr/>
      </xdr:nvCxnSpPr>
      <xdr:spPr>
        <a:xfrm>
          <a:off x="1320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BDBC1837-4DB1-494F-9126-1D7A2AAD91C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F15862A9-A96F-447D-8A3F-5F340E3593AA}"/>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C6EEED27-9AB1-45FC-9CA4-6FC38C2DA5C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4461CC68-043D-4790-9022-061C16F024BA}"/>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A589AED9-68D8-43DC-9D5F-272DE92862C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D8A78EEC-07DA-454B-8DB8-A803607EA1EC}"/>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C3C4F73B-C5FC-48EE-9BF7-2918C661CBA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D8CC7E7A-E2D5-42AB-8F5E-3D4818903A1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83EADE66-559C-4A67-B423-A99DDFF41ED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8" name="楕円 387">
          <a:extLst>
            <a:ext uri="{FF2B5EF4-FFF2-40B4-BE49-F238E27FC236}">
              <a16:creationId xmlns:a16="http://schemas.microsoft.com/office/drawing/2014/main" id="{E4DA9C93-F46E-49CC-9889-AF01608296F8}"/>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9" name="公債費該当値テキスト">
          <a:extLst>
            <a:ext uri="{FF2B5EF4-FFF2-40B4-BE49-F238E27FC236}">
              <a16:creationId xmlns:a16="http://schemas.microsoft.com/office/drawing/2014/main" id="{C7511B96-2AB1-4DA7-8995-DBDE8267BA9D}"/>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0" name="楕円 389">
          <a:extLst>
            <a:ext uri="{FF2B5EF4-FFF2-40B4-BE49-F238E27FC236}">
              <a16:creationId xmlns:a16="http://schemas.microsoft.com/office/drawing/2014/main" id="{2C13EC37-BA73-4E5C-9692-A5761B6C4DB3}"/>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1" name="テキスト ボックス 390">
          <a:extLst>
            <a:ext uri="{FF2B5EF4-FFF2-40B4-BE49-F238E27FC236}">
              <a16:creationId xmlns:a16="http://schemas.microsoft.com/office/drawing/2014/main" id="{16A3F2B9-8BDE-4F1C-B1CB-4BE83D942EB2}"/>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2" name="楕円 391">
          <a:extLst>
            <a:ext uri="{FF2B5EF4-FFF2-40B4-BE49-F238E27FC236}">
              <a16:creationId xmlns:a16="http://schemas.microsoft.com/office/drawing/2014/main" id="{4D2C5F53-16BD-4E22-A513-29BB5D4F1265}"/>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3" name="テキスト ボックス 392">
          <a:extLst>
            <a:ext uri="{FF2B5EF4-FFF2-40B4-BE49-F238E27FC236}">
              <a16:creationId xmlns:a16="http://schemas.microsoft.com/office/drawing/2014/main" id="{2B708D72-AF92-4F8F-A26A-09A9312AD92D}"/>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4" name="楕円 393">
          <a:extLst>
            <a:ext uri="{FF2B5EF4-FFF2-40B4-BE49-F238E27FC236}">
              <a16:creationId xmlns:a16="http://schemas.microsoft.com/office/drawing/2014/main" id="{2DA49F75-3142-4153-8EC0-4FB4127FBB5D}"/>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5" name="テキスト ボックス 394">
          <a:extLst>
            <a:ext uri="{FF2B5EF4-FFF2-40B4-BE49-F238E27FC236}">
              <a16:creationId xmlns:a16="http://schemas.microsoft.com/office/drawing/2014/main" id="{46835F72-1A20-421A-B01D-F0DCF2A9EDA1}"/>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6" name="楕円 395">
          <a:extLst>
            <a:ext uri="{FF2B5EF4-FFF2-40B4-BE49-F238E27FC236}">
              <a16:creationId xmlns:a16="http://schemas.microsoft.com/office/drawing/2014/main" id="{EB405481-114D-4430-B4D1-E429ED1DFFE2}"/>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7" name="テキスト ボックス 396">
          <a:extLst>
            <a:ext uri="{FF2B5EF4-FFF2-40B4-BE49-F238E27FC236}">
              <a16:creationId xmlns:a16="http://schemas.microsoft.com/office/drawing/2014/main" id="{F12C756B-2332-4205-8063-C6D81ABC99EB}"/>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47A02B78-539C-4A4E-ADEA-F6A0E4FED3B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64F316D7-750E-4275-98F8-55817B4A21E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19D9A7AC-84D4-40B3-B5FE-125FAF9FFC6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A8762AD1-B97F-45AB-8F7F-6E431B3AA6D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34A2CC06-ECFD-4B1D-9869-D646D1AE2EA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F367A834-579C-4921-8010-D002E5096D1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747A8643-E06B-4203-9A90-A5B5FE5ADC3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3E0A5E86-3DD5-4A47-AD30-67611F6918A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96FA3AA-BD6E-4E9D-9346-2FE7819A32D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6A3FB5A2-4013-4255-B5E7-0A4E5D929A9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2E1E955E-2D83-4C13-9642-12FEEE43DB8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公債費以外の経常収支比率は、全国平均、県平均、類似団体平均を下回り、良好に推移している。</a:t>
          </a:r>
        </a:p>
        <a:p>
          <a:r>
            <a:rPr kumimoji="1" lang="ja-JP" altLang="en-US" sz="1300">
              <a:latin typeface="ＭＳ Ｐゴシック" panose="020B0600070205080204" pitchFamily="50" charset="-128"/>
              <a:ea typeface="ＭＳ Ｐゴシック" panose="020B0600070205080204" pitchFamily="50" charset="-128"/>
            </a:rPr>
            <a:t>　現在、全国平均、県平均を上回っている補助費等についても抑制を図り、さらなる高水準を目指したい。</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F055C12-21E6-445D-8E1A-699999F6E75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8907A812-3F1F-4545-BAFE-9291D74E203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99E8730-EB83-4B4A-9E7B-032611E9AA8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448C1CFF-7C27-44DF-B0B6-E7C2F5CBB19D}"/>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66E08A42-C424-496D-B718-C7FB7B001D42}"/>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C4C9927A-288F-49ED-9B1A-A0EBDEE55ECF}"/>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407C675B-978A-4D3D-ACF7-008E8DE5262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B5B6F8EC-2A6A-4FFF-9F53-4E072178292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8C5094E6-EB67-4D7F-A83B-FF9DEFB40101}"/>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E54BC4D7-D820-47B9-B27A-6EAD4AAC9647}"/>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42B04E9A-32AE-4E4F-9530-C501458FC9F7}"/>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E662B8AE-123E-45E2-8270-4165601DA2B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5501FC73-9746-4948-A7DC-61E4BA759525}"/>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5CB60303-D0DE-4255-B1D4-3491259FB3B3}"/>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40DD9EC6-6C7D-4D97-816D-6262FBD25488}"/>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CC7E4929-5A95-411B-B5BD-18E5950DC9B4}"/>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D08356ED-BEDD-41E6-8518-5AF04E6E06FA}"/>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A8F8B7D7-C662-4828-8BCD-0A01368064BB}"/>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14F5204D-8CA5-4A18-A748-5DC9215396E3}"/>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140715</xdr:rowOff>
    </xdr:to>
    <xdr:cxnSp macro="">
      <xdr:nvCxnSpPr>
        <xdr:cNvPr id="428" name="直線コネクタ 427">
          <a:extLst>
            <a:ext uri="{FF2B5EF4-FFF2-40B4-BE49-F238E27FC236}">
              <a16:creationId xmlns:a16="http://schemas.microsoft.com/office/drawing/2014/main" id="{ACC72125-C377-4938-95EA-4C594744046B}"/>
            </a:ext>
          </a:extLst>
        </xdr:cNvPr>
        <xdr:cNvCxnSpPr/>
      </xdr:nvCxnSpPr>
      <xdr:spPr>
        <a:xfrm flipV="1">
          <a:off x="15671800" y="130566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963AD259-2C15-4DF3-8C31-496CDBA7AB82}"/>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B636F551-A19E-45F3-8DE6-4EE1F12F7AF6}"/>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140715</xdr:rowOff>
    </xdr:to>
    <xdr:cxnSp macro="">
      <xdr:nvCxnSpPr>
        <xdr:cNvPr id="431" name="直線コネクタ 430">
          <a:extLst>
            <a:ext uri="{FF2B5EF4-FFF2-40B4-BE49-F238E27FC236}">
              <a16:creationId xmlns:a16="http://schemas.microsoft.com/office/drawing/2014/main" id="{8369244C-8DEF-436F-95B5-43F48BAB157B}"/>
            </a:ext>
          </a:extLst>
        </xdr:cNvPr>
        <xdr:cNvCxnSpPr/>
      </xdr:nvCxnSpPr>
      <xdr:spPr>
        <a:xfrm>
          <a:off x="14782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C4F4BA16-8897-4E3E-9FE3-249D069CBD7E}"/>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96A4F56F-8EC1-401B-98B8-6C1931B67EE8}"/>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62992</xdr:rowOff>
    </xdr:to>
    <xdr:cxnSp macro="">
      <xdr:nvCxnSpPr>
        <xdr:cNvPr id="434" name="直線コネクタ 433">
          <a:extLst>
            <a:ext uri="{FF2B5EF4-FFF2-40B4-BE49-F238E27FC236}">
              <a16:creationId xmlns:a16="http://schemas.microsoft.com/office/drawing/2014/main" id="{79844857-997F-48C9-9027-08FF01FFE28D}"/>
            </a:ext>
          </a:extLst>
        </xdr:cNvPr>
        <xdr:cNvCxnSpPr/>
      </xdr:nvCxnSpPr>
      <xdr:spPr>
        <a:xfrm>
          <a:off x="13893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E7ADABEA-1523-4BDF-AD3B-BCA26CB38331}"/>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EFB3F571-DDBA-4C02-9DC2-08E08FD54E4C}"/>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49276</xdr:rowOff>
    </xdr:to>
    <xdr:cxnSp macro="">
      <xdr:nvCxnSpPr>
        <xdr:cNvPr id="437" name="直線コネクタ 436">
          <a:extLst>
            <a:ext uri="{FF2B5EF4-FFF2-40B4-BE49-F238E27FC236}">
              <a16:creationId xmlns:a16="http://schemas.microsoft.com/office/drawing/2014/main" id="{1961D2DF-66D6-4ACA-8533-5AD5DE665E35}"/>
            </a:ext>
          </a:extLst>
        </xdr:cNvPr>
        <xdr:cNvCxnSpPr/>
      </xdr:nvCxnSpPr>
      <xdr:spPr>
        <a:xfrm flipV="1">
          <a:off x="13004800" y="13070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AC9F79D1-17DB-40DF-BD8F-85080C68EE6D}"/>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4A89CA4C-36EA-4F9C-8312-E5296C3B1408}"/>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758B181F-32C2-4692-A7DF-630C5CC875BF}"/>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374456E1-E091-42F6-A275-0F919DDA01B6}"/>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E5659628-95F1-49C8-95DA-B5EB5A79BE4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C0251294-E329-4963-8CC7-874BD560998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29D8BCE-74C0-4982-9C09-D6F5B5987102}"/>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152BD497-57B0-49BC-9CD2-1348974BF3C4}"/>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E74D3D11-972C-418C-B2F7-1459E4F7A26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7" name="楕円 446">
          <a:extLst>
            <a:ext uri="{FF2B5EF4-FFF2-40B4-BE49-F238E27FC236}">
              <a16:creationId xmlns:a16="http://schemas.microsoft.com/office/drawing/2014/main" id="{27DF69A1-F90A-4935-97C4-28C0E77F6E7E}"/>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8" name="公債費以外該当値テキスト">
          <a:extLst>
            <a:ext uri="{FF2B5EF4-FFF2-40B4-BE49-F238E27FC236}">
              <a16:creationId xmlns:a16="http://schemas.microsoft.com/office/drawing/2014/main" id="{EB408560-3877-42E2-9CD4-2B2F9865CDF8}"/>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9" name="楕円 448">
          <a:extLst>
            <a:ext uri="{FF2B5EF4-FFF2-40B4-BE49-F238E27FC236}">
              <a16:creationId xmlns:a16="http://schemas.microsoft.com/office/drawing/2014/main" id="{B610AA27-6C8C-4182-AE20-0B4D8192569D}"/>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0" name="テキスト ボックス 449">
          <a:extLst>
            <a:ext uri="{FF2B5EF4-FFF2-40B4-BE49-F238E27FC236}">
              <a16:creationId xmlns:a16="http://schemas.microsoft.com/office/drawing/2014/main" id="{F71F67EC-3E5E-4438-A487-0278B4367A3B}"/>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1" name="楕円 450">
          <a:extLst>
            <a:ext uri="{FF2B5EF4-FFF2-40B4-BE49-F238E27FC236}">
              <a16:creationId xmlns:a16="http://schemas.microsoft.com/office/drawing/2014/main" id="{EC192AA0-C176-4E99-B584-8138E92C2FE4}"/>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2" name="テキスト ボックス 451">
          <a:extLst>
            <a:ext uri="{FF2B5EF4-FFF2-40B4-BE49-F238E27FC236}">
              <a16:creationId xmlns:a16="http://schemas.microsoft.com/office/drawing/2014/main" id="{20CC8F72-E314-4A9D-A43E-3161B07EF959}"/>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3" name="楕円 452">
          <a:extLst>
            <a:ext uri="{FF2B5EF4-FFF2-40B4-BE49-F238E27FC236}">
              <a16:creationId xmlns:a16="http://schemas.microsoft.com/office/drawing/2014/main" id="{E03D6958-4D40-45DD-92F8-9BCBF99E04EA}"/>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54" name="テキスト ボックス 453">
          <a:extLst>
            <a:ext uri="{FF2B5EF4-FFF2-40B4-BE49-F238E27FC236}">
              <a16:creationId xmlns:a16="http://schemas.microsoft.com/office/drawing/2014/main" id="{9EFC8062-CCE0-4E36-A4FB-85903591F33E}"/>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5" name="楕円 454">
          <a:extLst>
            <a:ext uri="{FF2B5EF4-FFF2-40B4-BE49-F238E27FC236}">
              <a16:creationId xmlns:a16="http://schemas.microsoft.com/office/drawing/2014/main" id="{7B82B931-FE6A-4ED9-AB96-65FD521EDC21}"/>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6" name="テキスト ボックス 455">
          <a:extLst>
            <a:ext uri="{FF2B5EF4-FFF2-40B4-BE49-F238E27FC236}">
              <a16:creationId xmlns:a16="http://schemas.microsoft.com/office/drawing/2014/main" id="{6F662129-CFBB-423E-80BF-5B3D62ECAE43}"/>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7E24E16-FB28-459E-888B-7B0191E005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47452BA-5D6D-4076-9967-AB2CAA0E87D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4DD01B4-37D6-4950-A620-00E55AC8785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91A2E79-5076-416C-97C9-B071AE21973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20AA70D-A6BB-40A4-BC92-E0EDBE0EE9A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7188B08-2B19-4991-B92A-2654EEDB7D42}"/>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D51DC8A-D2E9-4470-A97C-6F522C8A66F6}"/>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D4DB92E-87BC-41BB-9299-F6356E2F907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58AC4414-B9FC-4AC9-AC59-7B1A6EC6D44D}"/>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088113A-CE22-4F2B-9595-560CD77DB28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21C4D4B-90BD-469A-BA53-EB4187984B76}"/>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4A71C770-9462-45B7-BC62-FD214A122B41}"/>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494D0793-3BF9-47F6-85C2-DB4FB21A356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B05FC8DC-283F-49FD-9F9B-4F76180AAE0B}"/>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54720D5F-3ED0-4D07-ADF8-A8A094423F14}"/>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2D1CB1E1-1421-46BE-8CA5-072747ED1A6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E6A30A97-E18E-4917-8971-E12B046174A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77D15F6-3F16-4790-BDD3-D758350FF7D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5AED71F-E534-463C-9751-5FAA06E70051}"/>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4C0107B-21DA-4F3A-91D6-C2DD59ED0F6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30CEF6C1-5648-4489-A4FF-B87835E8276E}"/>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A9AAFD6-3E2F-4973-9CAF-62ED390FB9AC}"/>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5E821A2-0F16-4426-A64F-850DB34AC74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A926406-C3E7-4A64-BCFD-0C6334B4B74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9A4C35AC-957B-4965-B985-B9D01B255003}"/>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EEBCE54-617F-40F9-B6A1-909AB0FC1B01}"/>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ABF30E0-688A-4E6D-8D85-338BB65ABBD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CD72E36-7313-48A1-880B-641BEAF5997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19D65D89-6A7E-4F11-9D91-19EF00360856}"/>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78F13372-A848-4167-8EF3-38CB2DC1DFEA}"/>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A14F144C-99F5-4229-A253-A2F2CBDD72E2}"/>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48F3E469-D322-4BD5-AC4A-CD4D555151B2}"/>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6D6AF275-C229-43E3-8D59-78D56A95A3D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D2A98B85-EF87-4BE9-8D80-BF2583BE9118}"/>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CADF6894-ACB4-4396-B56D-2F6E2D54EE4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847B1FE1-615E-479F-9518-26590E33E6E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86D4498-C029-4246-A5D6-E78B31D8E273}"/>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8ED273A8-8DCA-4EFF-814D-937F7B90F4C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AB1692E-746B-4771-97EB-A08E8CFD775B}"/>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8694BEB-FA6E-41B8-AAB3-1EA62E24C572}"/>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177D18F5-166C-4FB1-8C19-F8A910A19F0C}"/>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7125B349-4717-47B0-9A82-C74A0E0F4924}"/>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8D7945D2-6D6C-4105-BA50-093640016DB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C544766E-D42B-4A4E-8614-5F1ACEDCB1D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F6A39FB2-76BE-439D-ABB9-B24CC630336D}"/>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2DF55616-F306-42F0-AE75-2623EA7F4F68}"/>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52BCA629-EC76-455B-BD2F-C67B776EC58C}"/>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26454C15-88EE-4EB3-A24A-72CE544A405B}"/>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102216</xdr:rowOff>
    </xdr:from>
    <xdr:to>
      <xdr:col>29</xdr:col>
      <xdr:colOff>127000</xdr:colOff>
      <xdr:row>17</xdr:row>
      <xdr:rowOff>103816</xdr:rowOff>
    </xdr:to>
    <xdr:cxnSp macro="">
      <xdr:nvCxnSpPr>
        <xdr:cNvPr id="50" name="直線コネクタ 49">
          <a:extLst>
            <a:ext uri="{FF2B5EF4-FFF2-40B4-BE49-F238E27FC236}">
              <a16:creationId xmlns:a16="http://schemas.microsoft.com/office/drawing/2014/main" id="{A1F5B282-72E8-4A9C-BAAE-C209F858DE4D}"/>
            </a:ext>
          </a:extLst>
        </xdr:cNvPr>
        <xdr:cNvCxnSpPr/>
      </xdr:nvCxnSpPr>
      <xdr:spPr bwMode="auto">
        <a:xfrm flipV="1">
          <a:off x="5003800" y="3064491"/>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D3EA6C9-0EA3-4208-8D38-B7011ADA87A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99AA56C1-6135-4ED5-9034-5B600A5C2922}"/>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103816</xdr:rowOff>
    </xdr:from>
    <xdr:to>
      <xdr:col>26</xdr:col>
      <xdr:colOff>50800</xdr:colOff>
      <xdr:row>17</xdr:row>
      <xdr:rowOff>159328</xdr:rowOff>
    </xdr:to>
    <xdr:cxnSp macro="">
      <xdr:nvCxnSpPr>
        <xdr:cNvPr id="53" name="直線コネクタ 52">
          <a:extLst>
            <a:ext uri="{FF2B5EF4-FFF2-40B4-BE49-F238E27FC236}">
              <a16:creationId xmlns:a16="http://schemas.microsoft.com/office/drawing/2014/main" id="{52241A0E-16D1-4177-9056-7D049D2261AF}"/>
            </a:ext>
          </a:extLst>
        </xdr:cNvPr>
        <xdr:cNvCxnSpPr/>
      </xdr:nvCxnSpPr>
      <xdr:spPr bwMode="auto">
        <a:xfrm flipV="1">
          <a:off x="4305300" y="3066091"/>
          <a:ext cx="698500" cy="5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471F114A-DDCA-483D-AE36-E2FC62027FAD}"/>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A837175D-194A-49F4-BB08-860E9F16E547}"/>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159328</xdr:rowOff>
    </xdr:from>
    <xdr:to>
      <xdr:col>22</xdr:col>
      <xdr:colOff>114300</xdr:colOff>
      <xdr:row>18</xdr:row>
      <xdr:rowOff>6185</xdr:rowOff>
    </xdr:to>
    <xdr:cxnSp macro="">
      <xdr:nvCxnSpPr>
        <xdr:cNvPr id="56" name="直線コネクタ 55">
          <a:extLst>
            <a:ext uri="{FF2B5EF4-FFF2-40B4-BE49-F238E27FC236}">
              <a16:creationId xmlns:a16="http://schemas.microsoft.com/office/drawing/2014/main" id="{0E0F58FE-C700-4125-B9EA-01927CEBDAA8}"/>
            </a:ext>
          </a:extLst>
        </xdr:cNvPr>
        <xdr:cNvCxnSpPr/>
      </xdr:nvCxnSpPr>
      <xdr:spPr bwMode="auto">
        <a:xfrm flipV="1">
          <a:off x="3606800" y="3121603"/>
          <a:ext cx="698500" cy="1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D12477BE-0F7D-49AF-B627-D3747A7DD3F7}"/>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748C7AE3-B82F-4320-B6F9-03DB4F7C286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147745</xdr:rowOff>
    </xdr:from>
    <xdr:to>
      <xdr:col>18</xdr:col>
      <xdr:colOff>177800</xdr:colOff>
      <xdr:row>18</xdr:row>
      <xdr:rowOff>6185</xdr:rowOff>
    </xdr:to>
    <xdr:cxnSp macro="">
      <xdr:nvCxnSpPr>
        <xdr:cNvPr id="59" name="直線コネクタ 58">
          <a:extLst>
            <a:ext uri="{FF2B5EF4-FFF2-40B4-BE49-F238E27FC236}">
              <a16:creationId xmlns:a16="http://schemas.microsoft.com/office/drawing/2014/main" id="{C029FDD9-2382-48F4-9517-8952A2A5E8FC}"/>
            </a:ext>
          </a:extLst>
        </xdr:cNvPr>
        <xdr:cNvCxnSpPr/>
      </xdr:nvCxnSpPr>
      <xdr:spPr bwMode="auto">
        <a:xfrm>
          <a:off x="2908300" y="3110020"/>
          <a:ext cx="698500" cy="29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98B802E3-BE96-4BF5-9BCF-597DE5A7700C}"/>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10CD5BE5-D4CF-43DD-9E45-9B846CBC3867}"/>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790D548C-26F5-4D5C-A895-C49F11E7FA36}"/>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5B6F3D13-18E3-47AE-8233-29D8416ECFF9}"/>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11FDB3F9-F91A-48D7-BE7D-2A4C3D7116A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67E4E02-AA0D-4941-AD17-C9C1AB63944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685E5F6-775C-4ECC-A2FE-8064AD85C86E}"/>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F82E0E78-D304-4880-8A82-68E3054CEC8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62B9038-CB6C-4965-B48B-D384DF7456E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51416</xdr:rowOff>
    </xdr:from>
    <xdr:to>
      <xdr:col>29</xdr:col>
      <xdr:colOff>177800</xdr:colOff>
      <xdr:row>17</xdr:row>
      <xdr:rowOff>153016</xdr:rowOff>
    </xdr:to>
    <xdr:sp macro="" textlink="">
      <xdr:nvSpPr>
        <xdr:cNvPr id="69" name="楕円 68">
          <a:extLst>
            <a:ext uri="{FF2B5EF4-FFF2-40B4-BE49-F238E27FC236}">
              <a16:creationId xmlns:a16="http://schemas.microsoft.com/office/drawing/2014/main" id="{141FB4CC-94AE-4043-8CC3-143D1D32FC08}"/>
            </a:ext>
          </a:extLst>
        </xdr:cNvPr>
        <xdr:cNvSpPr/>
      </xdr:nvSpPr>
      <xdr:spPr bwMode="auto">
        <a:xfrm>
          <a:off x="5600700" y="30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23493</xdr:rowOff>
    </xdr:from>
    <xdr:ext cx="762000" cy="259045"/>
    <xdr:sp macro="" textlink="">
      <xdr:nvSpPr>
        <xdr:cNvPr id="70" name="人口1人当たり決算額の推移該当値テキスト130">
          <a:extLst>
            <a:ext uri="{FF2B5EF4-FFF2-40B4-BE49-F238E27FC236}">
              <a16:creationId xmlns:a16="http://schemas.microsoft.com/office/drawing/2014/main" id="{0FB33CAE-5358-4FF6-B31E-9F576A820955}"/>
            </a:ext>
          </a:extLst>
        </xdr:cNvPr>
        <xdr:cNvSpPr txBox="1"/>
      </xdr:nvSpPr>
      <xdr:spPr>
        <a:xfrm>
          <a:off x="5740400" y="298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53016</xdr:rowOff>
    </xdr:from>
    <xdr:to>
      <xdr:col>26</xdr:col>
      <xdr:colOff>101600</xdr:colOff>
      <xdr:row>17</xdr:row>
      <xdr:rowOff>154616</xdr:rowOff>
    </xdr:to>
    <xdr:sp macro="" textlink="">
      <xdr:nvSpPr>
        <xdr:cNvPr id="71" name="楕円 70">
          <a:extLst>
            <a:ext uri="{FF2B5EF4-FFF2-40B4-BE49-F238E27FC236}">
              <a16:creationId xmlns:a16="http://schemas.microsoft.com/office/drawing/2014/main" id="{4AAAD775-8757-4492-A4D3-7D218A52BA1A}"/>
            </a:ext>
          </a:extLst>
        </xdr:cNvPr>
        <xdr:cNvSpPr/>
      </xdr:nvSpPr>
      <xdr:spPr bwMode="auto">
        <a:xfrm>
          <a:off x="4953000" y="301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139393</xdr:rowOff>
    </xdr:from>
    <xdr:ext cx="736600" cy="259045"/>
    <xdr:sp macro="" textlink="">
      <xdr:nvSpPr>
        <xdr:cNvPr id="72" name="テキスト ボックス 71">
          <a:extLst>
            <a:ext uri="{FF2B5EF4-FFF2-40B4-BE49-F238E27FC236}">
              <a16:creationId xmlns:a16="http://schemas.microsoft.com/office/drawing/2014/main" id="{ACAA2360-89B3-43C7-AA98-BF980665667C}"/>
            </a:ext>
          </a:extLst>
        </xdr:cNvPr>
        <xdr:cNvSpPr txBox="1"/>
      </xdr:nvSpPr>
      <xdr:spPr>
        <a:xfrm>
          <a:off x="4622800" y="310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108528</xdr:rowOff>
    </xdr:from>
    <xdr:to>
      <xdr:col>22</xdr:col>
      <xdr:colOff>165100</xdr:colOff>
      <xdr:row>18</xdr:row>
      <xdr:rowOff>38678</xdr:rowOff>
    </xdr:to>
    <xdr:sp macro="" textlink="">
      <xdr:nvSpPr>
        <xdr:cNvPr id="73" name="楕円 72">
          <a:extLst>
            <a:ext uri="{FF2B5EF4-FFF2-40B4-BE49-F238E27FC236}">
              <a16:creationId xmlns:a16="http://schemas.microsoft.com/office/drawing/2014/main" id="{2B153CC5-7F88-4CAB-9468-25C0144E7408}"/>
            </a:ext>
          </a:extLst>
        </xdr:cNvPr>
        <xdr:cNvSpPr/>
      </xdr:nvSpPr>
      <xdr:spPr bwMode="auto">
        <a:xfrm>
          <a:off x="4254500" y="307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23455</xdr:rowOff>
    </xdr:from>
    <xdr:ext cx="762000" cy="259045"/>
    <xdr:sp macro="" textlink="">
      <xdr:nvSpPr>
        <xdr:cNvPr id="74" name="テキスト ボックス 73">
          <a:extLst>
            <a:ext uri="{FF2B5EF4-FFF2-40B4-BE49-F238E27FC236}">
              <a16:creationId xmlns:a16="http://schemas.microsoft.com/office/drawing/2014/main" id="{3C6BE6E6-94BE-4717-A6A2-BA6A0A2F2E5D}"/>
            </a:ext>
          </a:extLst>
        </xdr:cNvPr>
        <xdr:cNvSpPr txBox="1"/>
      </xdr:nvSpPr>
      <xdr:spPr>
        <a:xfrm>
          <a:off x="3924300" y="315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126835</xdr:rowOff>
    </xdr:from>
    <xdr:to>
      <xdr:col>19</xdr:col>
      <xdr:colOff>38100</xdr:colOff>
      <xdr:row>18</xdr:row>
      <xdr:rowOff>56985</xdr:rowOff>
    </xdr:to>
    <xdr:sp macro="" textlink="">
      <xdr:nvSpPr>
        <xdr:cNvPr id="75" name="楕円 74">
          <a:extLst>
            <a:ext uri="{FF2B5EF4-FFF2-40B4-BE49-F238E27FC236}">
              <a16:creationId xmlns:a16="http://schemas.microsoft.com/office/drawing/2014/main" id="{21E9FF52-9054-4934-AAF4-62AEC1F564B4}"/>
            </a:ext>
          </a:extLst>
        </xdr:cNvPr>
        <xdr:cNvSpPr/>
      </xdr:nvSpPr>
      <xdr:spPr bwMode="auto">
        <a:xfrm>
          <a:off x="3556000" y="308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41762</xdr:rowOff>
    </xdr:from>
    <xdr:ext cx="762000" cy="259045"/>
    <xdr:sp macro="" textlink="">
      <xdr:nvSpPr>
        <xdr:cNvPr id="76" name="テキスト ボックス 75">
          <a:extLst>
            <a:ext uri="{FF2B5EF4-FFF2-40B4-BE49-F238E27FC236}">
              <a16:creationId xmlns:a16="http://schemas.microsoft.com/office/drawing/2014/main" id="{FC8CD331-C855-42BB-A140-3D4028ECB390}"/>
            </a:ext>
          </a:extLst>
        </xdr:cNvPr>
        <xdr:cNvSpPr txBox="1"/>
      </xdr:nvSpPr>
      <xdr:spPr>
        <a:xfrm>
          <a:off x="3225800" y="317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96945</xdr:rowOff>
    </xdr:from>
    <xdr:to>
      <xdr:col>15</xdr:col>
      <xdr:colOff>101600</xdr:colOff>
      <xdr:row>18</xdr:row>
      <xdr:rowOff>27095</xdr:rowOff>
    </xdr:to>
    <xdr:sp macro="" textlink="">
      <xdr:nvSpPr>
        <xdr:cNvPr id="77" name="楕円 76">
          <a:extLst>
            <a:ext uri="{FF2B5EF4-FFF2-40B4-BE49-F238E27FC236}">
              <a16:creationId xmlns:a16="http://schemas.microsoft.com/office/drawing/2014/main" id="{B293CC3B-1C94-435A-BCB2-E4851A1F7642}"/>
            </a:ext>
          </a:extLst>
        </xdr:cNvPr>
        <xdr:cNvSpPr/>
      </xdr:nvSpPr>
      <xdr:spPr bwMode="auto">
        <a:xfrm>
          <a:off x="2857500" y="305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11872</xdr:rowOff>
    </xdr:from>
    <xdr:ext cx="762000" cy="259045"/>
    <xdr:sp macro="" textlink="">
      <xdr:nvSpPr>
        <xdr:cNvPr id="78" name="テキスト ボックス 77">
          <a:extLst>
            <a:ext uri="{FF2B5EF4-FFF2-40B4-BE49-F238E27FC236}">
              <a16:creationId xmlns:a16="http://schemas.microsoft.com/office/drawing/2014/main" id="{3B37E5E6-2015-4D77-8BE0-3161DECFDE2F}"/>
            </a:ext>
          </a:extLst>
        </xdr:cNvPr>
        <xdr:cNvSpPr txBox="1"/>
      </xdr:nvSpPr>
      <xdr:spPr>
        <a:xfrm>
          <a:off x="2527300" y="31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C3B73E0-8746-413D-B5DB-3CEA3ABECF7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3CED6775-1791-40E3-8083-C906C9896548}"/>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3207453F-B1FE-4298-B180-24DA3FBDFFD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5AAEE5AC-4FBC-42A8-B76E-117C0072FEA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3D94DACD-0DFC-4968-95BA-BC496904BED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FF3C7B27-6DF2-4A2C-8167-DB8CA5EB79E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23A272FA-6E99-4CF1-A186-2E1B7313178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D6453B70-577E-4F48-931F-8A7321C6B93C}"/>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FC01AD98-D59F-4986-A55D-4769893B6112}"/>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805BDFEA-BE68-45ED-A6B0-CD3CDF0B018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F695486C-866D-4F7C-9845-309185AFA51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210146B1-B5ED-4EA6-9502-31B9B94409E4}"/>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871B7A2-BCCA-4379-83F2-6BB4DC09769A}"/>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7B9771F0-DB80-461A-9C37-D8BE63F3377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CE308AA2-F7CC-41B0-8D23-82385BD0AAB3}"/>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F169FE47-E90E-4CB1-B291-967FC23D93D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671BA243-742B-41FE-85E6-E6A468292501}"/>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3FE565BC-DD92-4716-96A7-9B19F68252C6}"/>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98223804-8950-43C2-AE8C-D3BED1CA21B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7528B3BB-2B69-4D16-A6D7-D6AE41D9332B}"/>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927D855A-F8F0-4857-9ED2-42EB6771B465}"/>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50BE5F75-E3A0-482A-AB6E-22353DB82265}"/>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8A1B0ACA-F448-4F5A-9673-CF548FECFA31}"/>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D6AEEF73-CEBB-4A14-A081-533ADBFEA305}"/>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D0FD9C8B-59CD-4104-B29E-9E500EA8D45D}"/>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345DF5B3-1E4D-47E7-B049-4CD01EED75B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6330DEA8-55E9-42B6-A888-ACBBB1DB13D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195DD466-4A6D-41A8-8D1B-9580771D563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ABA117-DF2B-419F-AF23-067354FF791C}"/>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B36802DE-01A7-4729-AAEA-7850B53E3287}"/>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E4233C55-A491-4799-87D0-9BE39161506C}"/>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AC5DB44F-EF42-421C-9E0D-55943CB77C06}"/>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57B6C7F0-996A-48BD-834E-14F982E9BE0F}"/>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159271</xdr:rowOff>
    </xdr:from>
    <xdr:to>
      <xdr:col>29</xdr:col>
      <xdr:colOff>127000</xdr:colOff>
      <xdr:row>37</xdr:row>
      <xdr:rowOff>37312</xdr:rowOff>
    </xdr:to>
    <xdr:cxnSp macro="">
      <xdr:nvCxnSpPr>
        <xdr:cNvPr id="112" name="直線コネクタ 111">
          <a:extLst>
            <a:ext uri="{FF2B5EF4-FFF2-40B4-BE49-F238E27FC236}">
              <a16:creationId xmlns:a16="http://schemas.microsoft.com/office/drawing/2014/main" id="{0DC5BE4B-2821-41A1-A22C-B1AF64C69866}"/>
            </a:ext>
          </a:extLst>
        </xdr:cNvPr>
        <xdr:cNvCxnSpPr/>
      </xdr:nvCxnSpPr>
      <xdr:spPr bwMode="auto">
        <a:xfrm flipV="1">
          <a:off x="5003800" y="7112521"/>
          <a:ext cx="647700" cy="4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6611FAA8-8931-474C-9CBB-4FF468D851D2}"/>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210C0C97-F9EF-4F5D-AE8D-EE536B56BEAA}"/>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136182</xdr:rowOff>
    </xdr:from>
    <xdr:to>
      <xdr:col>26</xdr:col>
      <xdr:colOff>50800</xdr:colOff>
      <xdr:row>37</xdr:row>
      <xdr:rowOff>37312</xdr:rowOff>
    </xdr:to>
    <xdr:cxnSp macro="">
      <xdr:nvCxnSpPr>
        <xdr:cNvPr id="115" name="直線コネクタ 114">
          <a:extLst>
            <a:ext uri="{FF2B5EF4-FFF2-40B4-BE49-F238E27FC236}">
              <a16:creationId xmlns:a16="http://schemas.microsoft.com/office/drawing/2014/main" id="{9BBC0845-7DE7-4026-AE93-014E07F76C06}"/>
            </a:ext>
          </a:extLst>
        </xdr:cNvPr>
        <xdr:cNvCxnSpPr/>
      </xdr:nvCxnSpPr>
      <xdr:spPr bwMode="auto">
        <a:xfrm>
          <a:off x="4305300" y="7089432"/>
          <a:ext cx="6985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8B665D94-A7CA-4FB7-9364-15F0CC0D1B6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1C4D5884-2E7F-48B3-B71F-A11742C4AF2C}"/>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114618</xdr:rowOff>
    </xdr:from>
    <xdr:to>
      <xdr:col>22</xdr:col>
      <xdr:colOff>114300</xdr:colOff>
      <xdr:row>36</xdr:row>
      <xdr:rowOff>136182</xdr:rowOff>
    </xdr:to>
    <xdr:cxnSp macro="">
      <xdr:nvCxnSpPr>
        <xdr:cNvPr id="118" name="直線コネクタ 117">
          <a:extLst>
            <a:ext uri="{FF2B5EF4-FFF2-40B4-BE49-F238E27FC236}">
              <a16:creationId xmlns:a16="http://schemas.microsoft.com/office/drawing/2014/main" id="{83A06634-1B1B-4791-9B66-BF5746CE31C4}"/>
            </a:ext>
          </a:extLst>
        </xdr:cNvPr>
        <xdr:cNvCxnSpPr/>
      </xdr:nvCxnSpPr>
      <xdr:spPr bwMode="auto">
        <a:xfrm>
          <a:off x="3606800" y="7067868"/>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36045D48-7BB6-4B7C-8FD4-D246F982D19B}"/>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F3C0EEE9-83ED-4D81-983F-4062404FD5F9}"/>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108293</xdr:rowOff>
    </xdr:from>
    <xdr:to>
      <xdr:col>18</xdr:col>
      <xdr:colOff>177800</xdr:colOff>
      <xdr:row>36</xdr:row>
      <xdr:rowOff>114618</xdr:rowOff>
    </xdr:to>
    <xdr:cxnSp macro="">
      <xdr:nvCxnSpPr>
        <xdr:cNvPr id="121" name="直線コネクタ 120">
          <a:extLst>
            <a:ext uri="{FF2B5EF4-FFF2-40B4-BE49-F238E27FC236}">
              <a16:creationId xmlns:a16="http://schemas.microsoft.com/office/drawing/2014/main" id="{814857A9-DF1C-42AE-8E13-31BE21F9B07C}"/>
            </a:ext>
          </a:extLst>
        </xdr:cNvPr>
        <xdr:cNvCxnSpPr/>
      </xdr:nvCxnSpPr>
      <xdr:spPr bwMode="auto">
        <a:xfrm>
          <a:off x="2908300" y="7061543"/>
          <a:ext cx="698500" cy="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1B47E532-95B3-47F8-A019-7049E9BD7504}"/>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F8359E30-FD84-4236-BC22-FCE3AD461963}"/>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9D3AC1DA-BE81-4F2D-8AF7-2F9A729B1AC5}"/>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3494B5C0-0ABC-425E-BA74-44195E40A44C}"/>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1072B6D0-6AA9-498A-8DB6-482D0C5739E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CA9999C0-A18C-469C-B692-C20A08A1782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709DF249-49FF-4710-BA5C-5757D5ED3FB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8BAA6AC8-6EE1-4407-A01E-F9E63C1FE9F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85FDF07D-B95F-4F28-96D9-BEA1DEAE3D3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108471</xdr:rowOff>
    </xdr:from>
    <xdr:to>
      <xdr:col>29</xdr:col>
      <xdr:colOff>177800</xdr:colOff>
      <xdr:row>37</xdr:row>
      <xdr:rowOff>38621</xdr:rowOff>
    </xdr:to>
    <xdr:sp macro="" textlink="">
      <xdr:nvSpPr>
        <xdr:cNvPr id="131" name="楕円 130">
          <a:extLst>
            <a:ext uri="{FF2B5EF4-FFF2-40B4-BE49-F238E27FC236}">
              <a16:creationId xmlns:a16="http://schemas.microsoft.com/office/drawing/2014/main" id="{B26F5920-8983-44D4-B5FB-5375C4186DAE}"/>
            </a:ext>
          </a:extLst>
        </xdr:cNvPr>
        <xdr:cNvSpPr/>
      </xdr:nvSpPr>
      <xdr:spPr bwMode="auto">
        <a:xfrm>
          <a:off x="5600700" y="706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80548</xdr:rowOff>
    </xdr:from>
    <xdr:ext cx="762000" cy="259045"/>
    <xdr:sp macro="" textlink="">
      <xdr:nvSpPr>
        <xdr:cNvPr id="132" name="人口1人当たり決算額の推移該当値テキスト445">
          <a:extLst>
            <a:ext uri="{FF2B5EF4-FFF2-40B4-BE49-F238E27FC236}">
              <a16:creationId xmlns:a16="http://schemas.microsoft.com/office/drawing/2014/main" id="{4373A4E1-3A23-440B-AE98-E5BD8A85DA29}"/>
            </a:ext>
          </a:extLst>
        </xdr:cNvPr>
        <xdr:cNvSpPr txBox="1"/>
      </xdr:nvSpPr>
      <xdr:spPr>
        <a:xfrm>
          <a:off x="5740400" y="70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157962</xdr:rowOff>
    </xdr:from>
    <xdr:to>
      <xdr:col>26</xdr:col>
      <xdr:colOff>101600</xdr:colOff>
      <xdr:row>37</xdr:row>
      <xdr:rowOff>88112</xdr:rowOff>
    </xdr:to>
    <xdr:sp macro="" textlink="">
      <xdr:nvSpPr>
        <xdr:cNvPr id="133" name="楕円 132">
          <a:extLst>
            <a:ext uri="{FF2B5EF4-FFF2-40B4-BE49-F238E27FC236}">
              <a16:creationId xmlns:a16="http://schemas.microsoft.com/office/drawing/2014/main" id="{86945E46-6E7C-48AA-AE6B-1BCFBA9F8D79}"/>
            </a:ext>
          </a:extLst>
        </xdr:cNvPr>
        <xdr:cNvSpPr/>
      </xdr:nvSpPr>
      <xdr:spPr bwMode="auto">
        <a:xfrm>
          <a:off x="4953000" y="711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72889</xdr:rowOff>
    </xdr:from>
    <xdr:ext cx="736600" cy="259045"/>
    <xdr:sp macro="" textlink="">
      <xdr:nvSpPr>
        <xdr:cNvPr id="134" name="テキスト ボックス 133">
          <a:extLst>
            <a:ext uri="{FF2B5EF4-FFF2-40B4-BE49-F238E27FC236}">
              <a16:creationId xmlns:a16="http://schemas.microsoft.com/office/drawing/2014/main" id="{70BCB82C-152C-4A38-91DA-92CE0C9977A0}"/>
            </a:ext>
          </a:extLst>
        </xdr:cNvPr>
        <xdr:cNvSpPr txBox="1"/>
      </xdr:nvSpPr>
      <xdr:spPr>
        <a:xfrm>
          <a:off x="4622800" y="719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85382</xdr:rowOff>
    </xdr:from>
    <xdr:to>
      <xdr:col>22</xdr:col>
      <xdr:colOff>165100</xdr:colOff>
      <xdr:row>37</xdr:row>
      <xdr:rowOff>15532</xdr:rowOff>
    </xdr:to>
    <xdr:sp macro="" textlink="">
      <xdr:nvSpPr>
        <xdr:cNvPr id="135" name="楕円 134">
          <a:extLst>
            <a:ext uri="{FF2B5EF4-FFF2-40B4-BE49-F238E27FC236}">
              <a16:creationId xmlns:a16="http://schemas.microsoft.com/office/drawing/2014/main" id="{6B5F1E3C-E168-47DE-81B8-06261C0DED47}"/>
            </a:ext>
          </a:extLst>
        </xdr:cNvPr>
        <xdr:cNvSpPr/>
      </xdr:nvSpPr>
      <xdr:spPr bwMode="auto">
        <a:xfrm>
          <a:off x="4254500" y="703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xdr:rowOff>
    </xdr:from>
    <xdr:ext cx="762000" cy="259045"/>
    <xdr:sp macro="" textlink="">
      <xdr:nvSpPr>
        <xdr:cNvPr id="136" name="テキスト ボックス 135">
          <a:extLst>
            <a:ext uri="{FF2B5EF4-FFF2-40B4-BE49-F238E27FC236}">
              <a16:creationId xmlns:a16="http://schemas.microsoft.com/office/drawing/2014/main" id="{24E36B8C-4A30-4065-9583-43BC90C3167F}"/>
            </a:ext>
          </a:extLst>
        </xdr:cNvPr>
        <xdr:cNvSpPr txBox="1"/>
      </xdr:nvSpPr>
      <xdr:spPr>
        <a:xfrm>
          <a:off x="3924300" y="712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63818</xdr:rowOff>
    </xdr:from>
    <xdr:to>
      <xdr:col>19</xdr:col>
      <xdr:colOff>38100</xdr:colOff>
      <xdr:row>36</xdr:row>
      <xdr:rowOff>165418</xdr:rowOff>
    </xdr:to>
    <xdr:sp macro="" textlink="">
      <xdr:nvSpPr>
        <xdr:cNvPr id="137" name="楕円 136">
          <a:extLst>
            <a:ext uri="{FF2B5EF4-FFF2-40B4-BE49-F238E27FC236}">
              <a16:creationId xmlns:a16="http://schemas.microsoft.com/office/drawing/2014/main" id="{38235EDB-53D3-4BAF-918F-ACE9804600A0}"/>
            </a:ext>
          </a:extLst>
        </xdr:cNvPr>
        <xdr:cNvSpPr/>
      </xdr:nvSpPr>
      <xdr:spPr bwMode="auto">
        <a:xfrm>
          <a:off x="3556000" y="7017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150195</xdr:rowOff>
    </xdr:from>
    <xdr:ext cx="762000" cy="259045"/>
    <xdr:sp macro="" textlink="">
      <xdr:nvSpPr>
        <xdr:cNvPr id="138" name="テキスト ボックス 137">
          <a:extLst>
            <a:ext uri="{FF2B5EF4-FFF2-40B4-BE49-F238E27FC236}">
              <a16:creationId xmlns:a16="http://schemas.microsoft.com/office/drawing/2014/main" id="{46046B0B-312D-45A9-8016-B8E16F892C99}"/>
            </a:ext>
          </a:extLst>
        </xdr:cNvPr>
        <xdr:cNvSpPr txBox="1"/>
      </xdr:nvSpPr>
      <xdr:spPr>
        <a:xfrm>
          <a:off x="3225800" y="710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57493</xdr:rowOff>
    </xdr:from>
    <xdr:to>
      <xdr:col>15</xdr:col>
      <xdr:colOff>101600</xdr:colOff>
      <xdr:row>36</xdr:row>
      <xdr:rowOff>159093</xdr:rowOff>
    </xdr:to>
    <xdr:sp macro="" textlink="">
      <xdr:nvSpPr>
        <xdr:cNvPr id="139" name="楕円 138">
          <a:extLst>
            <a:ext uri="{FF2B5EF4-FFF2-40B4-BE49-F238E27FC236}">
              <a16:creationId xmlns:a16="http://schemas.microsoft.com/office/drawing/2014/main" id="{15BCBC1D-F18C-4D0F-BE06-F3F36222894F}"/>
            </a:ext>
          </a:extLst>
        </xdr:cNvPr>
        <xdr:cNvSpPr/>
      </xdr:nvSpPr>
      <xdr:spPr bwMode="auto">
        <a:xfrm>
          <a:off x="2857500" y="701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143870</xdr:rowOff>
    </xdr:from>
    <xdr:ext cx="762000" cy="259045"/>
    <xdr:sp macro="" textlink="">
      <xdr:nvSpPr>
        <xdr:cNvPr id="140" name="テキスト ボックス 139">
          <a:extLst>
            <a:ext uri="{FF2B5EF4-FFF2-40B4-BE49-F238E27FC236}">
              <a16:creationId xmlns:a16="http://schemas.microsoft.com/office/drawing/2014/main" id="{CBF673C3-885C-47A3-AEE0-40EDF9F89472}"/>
            </a:ext>
          </a:extLst>
        </xdr:cNvPr>
        <xdr:cNvSpPr txBox="1"/>
      </xdr:nvSpPr>
      <xdr:spPr>
        <a:xfrm>
          <a:off x="2527300" y="709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D129A6-A0C5-4D49-A3E1-96CF81FAAD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5D34D69-886F-4383-9D7E-8259666A56C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9892400-9018-4883-A7BA-C2E408D4198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D9E35EF-8A02-41F3-B32F-D28288BBFD4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542F16-FEE6-4911-8667-9241420D72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C47CB6-A688-4436-BD9F-0F2EA7BC2B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77A293-65CE-4EC3-BDFC-8E92E5EF87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16375F-640A-47B4-8C3D-CFED189DF2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4B7723-775D-43B0-8F07-FAFB698686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9D7B793-C888-459C-9F3B-236EFDBFFC5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69,400
68,170
84.59
30,360,382
29,162,614
1,145,301
16,234,480
25,170,457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B9B7D0-1EC7-4B16-82A4-99EBB6147E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B70E4D-4AE8-425E-9B8F-8EE097F316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858F0B-2FD1-4CD9-A6F5-07771247B9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33EDFF-1B67-4EA5-8D01-CFC73D258B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D4878A-D0DB-4B51-A036-928CCB0CA7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2100F51-66D8-49F0-9BA0-60EAE948556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F91B62C-238A-4037-BA89-BD4100A9EFC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9C986D9-E6AC-423E-BEE0-72829748E9E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B187B23-4AD6-46EF-8AB8-CA5851F8926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12DBF6-95FA-4834-942B-BCA7F48CCE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07EDD27-D59A-4869-98EB-3269900C520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3DA98B1-5F27-4CC9-A513-686CC7FD051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5A696A1-3FD6-4BBB-ABF0-D2F724C1430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7935AC7-E9A9-41E9-92AB-CE7970FE9C1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5C4C78-C04B-41E1-BDE3-8E238B7297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E576E44-C1E4-4A6E-B264-9AE18323977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7581AC-F94C-4BD3-A6BB-2BFF332CB8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DBC69B4-942E-4080-83B2-E36D170C1FF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E2043C6-8817-459F-B650-6E457485A54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15723DD-142B-4295-A302-FA3B29429868}"/>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036097A-ECEB-40E2-B207-40406E537C3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F02A07C-2209-426C-A4A6-34110927D63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FC8B06A-A1C2-4BEF-8864-2A209123E04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FDFF2DF-6C8A-4528-99C4-BE4889C1908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569E01D-A5D4-4662-9CCC-08F57401031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BAC74B4-E3B1-4384-BD6C-484974574C5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4AAEC17-31B4-433E-92BA-FED283D0B84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1E5517C-EC1D-4BC0-BB40-412D3130EE0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C07C534-54D6-4A4A-85A3-87F9A2A7D249}"/>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5EF6596-2615-488C-9AEF-EA51CEF8AE1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F2AC556-C830-4581-8754-CECFDC7A4591}"/>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9A73F3CA-DE5C-4C8B-B2B3-F2954528E54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6BC6C10F-04E7-484C-9416-50B69F4EF8B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FBE09E6-2BAE-4423-8A36-26060D92162A}"/>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1CE5EF50-AC88-4E5C-A51E-429ECA6FAE73}"/>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DB9F8AB-D485-4F4A-A28A-A32B36E540F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5DEEF594-5C6F-4448-AD19-42C6E758EC45}"/>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AC431AC-49E4-45BA-ABFB-BFB0A46E1A6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3B3070CA-BD0B-420A-92AA-F7814D97AAEB}"/>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D7C2E35A-5B09-40B2-BB6A-7D34D05F273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1F59B3C0-8F02-4E13-8CCB-62661605F70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9765DEB-8982-4B81-8E09-A7653574A33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C0C010DC-A32A-4549-A11C-AE075EC0C2DB}"/>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6A614E8A-6297-4273-8551-18E5923C49B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7D4C24E6-5589-4B28-A507-367D2EFCF82B}"/>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2232EFAA-E420-4202-A714-0619D38A92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4A61F48E-02F4-4E21-BE47-152B3B620AFD}"/>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EEAEE519-3382-4E56-983D-C30DC545A29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69546C9B-C98C-480D-816E-093436270965}"/>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31096</xdr:rowOff>
    </xdr:from>
    <xdr:to>
      <xdr:col>24</xdr:col>
      <xdr:colOff>63500</xdr:colOff>
      <xdr:row>37</xdr:row>
      <xdr:rowOff>62433</xdr:rowOff>
    </xdr:to>
    <xdr:cxnSp macro="">
      <xdr:nvCxnSpPr>
        <xdr:cNvPr id="61" name="直線コネクタ 60">
          <a:extLst>
            <a:ext uri="{FF2B5EF4-FFF2-40B4-BE49-F238E27FC236}">
              <a16:creationId xmlns:a16="http://schemas.microsoft.com/office/drawing/2014/main" id="{489162CB-C424-4FA0-9808-D80A4A0C9557}"/>
            </a:ext>
          </a:extLst>
        </xdr:cNvPr>
        <xdr:cNvCxnSpPr/>
      </xdr:nvCxnSpPr>
      <xdr:spPr>
        <a:xfrm>
          <a:off x="3797300" y="6374746"/>
          <a:ext cx="8382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DFE1D085-3C64-445C-A20F-EE8545CAB966}"/>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547775EA-4E14-413B-851E-CD8AC94075A9}"/>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31096</xdr:rowOff>
    </xdr:from>
    <xdr:to>
      <xdr:col>19</xdr:col>
      <xdr:colOff>177800</xdr:colOff>
      <xdr:row>39</xdr:row>
      <xdr:rowOff>31382</xdr:rowOff>
    </xdr:to>
    <xdr:cxnSp macro="">
      <xdr:nvCxnSpPr>
        <xdr:cNvPr id="64" name="直線コネクタ 63">
          <a:extLst>
            <a:ext uri="{FF2B5EF4-FFF2-40B4-BE49-F238E27FC236}">
              <a16:creationId xmlns:a16="http://schemas.microsoft.com/office/drawing/2014/main" id="{CF5E3172-B2A3-4459-A1CD-881A66EBF723}"/>
            </a:ext>
          </a:extLst>
        </xdr:cNvPr>
        <xdr:cNvCxnSpPr/>
      </xdr:nvCxnSpPr>
      <xdr:spPr>
        <a:xfrm flipV="1">
          <a:off x="2908300" y="6374746"/>
          <a:ext cx="889000" cy="34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839073CA-7A15-424C-B106-72FB3E3796B5}"/>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B313A7A8-C3B4-4B18-851A-2BB0FE4778FA}"/>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148120</xdr:rowOff>
    </xdr:from>
    <xdr:to>
      <xdr:col>15</xdr:col>
      <xdr:colOff>50800</xdr:colOff>
      <xdr:row>39</xdr:row>
      <xdr:rowOff>31382</xdr:rowOff>
    </xdr:to>
    <xdr:cxnSp macro="">
      <xdr:nvCxnSpPr>
        <xdr:cNvPr id="67" name="直線コネクタ 66">
          <a:extLst>
            <a:ext uri="{FF2B5EF4-FFF2-40B4-BE49-F238E27FC236}">
              <a16:creationId xmlns:a16="http://schemas.microsoft.com/office/drawing/2014/main" id="{3F01E05A-6213-4723-ACFA-795A22BB86E5}"/>
            </a:ext>
          </a:extLst>
        </xdr:cNvPr>
        <xdr:cNvCxnSpPr/>
      </xdr:nvCxnSpPr>
      <xdr:spPr>
        <a:xfrm>
          <a:off x="2019300" y="6663220"/>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2B768CFA-6C2D-45EF-BF95-81B36ADA816F}"/>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E1845301-4E85-4BAF-A644-F5EA580AA86F}"/>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148120</xdr:rowOff>
    </xdr:from>
    <xdr:to>
      <xdr:col>10</xdr:col>
      <xdr:colOff>114300</xdr:colOff>
      <xdr:row>38</xdr:row>
      <xdr:rowOff>153435</xdr:rowOff>
    </xdr:to>
    <xdr:cxnSp macro="">
      <xdr:nvCxnSpPr>
        <xdr:cNvPr id="70" name="直線コネクタ 69">
          <a:extLst>
            <a:ext uri="{FF2B5EF4-FFF2-40B4-BE49-F238E27FC236}">
              <a16:creationId xmlns:a16="http://schemas.microsoft.com/office/drawing/2014/main" id="{D51A2FC8-0E7C-4C05-ABF0-6DED1F697CCD}"/>
            </a:ext>
          </a:extLst>
        </xdr:cNvPr>
        <xdr:cNvCxnSpPr/>
      </xdr:nvCxnSpPr>
      <xdr:spPr>
        <a:xfrm flipV="1">
          <a:off x="1130300" y="6663220"/>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F7A58898-D386-4499-86A1-905C14F48382}"/>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54A11C5E-39C2-42A4-9D3D-0D9083B09492}"/>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1F8078F0-EDD9-4AFC-A5F5-0D8DE6A3AE33}"/>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D22A099F-A810-4401-840A-E79975A9C46E}"/>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4233FE6-1491-4C34-908B-627CE9BA4E2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B2A3C13-E1D4-438F-AD10-81EDDC6FA24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7B39B17-3A0D-41A7-BAB6-AE153D7CAFB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CCFFDC0D-59FB-4F08-B141-64AF5043A04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974F71E-25A1-4EAD-AF93-DD86353F67F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11633</xdr:rowOff>
    </xdr:from>
    <xdr:to>
      <xdr:col>24</xdr:col>
      <xdr:colOff>114300</xdr:colOff>
      <xdr:row>37</xdr:row>
      <xdr:rowOff>113233</xdr:rowOff>
    </xdr:to>
    <xdr:sp macro="" textlink="">
      <xdr:nvSpPr>
        <xdr:cNvPr id="80" name="楕円 79">
          <a:extLst>
            <a:ext uri="{FF2B5EF4-FFF2-40B4-BE49-F238E27FC236}">
              <a16:creationId xmlns:a16="http://schemas.microsoft.com/office/drawing/2014/main" id="{1658CC26-7D3D-408E-A3F4-95EA3358C2CE}"/>
            </a:ext>
          </a:extLst>
        </xdr:cNvPr>
        <xdr:cNvSpPr/>
      </xdr:nvSpPr>
      <xdr:spPr>
        <a:xfrm>
          <a:off x="45847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161510</xdr:rowOff>
    </xdr:from>
    <xdr:ext cx="534377" cy="259045"/>
    <xdr:sp macro="" textlink="">
      <xdr:nvSpPr>
        <xdr:cNvPr id="81" name="人件費該当値テキスト">
          <a:extLst>
            <a:ext uri="{FF2B5EF4-FFF2-40B4-BE49-F238E27FC236}">
              <a16:creationId xmlns:a16="http://schemas.microsoft.com/office/drawing/2014/main" id="{BCB62011-E2B6-4F55-82E4-5BBC4A38245F}"/>
            </a:ext>
          </a:extLst>
        </xdr:cNvPr>
        <xdr:cNvSpPr txBox="1"/>
      </xdr:nvSpPr>
      <xdr:spPr>
        <a:xfrm>
          <a:off x="4686300" y="63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151746</xdr:rowOff>
    </xdr:from>
    <xdr:to>
      <xdr:col>20</xdr:col>
      <xdr:colOff>38100</xdr:colOff>
      <xdr:row>37</xdr:row>
      <xdr:rowOff>81896</xdr:rowOff>
    </xdr:to>
    <xdr:sp macro="" textlink="">
      <xdr:nvSpPr>
        <xdr:cNvPr id="82" name="楕円 81">
          <a:extLst>
            <a:ext uri="{FF2B5EF4-FFF2-40B4-BE49-F238E27FC236}">
              <a16:creationId xmlns:a16="http://schemas.microsoft.com/office/drawing/2014/main" id="{298FE410-5658-4EE0-A673-314E69DCD1D5}"/>
            </a:ext>
          </a:extLst>
        </xdr:cNvPr>
        <xdr:cNvSpPr/>
      </xdr:nvSpPr>
      <xdr:spPr>
        <a:xfrm>
          <a:off x="3746500" y="63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73023</xdr:rowOff>
    </xdr:from>
    <xdr:ext cx="534377" cy="259045"/>
    <xdr:sp macro="" textlink="">
      <xdr:nvSpPr>
        <xdr:cNvPr id="83" name="テキスト ボックス 82">
          <a:extLst>
            <a:ext uri="{FF2B5EF4-FFF2-40B4-BE49-F238E27FC236}">
              <a16:creationId xmlns:a16="http://schemas.microsoft.com/office/drawing/2014/main" id="{6F2EFA3B-90AC-40DD-8446-F53A6045FBC3}"/>
            </a:ext>
          </a:extLst>
        </xdr:cNvPr>
        <xdr:cNvSpPr txBox="1"/>
      </xdr:nvSpPr>
      <xdr:spPr>
        <a:xfrm>
          <a:off x="3530111" y="64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152032</xdr:rowOff>
    </xdr:from>
    <xdr:to>
      <xdr:col>15</xdr:col>
      <xdr:colOff>101600</xdr:colOff>
      <xdr:row>39</xdr:row>
      <xdr:rowOff>82182</xdr:rowOff>
    </xdr:to>
    <xdr:sp macro="" textlink="">
      <xdr:nvSpPr>
        <xdr:cNvPr id="84" name="楕円 83">
          <a:extLst>
            <a:ext uri="{FF2B5EF4-FFF2-40B4-BE49-F238E27FC236}">
              <a16:creationId xmlns:a16="http://schemas.microsoft.com/office/drawing/2014/main" id="{31329551-B6B5-4D7B-991A-C3DC32533508}"/>
            </a:ext>
          </a:extLst>
        </xdr:cNvPr>
        <xdr:cNvSpPr/>
      </xdr:nvSpPr>
      <xdr:spPr>
        <a:xfrm>
          <a:off x="2857500" y="66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73309</xdr:rowOff>
    </xdr:from>
    <xdr:ext cx="534377" cy="259045"/>
    <xdr:sp macro="" textlink="">
      <xdr:nvSpPr>
        <xdr:cNvPr id="85" name="テキスト ボックス 84">
          <a:extLst>
            <a:ext uri="{FF2B5EF4-FFF2-40B4-BE49-F238E27FC236}">
              <a16:creationId xmlns:a16="http://schemas.microsoft.com/office/drawing/2014/main" id="{221F574D-DC8B-447D-A59A-8374242EEE34}"/>
            </a:ext>
          </a:extLst>
        </xdr:cNvPr>
        <xdr:cNvSpPr txBox="1"/>
      </xdr:nvSpPr>
      <xdr:spPr>
        <a:xfrm>
          <a:off x="2641111" y="67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97320</xdr:rowOff>
    </xdr:from>
    <xdr:to>
      <xdr:col>10</xdr:col>
      <xdr:colOff>165100</xdr:colOff>
      <xdr:row>39</xdr:row>
      <xdr:rowOff>27470</xdr:rowOff>
    </xdr:to>
    <xdr:sp macro="" textlink="">
      <xdr:nvSpPr>
        <xdr:cNvPr id="86" name="楕円 85">
          <a:extLst>
            <a:ext uri="{FF2B5EF4-FFF2-40B4-BE49-F238E27FC236}">
              <a16:creationId xmlns:a16="http://schemas.microsoft.com/office/drawing/2014/main" id="{15D51644-65BD-4668-AE07-7A471B9B015C}"/>
            </a:ext>
          </a:extLst>
        </xdr:cNvPr>
        <xdr:cNvSpPr/>
      </xdr:nvSpPr>
      <xdr:spPr>
        <a:xfrm>
          <a:off x="1968500" y="66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18597</xdr:rowOff>
    </xdr:from>
    <xdr:ext cx="534377" cy="259045"/>
    <xdr:sp macro="" textlink="">
      <xdr:nvSpPr>
        <xdr:cNvPr id="87" name="テキスト ボックス 86">
          <a:extLst>
            <a:ext uri="{FF2B5EF4-FFF2-40B4-BE49-F238E27FC236}">
              <a16:creationId xmlns:a16="http://schemas.microsoft.com/office/drawing/2014/main" id="{9E96328A-89B3-45DF-A8DF-634300523A09}"/>
            </a:ext>
          </a:extLst>
        </xdr:cNvPr>
        <xdr:cNvSpPr txBox="1"/>
      </xdr:nvSpPr>
      <xdr:spPr>
        <a:xfrm>
          <a:off x="1752111" y="67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102635</xdr:rowOff>
    </xdr:from>
    <xdr:to>
      <xdr:col>6</xdr:col>
      <xdr:colOff>38100</xdr:colOff>
      <xdr:row>39</xdr:row>
      <xdr:rowOff>32785</xdr:rowOff>
    </xdr:to>
    <xdr:sp macro="" textlink="">
      <xdr:nvSpPr>
        <xdr:cNvPr id="88" name="楕円 87">
          <a:extLst>
            <a:ext uri="{FF2B5EF4-FFF2-40B4-BE49-F238E27FC236}">
              <a16:creationId xmlns:a16="http://schemas.microsoft.com/office/drawing/2014/main" id="{E26C8594-3B18-499F-AD95-41F24EA1C701}"/>
            </a:ext>
          </a:extLst>
        </xdr:cNvPr>
        <xdr:cNvSpPr/>
      </xdr:nvSpPr>
      <xdr:spPr>
        <a:xfrm>
          <a:off x="1079500" y="66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23912</xdr:rowOff>
    </xdr:from>
    <xdr:ext cx="534377" cy="259045"/>
    <xdr:sp macro="" textlink="">
      <xdr:nvSpPr>
        <xdr:cNvPr id="89" name="テキスト ボックス 88">
          <a:extLst>
            <a:ext uri="{FF2B5EF4-FFF2-40B4-BE49-F238E27FC236}">
              <a16:creationId xmlns:a16="http://schemas.microsoft.com/office/drawing/2014/main" id="{5953BC2B-6BA6-4341-9D99-1ECA6125E56E}"/>
            </a:ext>
          </a:extLst>
        </xdr:cNvPr>
        <xdr:cNvSpPr txBox="1"/>
      </xdr:nvSpPr>
      <xdr:spPr>
        <a:xfrm>
          <a:off x="863111" y="67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29F07002-69AE-4295-9C84-BE196D40632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E3112883-D9BE-4469-A297-16EE6D86909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0BC35C3-2C6E-45E0-AB11-F7064FA2885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6E77A3A-19F7-4F21-A849-C5E62A489CD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67BD0D3E-DA09-4082-9AC2-D24CDBACF4B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59DDB947-1CA7-4A31-B4C4-6F11069DED3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7371225B-8557-4D1F-BFDE-C02472A250B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86BA3CC-86DD-4528-865F-E897905D580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66A8AF6-3FF4-4024-8669-3CE1A17D9FE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742CE0B-9F46-4953-9BA9-7892DA9C199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62C176AC-1160-4960-BC98-EAA6D1F71296}"/>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B1CCB319-B763-4602-8CCC-5476C147135C}"/>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857D395B-A2E2-47E2-9B2E-2C8602EEFBA6}"/>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4B90D0B9-130C-4099-8BEF-D44759236AB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49B51165-400D-4FC1-ABC5-64F267BDBA6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58BCC2D6-8DFA-4D7F-BBCB-314BC943836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6996AD83-4050-4C77-ACD0-6E1BFD15AB6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64370079-2FFF-4235-9066-97D3717F6AB2}"/>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CDC13E2C-6C5D-4EF4-9411-B14E2529CAC7}"/>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850C11D8-3AB8-4B56-A11C-187CCCCB8283}"/>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53C92228-5A0C-4B76-BE37-22387B241EF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E212EB4-1988-49FB-840B-28421452218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CF436D0C-F883-4661-AF80-D237867BCED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CC2BBD6-A676-4CB6-B540-DEA2F509E94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3985D1C3-718B-41BB-9DE6-39C886D346D3}"/>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13131F29-7068-40C5-8B5D-FC05E82F0429}"/>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F5FEB2BD-18F5-4095-82A7-61E07DCE7718}"/>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71C377C0-B13E-492E-955A-3738125ABD62}"/>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25E7A202-A814-470B-AE40-E2EBEE2A107B}"/>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11176</xdr:rowOff>
    </xdr:from>
    <xdr:to>
      <xdr:col>24</xdr:col>
      <xdr:colOff>63500</xdr:colOff>
      <xdr:row>58</xdr:row>
      <xdr:rowOff>61176</xdr:rowOff>
    </xdr:to>
    <xdr:cxnSp macro="">
      <xdr:nvCxnSpPr>
        <xdr:cNvPr id="119" name="直線コネクタ 118">
          <a:extLst>
            <a:ext uri="{FF2B5EF4-FFF2-40B4-BE49-F238E27FC236}">
              <a16:creationId xmlns:a16="http://schemas.microsoft.com/office/drawing/2014/main" id="{D2F87731-F2CA-45AB-A6DB-A8F33D706FF6}"/>
            </a:ext>
          </a:extLst>
        </xdr:cNvPr>
        <xdr:cNvCxnSpPr/>
      </xdr:nvCxnSpPr>
      <xdr:spPr>
        <a:xfrm flipV="1">
          <a:off x="3797300" y="9955276"/>
          <a:ext cx="8382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738BEA6F-C6B9-4C3A-9F23-4F9D2747866B}"/>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1A8C6E29-7379-4CDA-983A-2C7BE0017A8E}"/>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103836</xdr:rowOff>
    </xdr:from>
    <xdr:to>
      <xdr:col>19</xdr:col>
      <xdr:colOff>177800</xdr:colOff>
      <xdr:row>58</xdr:row>
      <xdr:rowOff>61176</xdr:rowOff>
    </xdr:to>
    <xdr:cxnSp macro="">
      <xdr:nvCxnSpPr>
        <xdr:cNvPr id="122" name="直線コネクタ 121">
          <a:extLst>
            <a:ext uri="{FF2B5EF4-FFF2-40B4-BE49-F238E27FC236}">
              <a16:creationId xmlns:a16="http://schemas.microsoft.com/office/drawing/2014/main" id="{E4F64110-2B2B-4EA0-BEDC-C2290F0703B0}"/>
            </a:ext>
          </a:extLst>
        </xdr:cNvPr>
        <xdr:cNvCxnSpPr/>
      </xdr:nvCxnSpPr>
      <xdr:spPr>
        <a:xfrm>
          <a:off x="2908300" y="9876486"/>
          <a:ext cx="889000" cy="1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D6EAE9A8-A7E2-4060-9523-2148E38CB42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E4B1B6CE-C6F3-43EE-93F0-6400882906C7}"/>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103836</xdr:rowOff>
    </xdr:from>
    <xdr:to>
      <xdr:col>15</xdr:col>
      <xdr:colOff>50800</xdr:colOff>
      <xdr:row>57</xdr:row>
      <xdr:rowOff>122212</xdr:rowOff>
    </xdr:to>
    <xdr:cxnSp macro="">
      <xdr:nvCxnSpPr>
        <xdr:cNvPr id="125" name="直線コネクタ 124">
          <a:extLst>
            <a:ext uri="{FF2B5EF4-FFF2-40B4-BE49-F238E27FC236}">
              <a16:creationId xmlns:a16="http://schemas.microsoft.com/office/drawing/2014/main" id="{00431CA8-A520-4961-A09A-E781A5389FCD}"/>
            </a:ext>
          </a:extLst>
        </xdr:cNvPr>
        <xdr:cNvCxnSpPr/>
      </xdr:nvCxnSpPr>
      <xdr:spPr>
        <a:xfrm flipV="1">
          <a:off x="2019300" y="9876486"/>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45E70BB0-C393-444D-9F6A-326ACBCF161D}"/>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FB5D1BE3-F59A-45F4-84C5-DDD2DEE671A9}"/>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122212</xdr:rowOff>
    </xdr:from>
    <xdr:to>
      <xdr:col>10</xdr:col>
      <xdr:colOff>114300</xdr:colOff>
      <xdr:row>57</xdr:row>
      <xdr:rowOff>136042</xdr:rowOff>
    </xdr:to>
    <xdr:cxnSp macro="">
      <xdr:nvCxnSpPr>
        <xdr:cNvPr id="128" name="直線コネクタ 127">
          <a:extLst>
            <a:ext uri="{FF2B5EF4-FFF2-40B4-BE49-F238E27FC236}">
              <a16:creationId xmlns:a16="http://schemas.microsoft.com/office/drawing/2014/main" id="{BDC2C648-FAB0-4646-92A4-BE032C650E7E}"/>
            </a:ext>
          </a:extLst>
        </xdr:cNvPr>
        <xdr:cNvCxnSpPr/>
      </xdr:nvCxnSpPr>
      <xdr:spPr>
        <a:xfrm flipV="1">
          <a:off x="1130300" y="9894862"/>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F6BDF088-B0D4-4463-9A84-131A8C8BABD6}"/>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8A094221-93A0-4EB8-B385-A1B5410BEF03}"/>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1B509A2-350E-4785-8C47-B79B8D781692}"/>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44EB49D6-97C7-48F5-8967-FF474A4D55D9}"/>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B9AE8F0-4BFA-4283-8776-4AC6C4B9DDC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65344F8-9C16-495D-BD80-045CFE83224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9648B35-740C-4579-86DE-DC24B0824FA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4358E7A-FEF1-4F22-BCD6-BA85AB35BD9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CA8E176-209F-43D7-A569-4DC96BA8B64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131826</xdr:rowOff>
    </xdr:from>
    <xdr:to>
      <xdr:col>24</xdr:col>
      <xdr:colOff>114300</xdr:colOff>
      <xdr:row>58</xdr:row>
      <xdr:rowOff>61976</xdr:rowOff>
    </xdr:to>
    <xdr:sp macro="" textlink="">
      <xdr:nvSpPr>
        <xdr:cNvPr id="138" name="楕円 137">
          <a:extLst>
            <a:ext uri="{FF2B5EF4-FFF2-40B4-BE49-F238E27FC236}">
              <a16:creationId xmlns:a16="http://schemas.microsoft.com/office/drawing/2014/main" id="{55882FF1-65FB-40DC-9E61-B50DBC71BEF9}"/>
            </a:ext>
          </a:extLst>
        </xdr:cNvPr>
        <xdr:cNvSpPr/>
      </xdr:nvSpPr>
      <xdr:spPr>
        <a:xfrm>
          <a:off x="45847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46753</xdr:rowOff>
    </xdr:from>
    <xdr:ext cx="534377" cy="259045"/>
    <xdr:sp macro="" textlink="">
      <xdr:nvSpPr>
        <xdr:cNvPr id="139" name="物件費該当値テキスト">
          <a:extLst>
            <a:ext uri="{FF2B5EF4-FFF2-40B4-BE49-F238E27FC236}">
              <a16:creationId xmlns:a16="http://schemas.microsoft.com/office/drawing/2014/main" id="{CB88DCBA-A4E4-4F2E-AD6F-6C84CBFE5BA0}"/>
            </a:ext>
          </a:extLst>
        </xdr:cNvPr>
        <xdr:cNvSpPr txBox="1"/>
      </xdr:nvSpPr>
      <xdr:spPr>
        <a:xfrm>
          <a:off x="4686300"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10376</xdr:rowOff>
    </xdr:from>
    <xdr:to>
      <xdr:col>20</xdr:col>
      <xdr:colOff>38100</xdr:colOff>
      <xdr:row>58</xdr:row>
      <xdr:rowOff>111976</xdr:rowOff>
    </xdr:to>
    <xdr:sp macro="" textlink="">
      <xdr:nvSpPr>
        <xdr:cNvPr id="140" name="楕円 139">
          <a:extLst>
            <a:ext uri="{FF2B5EF4-FFF2-40B4-BE49-F238E27FC236}">
              <a16:creationId xmlns:a16="http://schemas.microsoft.com/office/drawing/2014/main" id="{8315A593-6ED1-4B17-940C-F24C45CD3D8C}"/>
            </a:ext>
          </a:extLst>
        </xdr:cNvPr>
        <xdr:cNvSpPr/>
      </xdr:nvSpPr>
      <xdr:spPr>
        <a:xfrm>
          <a:off x="3746500" y="9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103103</xdr:rowOff>
    </xdr:from>
    <xdr:ext cx="534377" cy="259045"/>
    <xdr:sp macro="" textlink="">
      <xdr:nvSpPr>
        <xdr:cNvPr id="141" name="テキスト ボックス 140">
          <a:extLst>
            <a:ext uri="{FF2B5EF4-FFF2-40B4-BE49-F238E27FC236}">
              <a16:creationId xmlns:a16="http://schemas.microsoft.com/office/drawing/2014/main" id="{A2031ABA-577A-4F50-86C7-0AE1EA3A5F2E}"/>
            </a:ext>
          </a:extLst>
        </xdr:cNvPr>
        <xdr:cNvSpPr txBox="1"/>
      </xdr:nvSpPr>
      <xdr:spPr>
        <a:xfrm>
          <a:off x="3530111" y="100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53036</xdr:rowOff>
    </xdr:from>
    <xdr:to>
      <xdr:col>15</xdr:col>
      <xdr:colOff>101600</xdr:colOff>
      <xdr:row>57</xdr:row>
      <xdr:rowOff>154636</xdr:rowOff>
    </xdr:to>
    <xdr:sp macro="" textlink="">
      <xdr:nvSpPr>
        <xdr:cNvPr id="142" name="楕円 141">
          <a:extLst>
            <a:ext uri="{FF2B5EF4-FFF2-40B4-BE49-F238E27FC236}">
              <a16:creationId xmlns:a16="http://schemas.microsoft.com/office/drawing/2014/main" id="{6CD76D3D-D785-40C4-B2F0-1C3042E30A3F}"/>
            </a:ext>
          </a:extLst>
        </xdr:cNvPr>
        <xdr:cNvSpPr/>
      </xdr:nvSpPr>
      <xdr:spPr>
        <a:xfrm>
          <a:off x="2857500" y="98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145763</xdr:rowOff>
    </xdr:from>
    <xdr:ext cx="534377" cy="259045"/>
    <xdr:sp macro="" textlink="">
      <xdr:nvSpPr>
        <xdr:cNvPr id="143" name="テキスト ボックス 142">
          <a:extLst>
            <a:ext uri="{FF2B5EF4-FFF2-40B4-BE49-F238E27FC236}">
              <a16:creationId xmlns:a16="http://schemas.microsoft.com/office/drawing/2014/main" id="{90971093-744D-444D-B4E1-8E78BCEDAFE6}"/>
            </a:ext>
          </a:extLst>
        </xdr:cNvPr>
        <xdr:cNvSpPr txBox="1"/>
      </xdr:nvSpPr>
      <xdr:spPr>
        <a:xfrm>
          <a:off x="2641111" y="99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71412</xdr:rowOff>
    </xdr:from>
    <xdr:to>
      <xdr:col>10</xdr:col>
      <xdr:colOff>165100</xdr:colOff>
      <xdr:row>58</xdr:row>
      <xdr:rowOff>1562</xdr:rowOff>
    </xdr:to>
    <xdr:sp macro="" textlink="">
      <xdr:nvSpPr>
        <xdr:cNvPr id="144" name="楕円 143">
          <a:extLst>
            <a:ext uri="{FF2B5EF4-FFF2-40B4-BE49-F238E27FC236}">
              <a16:creationId xmlns:a16="http://schemas.microsoft.com/office/drawing/2014/main" id="{4373905E-E80A-4C3D-A0B6-94EE119BF4E6}"/>
            </a:ext>
          </a:extLst>
        </xdr:cNvPr>
        <xdr:cNvSpPr/>
      </xdr:nvSpPr>
      <xdr:spPr>
        <a:xfrm>
          <a:off x="1968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164139</xdr:rowOff>
    </xdr:from>
    <xdr:ext cx="534377" cy="259045"/>
    <xdr:sp macro="" textlink="">
      <xdr:nvSpPr>
        <xdr:cNvPr id="145" name="テキスト ボックス 144">
          <a:extLst>
            <a:ext uri="{FF2B5EF4-FFF2-40B4-BE49-F238E27FC236}">
              <a16:creationId xmlns:a16="http://schemas.microsoft.com/office/drawing/2014/main" id="{240085F4-E3F2-4FC2-A39A-26D64768F5C3}"/>
            </a:ext>
          </a:extLst>
        </xdr:cNvPr>
        <xdr:cNvSpPr txBox="1"/>
      </xdr:nvSpPr>
      <xdr:spPr>
        <a:xfrm>
          <a:off x="1752111" y="99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85242</xdr:rowOff>
    </xdr:from>
    <xdr:to>
      <xdr:col>6</xdr:col>
      <xdr:colOff>38100</xdr:colOff>
      <xdr:row>58</xdr:row>
      <xdr:rowOff>15392</xdr:rowOff>
    </xdr:to>
    <xdr:sp macro="" textlink="">
      <xdr:nvSpPr>
        <xdr:cNvPr id="146" name="楕円 145">
          <a:extLst>
            <a:ext uri="{FF2B5EF4-FFF2-40B4-BE49-F238E27FC236}">
              <a16:creationId xmlns:a16="http://schemas.microsoft.com/office/drawing/2014/main" id="{65A42643-DFC1-470D-88A2-E4C8665E5530}"/>
            </a:ext>
          </a:extLst>
        </xdr:cNvPr>
        <xdr:cNvSpPr/>
      </xdr:nvSpPr>
      <xdr:spPr>
        <a:xfrm>
          <a:off x="1079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6519</xdr:rowOff>
    </xdr:from>
    <xdr:ext cx="534377" cy="259045"/>
    <xdr:sp macro="" textlink="">
      <xdr:nvSpPr>
        <xdr:cNvPr id="147" name="テキスト ボックス 146">
          <a:extLst>
            <a:ext uri="{FF2B5EF4-FFF2-40B4-BE49-F238E27FC236}">
              <a16:creationId xmlns:a16="http://schemas.microsoft.com/office/drawing/2014/main" id="{568C7B3B-F9AC-46F1-A627-26CB805D8923}"/>
            </a:ext>
          </a:extLst>
        </xdr:cNvPr>
        <xdr:cNvSpPr txBox="1"/>
      </xdr:nvSpPr>
      <xdr:spPr>
        <a:xfrm>
          <a:off x="863111" y="99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89BF374E-0AE7-4935-8162-D0D35F15079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29D65018-4F83-4D3C-90F4-5F3510A2EE9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AEBD62E6-C810-4FCE-9FFF-12B15BDF929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404EEE68-C9B1-4E52-9F1D-FF253B76831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89FB02C5-B3B9-4330-9D21-A674E222FE5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700E4655-F1C2-4916-A6B7-1F8D774053B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3B8DACD-1115-4F9A-BA4B-0B691FCA1F6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6A617CED-4E1D-4A5D-83EA-CC8CC95F8E6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4D2C91E6-3ADD-4023-939C-62B46A9BC2D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28BABA0B-5C27-4650-AAC5-E499C827898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3D5555D5-3404-42B8-A53C-B94676EA83B8}"/>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68ADDB19-BCE5-4703-8E26-508D28274E94}"/>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7C1033E1-5302-4C94-B743-051D4A9D55B7}"/>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9DCF7C5-2E72-43CB-8C1D-3C8A7051A4F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FA28FCC0-7472-49D2-90B3-F44245B231DB}"/>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457548DD-BE03-424A-B0C9-5D2579CD6E68}"/>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BE499B28-D69D-4973-A58B-F2F5627021D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70D9943B-FEF4-46A4-BCC7-E6C7057E016A}"/>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8A0DA512-5635-4A68-910E-C30EC5EB497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E5719764-DDBB-4F89-B541-3BDCB91FEE9E}"/>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5C76DF24-A904-4E82-843B-4855F9F7A8D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3CAE65A8-5332-45FC-A596-58695E36C9E7}"/>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45E33C55-6C2C-4FBE-B5E5-A8EA866D26A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7D79CD42-D43C-4B17-881D-E9349960DE27}"/>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6C3458FB-1848-4A43-9F26-3B06BAECC8AC}"/>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FFC18E3D-421A-4D6F-AABD-D618EF891A74}"/>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10399260-6B5F-4903-87FF-2DA8163E8C24}"/>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9439DCED-3DD5-4B83-B8A8-20BEEDA3359A}"/>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84113</xdr:rowOff>
    </xdr:from>
    <xdr:to>
      <xdr:col>24</xdr:col>
      <xdr:colOff>63500</xdr:colOff>
      <xdr:row>77</xdr:row>
      <xdr:rowOff>161226</xdr:rowOff>
    </xdr:to>
    <xdr:cxnSp macro="">
      <xdr:nvCxnSpPr>
        <xdr:cNvPr id="176" name="直線コネクタ 175">
          <a:extLst>
            <a:ext uri="{FF2B5EF4-FFF2-40B4-BE49-F238E27FC236}">
              <a16:creationId xmlns:a16="http://schemas.microsoft.com/office/drawing/2014/main" id="{D89E19B3-E044-45A9-9A87-279E1EB06CC8}"/>
            </a:ext>
          </a:extLst>
        </xdr:cNvPr>
        <xdr:cNvCxnSpPr/>
      </xdr:nvCxnSpPr>
      <xdr:spPr>
        <a:xfrm>
          <a:off x="3797300" y="13285763"/>
          <a:ext cx="8382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36029E5B-A1DF-4C87-A0D5-97F1395F7B0B}"/>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EC5209AA-6AFA-46FD-9ACC-3306D7F81716}"/>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84113</xdr:rowOff>
    </xdr:from>
    <xdr:to>
      <xdr:col>19</xdr:col>
      <xdr:colOff>177800</xdr:colOff>
      <xdr:row>78</xdr:row>
      <xdr:rowOff>76112</xdr:rowOff>
    </xdr:to>
    <xdr:cxnSp macro="">
      <xdr:nvCxnSpPr>
        <xdr:cNvPr id="179" name="直線コネクタ 178">
          <a:extLst>
            <a:ext uri="{FF2B5EF4-FFF2-40B4-BE49-F238E27FC236}">
              <a16:creationId xmlns:a16="http://schemas.microsoft.com/office/drawing/2014/main" id="{DE556AB5-87BF-4A4D-BC76-AABAD8507002}"/>
            </a:ext>
          </a:extLst>
        </xdr:cNvPr>
        <xdr:cNvCxnSpPr/>
      </xdr:nvCxnSpPr>
      <xdr:spPr>
        <a:xfrm flipV="1">
          <a:off x="2908300" y="13285763"/>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C50B34AB-8A19-4236-8C5A-878057E4999A}"/>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EEC60A6F-307E-435F-B7DE-A1501A281A82}"/>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57595</xdr:rowOff>
    </xdr:from>
    <xdr:to>
      <xdr:col>15</xdr:col>
      <xdr:colOff>50800</xdr:colOff>
      <xdr:row>78</xdr:row>
      <xdr:rowOff>76112</xdr:rowOff>
    </xdr:to>
    <xdr:cxnSp macro="">
      <xdr:nvCxnSpPr>
        <xdr:cNvPr id="182" name="直線コネクタ 181">
          <a:extLst>
            <a:ext uri="{FF2B5EF4-FFF2-40B4-BE49-F238E27FC236}">
              <a16:creationId xmlns:a16="http://schemas.microsoft.com/office/drawing/2014/main" id="{A37086E2-B3E0-4396-84E9-9FD0391870C9}"/>
            </a:ext>
          </a:extLst>
        </xdr:cNvPr>
        <xdr:cNvCxnSpPr/>
      </xdr:nvCxnSpPr>
      <xdr:spPr>
        <a:xfrm>
          <a:off x="2019300" y="13430695"/>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46D049BA-307E-4261-AD05-F32422908BE8}"/>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D3F35F90-C749-4849-A8E9-DF9D78039DDB}"/>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158141</xdr:rowOff>
    </xdr:from>
    <xdr:to>
      <xdr:col>10</xdr:col>
      <xdr:colOff>114300</xdr:colOff>
      <xdr:row>78</xdr:row>
      <xdr:rowOff>57595</xdr:rowOff>
    </xdr:to>
    <xdr:cxnSp macro="">
      <xdr:nvCxnSpPr>
        <xdr:cNvPr id="185" name="直線コネクタ 184">
          <a:extLst>
            <a:ext uri="{FF2B5EF4-FFF2-40B4-BE49-F238E27FC236}">
              <a16:creationId xmlns:a16="http://schemas.microsoft.com/office/drawing/2014/main" id="{7BE96D8C-BF9F-4E2E-B884-96941FCACAAE}"/>
            </a:ext>
          </a:extLst>
        </xdr:cNvPr>
        <xdr:cNvCxnSpPr/>
      </xdr:nvCxnSpPr>
      <xdr:spPr>
        <a:xfrm>
          <a:off x="1130300" y="13188341"/>
          <a:ext cx="889000" cy="2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13976F0D-0FD0-4F7D-B84C-A17B961EED92}"/>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C23DD8E7-8039-4BDA-9641-3F14ED141D7B}"/>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8467EE7E-BBAE-43D8-B1CB-345D866C6055}"/>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A0E1787D-6043-4228-9A88-DE77BB8652A4}"/>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C0E954D-DC16-475E-B046-0C00B47A6E4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FC05980-4510-4765-BC8D-E900638C377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24FB819-00A4-44A4-B613-682E238701B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42BCD25-103C-4259-B585-CE875F7EAEF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EA9F2AB-96D2-4ED9-BB6C-420FE56C56C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110426</xdr:rowOff>
    </xdr:from>
    <xdr:to>
      <xdr:col>24</xdr:col>
      <xdr:colOff>114300</xdr:colOff>
      <xdr:row>78</xdr:row>
      <xdr:rowOff>40576</xdr:rowOff>
    </xdr:to>
    <xdr:sp macro="" textlink="">
      <xdr:nvSpPr>
        <xdr:cNvPr id="195" name="楕円 194">
          <a:extLst>
            <a:ext uri="{FF2B5EF4-FFF2-40B4-BE49-F238E27FC236}">
              <a16:creationId xmlns:a16="http://schemas.microsoft.com/office/drawing/2014/main" id="{7C2274DE-26CE-4218-AB96-A7BE56CD3904}"/>
            </a:ext>
          </a:extLst>
        </xdr:cNvPr>
        <xdr:cNvSpPr/>
      </xdr:nvSpPr>
      <xdr:spPr>
        <a:xfrm>
          <a:off x="45847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133303</xdr:rowOff>
    </xdr:from>
    <xdr:ext cx="469744" cy="259045"/>
    <xdr:sp macro="" textlink="">
      <xdr:nvSpPr>
        <xdr:cNvPr id="196" name="維持補修費該当値テキスト">
          <a:extLst>
            <a:ext uri="{FF2B5EF4-FFF2-40B4-BE49-F238E27FC236}">
              <a16:creationId xmlns:a16="http://schemas.microsoft.com/office/drawing/2014/main" id="{B6FD878C-0813-4EC2-B1D1-0F2E7812ECCD}"/>
            </a:ext>
          </a:extLst>
        </xdr:cNvPr>
        <xdr:cNvSpPr txBox="1"/>
      </xdr:nvSpPr>
      <xdr:spPr>
        <a:xfrm>
          <a:off x="4686300" y="1316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33313</xdr:rowOff>
    </xdr:from>
    <xdr:to>
      <xdr:col>20</xdr:col>
      <xdr:colOff>38100</xdr:colOff>
      <xdr:row>77</xdr:row>
      <xdr:rowOff>134913</xdr:rowOff>
    </xdr:to>
    <xdr:sp macro="" textlink="">
      <xdr:nvSpPr>
        <xdr:cNvPr id="197" name="楕円 196">
          <a:extLst>
            <a:ext uri="{FF2B5EF4-FFF2-40B4-BE49-F238E27FC236}">
              <a16:creationId xmlns:a16="http://schemas.microsoft.com/office/drawing/2014/main" id="{AF71387A-C061-4974-AC19-058C6F86D6C0}"/>
            </a:ext>
          </a:extLst>
        </xdr:cNvPr>
        <xdr:cNvSpPr/>
      </xdr:nvSpPr>
      <xdr:spPr>
        <a:xfrm>
          <a:off x="3746500" y="13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151440</xdr:rowOff>
    </xdr:from>
    <xdr:ext cx="469744" cy="259045"/>
    <xdr:sp macro="" textlink="">
      <xdr:nvSpPr>
        <xdr:cNvPr id="198" name="テキスト ボックス 197">
          <a:extLst>
            <a:ext uri="{FF2B5EF4-FFF2-40B4-BE49-F238E27FC236}">
              <a16:creationId xmlns:a16="http://schemas.microsoft.com/office/drawing/2014/main" id="{C8A3D5FA-1EEB-4FDA-939D-470AB0D2B7D8}"/>
            </a:ext>
          </a:extLst>
        </xdr:cNvPr>
        <xdr:cNvSpPr txBox="1"/>
      </xdr:nvSpPr>
      <xdr:spPr>
        <a:xfrm>
          <a:off x="3562428" y="130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25312</xdr:rowOff>
    </xdr:from>
    <xdr:to>
      <xdr:col>15</xdr:col>
      <xdr:colOff>101600</xdr:colOff>
      <xdr:row>78</xdr:row>
      <xdr:rowOff>126912</xdr:rowOff>
    </xdr:to>
    <xdr:sp macro="" textlink="">
      <xdr:nvSpPr>
        <xdr:cNvPr id="199" name="楕円 198">
          <a:extLst>
            <a:ext uri="{FF2B5EF4-FFF2-40B4-BE49-F238E27FC236}">
              <a16:creationId xmlns:a16="http://schemas.microsoft.com/office/drawing/2014/main" id="{8CDDE343-8E9D-43D8-9B8A-F6B1C5222E2D}"/>
            </a:ext>
          </a:extLst>
        </xdr:cNvPr>
        <xdr:cNvSpPr/>
      </xdr:nvSpPr>
      <xdr:spPr>
        <a:xfrm>
          <a:off x="2857500" y="133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118039</xdr:rowOff>
    </xdr:from>
    <xdr:ext cx="469744" cy="259045"/>
    <xdr:sp macro="" textlink="">
      <xdr:nvSpPr>
        <xdr:cNvPr id="200" name="テキスト ボックス 199">
          <a:extLst>
            <a:ext uri="{FF2B5EF4-FFF2-40B4-BE49-F238E27FC236}">
              <a16:creationId xmlns:a16="http://schemas.microsoft.com/office/drawing/2014/main" id="{3C531F86-D2F9-44A7-B091-F635FC1C823E}"/>
            </a:ext>
          </a:extLst>
        </xdr:cNvPr>
        <xdr:cNvSpPr txBox="1"/>
      </xdr:nvSpPr>
      <xdr:spPr>
        <a:xfrm>
          <a:off x="2673428" y="1349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6795</xdr:rowOff>
    </xdr:from>
    <xdr:to>
      <xdr:col>10</xdr:col>
      <xdr:colOff>165100</xdr:colOff>
      <xdr:row>78</xdr:row>
      <xdr:rowOff>108395</xdr:rowOff>
    </xdr:to>
    <xdr:sp macro="" textlink="">
      <xdr:nvSpPr>
        <xdr:cNvPr id="201" name="楕円 200">
          <a:extLst>
            <a:ext uri="{FF2B5EF4-FFF2-40B4-BE49-F238E27FC236}">
              <a16:creationId xmlns:a16="http://schemas.microsoft.com/office/drawing/2014/main" id="{95353153-7DAB-4835-B609-314973A51A85}"/>
            </a:ext>
          </a:extLst>
        </xdr:cNvPr>
        <xdr:cNvSpPr/>
      </xdr:nvSpPr>
      <xdr:spPr>
        <a:xfrm>
          <a:off x="1968500" y="133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124922</xdr:rowOff>
    </xdr:from>
    <xdr:ext cx="469744" cy="259045"/>
    <xdr:sp macro="" textlink="">
      <xdr:nvSpPr>
        <xdr:cNvPr id="202" name="テキスト ボックス 201">
          <a:extLst>
            <a:ext uri="{FF2B5EF4-FFF2-40B4-BE49-F238E27FC236}">
              <a16:creationId xmlns:a16="http://schemas.microsoft.com/office/drawing/2014/main" id="{F962AF9F-D176-4125-8915-31F7161BC1FD}"/>
            </a:ext>
          </a:extLst>
        </xdr:cNvPr>
        <xdr:cNvSpPr txBox="1"/>
      </xdr:nvSpPr>
      <xdr:spPr>
        <a:xfrm>
          <a:off x="1784428" y="131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107341</xdr:rowOff>
    </xdr:from>
    <xdr:to>
      <xdr:col>6</xdr:col>
      <xdr:colOff>38100</xdr:colOff>
      <xdr:row>77</xdr:row>
      <xdr:rowOff>37491</xdr:rowOff>
    </xdr:to>
    <xdr:sp macro="" textlink="">
      <xdr:nvSpPr>
        <xdr:cNvPr id="203" name="楕円 202">
          <a:extLst>
            <a:ext uri="{FF2B5EF4-FFF2-40B4-BE49-F238E27FC236}">
              <a16:creationId xmlns:a16="http://schemas.microsoft.com/office/drawing/2014/main" id="{962D4D7A-A0BB-4E36-B330-A201F8D49590}"/>
            </a:ext>
          </a:extLst>
        </xdr:cNvPr>
        <xdr:cNvSpPr/>
      </xdr:nvSpPr>
      <xdr:spPr>
        <a:xfrm>
          <a:off x="1079500" y="131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54018</xdr:rowOff>
    </xdr:from>
    <xdr:ext cx="534377" cy="259045"/>
    <xdr:sp macro="" textlink="">
      <xdr:nvSpPr>
        <xdr:cNvPr id="204" name="テキスト ボックス 203">
          <a:extLst>
            <a:ext uri="{FF2B5EF4-FFF2-40B4-BE49-F238E27FC236}">
              <a16:creationId xmlns:a16="http://schemas.microsoft.com/office/drawing/2014/main" id="{7C0130F8-00BA-4A58-A57C-1229B7A7779C}"/>
            </a:ext>
          </a:extLst>
        </xdr:cNvPr>
        <xdr:cNvSpPr txBox="1"/>
      </xdr:nvSpPr>
      <xdr:spPr>
        <a:xfrm>
          <a:off x="863111" y="129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1D95FBC0-CCEA-4E9C-94B7-577B328331D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A34ADFD-7B3B-4F01-983B-687E644DDBF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D1C1ED5F-0500-4DC1-86E7-C4C9DAB861F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2DF62B6-AC49-4C78-8032-BBDBA7548B9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565205E9-A3CC-4ACF-B052-F279DF779F8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5684BE56-BAF8-4988-A3B0-1715C7B3186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59BE1B6B-1A09-469A-AEF3-917EA1BD3AF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3CAA84CA-8467-4D25-A150-FB950382BC7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3B03E1D5-0E7A-43AC-83F7-C5881482FCB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757CBEB8-8A93-4594-AF5E-13EA15E11B4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1394B159-BC55-4FB8-A842-06BA204875D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9FB8C6BF-642E-4FC1-878E-DF34D573C76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86C493F5-F969-4B96-B721-0FB8238A45E8}"/>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12C42E5-3F5D-4300-998C-08232A379F7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AE30879A-D8CD-4D71-926F-BBFC8D27A5E7}"/>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6FF5D4B2-3B50-4B40-B04A-F0BC7F722F2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F3776EE9-332E-4072-8C5D-B83588F02E6F}"/>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3097CC45-2C13-49FA-B42B-FDC4D0077D1C}"/>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4987DC5A-B909-48D9-A8E2-DF219357892D}"/>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ED2F0089-9F9C-4917-AC48-0077BD89C8E4}"/>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391248D6-21CD-410F-A9B9-D419DBD8CA04}"/>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B98A5791-81CD-438C-AD84-4E4E2ECC3F5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5ACA382E-61CA-448C-95FE-8821CEADABD7}"/>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6B13D55C-B169-4C07-AFF0-859325C9854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C36B9B7-1C4D-4DC4-8608-37ADC34B601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2EBA37EA-0BDE-48B5-A39C-39278AD6A78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10E7C5EA-F0E2-4610-A69A-47AA71EEA0D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2A40C88E-0AAF-4D36-93A1-CA0833B7A0B5}"/>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8C2DDD88-3CCD-4006-99C8-AD9803FE2D78}"/>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F02A87C2-AA2B-4D6F-95D2-0342F047D976}"/>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5B667919-7FEC-4968-B3D3-79B05295D0CE}"/>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42055</xdr:rowOff>
    </xdr:from>
    <xdr:to>
      <xdr:col>24</xdr:col>
      <xdr:colOff>63500</xdr:colOff>
      <xdr:row>97</xdr:row>
      <xdr:rowOff>163883</xdr:rowOff>
    </xdr:to>
    <xdr:cxnSp macro="">
      <xdr:nvCxnSpPr>
        <xdr:cNvPr id="236" name="直線コネクタ 235">
          <a:extLst>
            <a:ext uri="{FF2B5EF4-FFF2-40B4-BE49-F238E27FC236}">
              <a16:creationId xmlns:a16="http://schemas.microsoft.com/office/drawing/2014/main" id="{A6A81678-C484-4625-ABDC-3B0C8421A4FA}"/>
            </a:ext>
          </a:extLst>
        </xdr:cNvPr>
        <xdr:cNvCxnSpPr/>
      </xdr:nvCxnSpPr>
      <xdr:spPr>
        <a:xfrm flipV="1">
          <a:off x="3797300" y="16501255"/>
          <a:ext cx="838200" cy="29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8DD8B1B3-6D52-4748-8991-A7C6213D8CC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1E3FBA6D-81EF-48B9-BBA8-363D1DCFF1DE}"/>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163883</xdr:rowOff>
    </xdr:from>
    <xdr:to>
      <xdr:col>19</xdr:col>
      <xdr:colOff>177800</xdr:colOff>
      <xdr:row>98</xdr:row>
      <xdr:rowOff>104643</xdr:rowOff>
    </xdr:to>
    <xdr:cxnSp macro="">
      <xdr:nvCxnSpPr>
        <xdr:cNvPr id="239" name="直線コネクタ 238">
          <a:extLst>
            <a:ext uri="{FF2B5EF4-FFF2-40B4-BE49-F238E27FC236}">
              <a16:creationId xmlns:a16="http://schemas.microsoft.com/office/drawing/2014/main" id="{9AB71C47-0D64-43BF-97F8-298B6E2A19E8}"/>
            </a:ext>
          </a:extLst>
        </xdr:cNvPr>
        <xdr:cNvCxnSpPr/>
      </xdr:nvCxnSpPr>
      <xdr:spPr>
        <a:xfrm flipV="1">
          <a:off x="2908300" y="16794533"/>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53E82F1-F494-4EF8-A4C7-8CBAC4B1E92B}"/>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6A7558C1-D5C4-4075-93BA-FA076B82DF45}"/>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104643</xdr:rowOff>
    </xdr:from>
    <xdr:to>
      <xdr:col>15</xdr:col>
      <xdr:colOff>50800</xdr:colOff>
      <xdr:row>98</xdr:row>
      <xdr:rowOff>159882</xdr:rowOff>
    </xdr:to>
    <xdr:cxnSp macro="">
      <xdr:nvCxnSpPr>
        <xdr:cNvPr id="242" name="直線コネクタ 241">
          <a:extLst>
            <a:ext uri="{FF2B5EF4-FFF2-40B4-BE49-F238E27FC236}">
              <a16:creationId xmlns:a16="http://schemas.microsoft.com/office/drawing/2014/main" id="{A01371EB-CF73-4FA9-9407-4562A1381D90}"/>
            </a:ext>
          </a:extLst>
        </xdr:cNvPr>
        <xdr:cNvCxnSpPr/>
      </xdr:nvCxnSpPr>
      <xdr:spPr>
        <a:xfrm flipV="1">
          <a:off x="2019300" y="16906743"/>
          <a:ext cx="889000" cy="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13D98DD7-695C-4022-9E0A-5F9E70091DB8}"/>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BD8A41EF-06B3-42B7-85B0-BD577FB617CD}"/>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155327</xdr:rowOff>
    </xdr:from>
    <xdr:to>
      <xdr:col>10</xdr:col>
      <xdr:colOff>114300</xdr:colOff>
      <xdr:row>98</xdr:row>
      <xdr:rowOff>159882</xdr:rowOff>
    </xdr:to>
    <xdr:cxnSp macro="">
      <xdr:nvCxnSpPr>
        <xdr:cNvPr id="245" name="直線コネクタ 244">
          <a:extLst>
            <a:ext uri="{FF2B5EF4-FFF2-40B4-BE49-F238E27FC236}">
              <a16:creationId xmlns:a16="http://schemas.microsoft.com/office/drawing/2014/main" id="{E501730A-8413-47B3-8594-A215CD7CCF6E}"/>
            </a:ext>
          </a:extLst>
        </xdr:cNvPr>
        <xdr:cNvCxnSpPr/>
      </xdr:nvCxnSpPr>
      <xdr:spPr>
        <a:xfrm>
          <a:off x="1130300" y="16957427"/>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58513A1-A140-4540-A1FD-1F5CFE5C4C68}"/>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EE72FCCD-CEE6-4797-A061-6B28DBCF3A51}"/>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F736C9C9-0611-4675-B702-513ACF2ADB17}"/>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A3179F30-677B-4E2E-89A3-4298DAF0DA75}"/>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5CB2200-7FEE-425F-9B8C-BA1871AD4CE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1654ADB-0243-4F85-8A9B-EDBDB15CEAE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6D69E46-DCBC-4C26-9EE4-0CB618A54DF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D395BDFC-40AF-4262-B294-A86606362FA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4FA05EE9-C3F5-467D-A17B-BA4422325DC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162705</xdr:rowOff>
    </xdr:from>
    <xdr:to>
      <xdr:col>24</xdr:col>
      <xdr:colOff>114300</xdr:colOff>
      <xdr:row>96</xdr:row>
      <xdr:rowOff>92855</xdr:rowOff>
    </xdr:to>
    <xdr:sp macro="" textlink="">
      <xdr:nvSpPr>
        <xdr:cNvPr id="255" name="楕円 254">
          <a:extLst>
            <a:ext uri="{FF2B5EF4-FFF2-40B4-BE49-F238E27FC236}">
              <a16:creationId xmlns:a16="http://schemas.microsoft.com/office/drawing/2014/main" id="{25BE91FC-3AF1-49E5-B977-8AFDC9D5B7A2}"/>
            </a:ext>
          </a:extLst>
        </xdr:cNvPr>
        <xdr:cNvSpPr/>
      </xdr:nvSpPr>
      <xdr:spPr>
        <a:xfrm>
          <a:off x="4584700" y="16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14132</xdr:rowOff>
    </xdr:from>
    <xdr:ext cx="599010" cy="259045"/>
    <xdr:sp macro="" textlink="">
      <xdr:nvSpPr>
        <xdr:cNvPr id="256" name="扶助費該当値テキスト">
          <a:extLst>
            <a:ext uri="{FF2B5EF4-FFF2-40B4-BE49-F238E27FC236}">
              <a16:creationId xmlns:a16="http://schemas.microsoft.com/office/drawing/2014/main" id="{7AC9EFA1-EAB2-4102-B1DC-E8D52F5071C9}"/>
            </a:ext>
          </a:extLst>
        </xdr:cNvPr>
        <xdr:cNvSpPr txBox="1"/>
      </xdr:nvSpPr>
      <xdr:spPr>
        <a:xfrm>
          <a:off x="4686300" y="1630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113083</xdr:rowOff>
    </xdr:from>
    <xdr:to>
      <xdr:col>20</xdr:col>
      <xdr:colOff>38100</xdr:colOff>
      <xdr:row>98</xdr:row>
      <xdr:rowOff>43233</xdr:rowOff>
    </xdr:to>
    <xdr:sp macro="" textlink="">
      <xdr:nvSpPr>
        <xdr:cNvPr id="257" name="楕円 256">
          <a:extLst>
            <a:ext uri="{FF2B5EF4-FFF2-40B4-BE49-F238E27FC236}">
              <a16:creationId xmlns:a16="http://schemas.microsoft.com/office/drawing/2014/main" id="{EB63B65A-42CC-4A92-A05A-BCB87621B4D8}"/>
            </a:ext>
          </a:extLst>
        </xdr:cNvPr>
        <xdr:cNvSpPr/>
      </xdr:nvSpPr>
      <xdr:spPr>
        <a:xfrm>
          <a:off x="3746500" y="167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59760</xdr:rowOff>
    </xdr:from>
    <xdr:ext cx="534377" cy="259045"/>
    <xdr:sp macro="" textlink="">
      <xdr:nvSpPr>
        <xdr:cNvPr id="258" name="テキスト ボックス 257">
          <a:extLst>
            <a:ext uri="{FF2B5EF4-FFF2-40B4-BE49-F238E27FC236}">
              <a16:creationId xmlns:a16="http://schemas.microsoft.com/office/drawing/2014/main" id="{2F60CFB5-D277-4FD3-A608-CF51E099F968}"/>
            </a:ext>
          </a:extLst>
        </xdr:cNvPr>
        <xdr:cNvSpPr txBox="1"/>
      </xdr:nvSpPr>
      <xdr:spPr>
        <a:xfrm>
          <a:off x="3530111" y="165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53843</xdr:rowOff>
    </xdr:from>
    <xdr:to>
      <xdr:col>15</xdr:col>
      <xdr:colOff>101600</xdr:colOff>
      <xdr:row>98</xdr:row>
      <xdr:rowOff>155443</xdr:rowOff>
    </xdr:to>
    <xdr:sp macro="" textlink="">
      <xdr:nvSpPr>
        <xdr:cNvPr id="259" name="楕円 258">
          <a:extLst>
            <a:ext uri="{FF2B5EF4-FFF2-40B4-BE49-F238E27FC236}">
              <a16:creationId xmlns:a16="http://schemas.microsoft.com/office/drawing/2014/main" id="{3F1D06B4-B0E4-4FAF-8BB2-836E2558202D}"/>
            </a:ext>
          </a:extLst>
        </xdr:cNvPr>
        <xdr:cNvSpPr/>
      </xdr:nvSpPr>
      <xdr:spPr>
        <a:xfrm>
          <a:off x="2857500" y="16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520</xdr:rowOff>
    </xdr:from>
    <xdr:ext cx="534377" cy="259045"/>
    <xdr:sp macro="" textlink="">
      <xdr:nvSpPr>
        <xdr:cNvPr id="260" name="テキスト ボックス 259">
          <a:extLst>
            <a:ext uri="{FF2B5EF4-FFF2-40B4-BE49-F238E27FC236}">
              <a16:creationId xmlns:a16="http://schemas.microsoft.com/office/drawing/2014/main" id="{25026A83-8428-44D1-ACFE-DB4F98B0CD0C}"/>
            </a:ext>
          </a:extLst>
        </xdr:cNvPr>
        <xdr:cNvSpPr txBox="1"/>
      </xdr:nvSpPr>
      <xdr:spPr>
        <a:xfrm>
          <a:off x="2641111" y="166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109082</xdr:rowOff>
    </xdr:from>
    <xdr:to>
      <xdr:col>10</xdr:col>
      <xdr:colOff>165100</xdr:colOff>
      <xdr:row>99</xdr:row>
      <xdr:rowOff>39232</xdr:rowOff>
    </xdr:to>
    <xdr:sp macro="" textlink="">
      <xdr:nvSpPr>
        <xdr:cNvPr id="261" name="楕円 260">
          <a:extLst>
            <a:ext uri="{FF2B5EF4-FFF2-40B4-BE49-F238E27FC236}">
              <a16:creationId xmlns:a16="http://schemas.microsoft.com/office/drawing/2014/main" id="{6A54FFF5-1F9A-49B9-A729-BC6669E4D81A}"/>
            </a:ext>
          </a:extLst>
        </xdr:cNvPr>
        <xdr:cNvSpPr/>
      </xdr:nvSpPr>
      <xdr:spPr>
        <a:xfrm>
          <a:off x="1968500" y="169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55759</xdr:rowOff>
    </xdr:from>
    <xdr:ext cx="534377" cy="259045"/>
    <xdr:sp macro="" textlink="">
      <xdr:nvSpPr>
        <xdr:cNvPr id="262" name="テキスト ボックス 261">
          <a:extLst>
            <a:ext uri="{FF2B5EF4-FFF2-40B4-BE49-F238E27FC236}">
              <a16:creationId xmlns:a16="http://schemas.microsoft.com/office/drawing/2014/main" id="{FE73F23D-F6AB-4D4B-8C92-826D2F12BA4D}"/>
            </a:ext>
          </a:extLst>
        </xdr:cNvPr>
        <xdr:cNvSpPr txBox="1"/>
      </xdr:nvSpPr>
      <xdr:spPr>
        <a:xfrm>
          <a:off x="1752111" y="166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104527</xdr:rowOff>
    </xdr:from>
    <xdr:to>
      <xdr:col>6</xdr:col>
      <xdr:colOff>38100</xdr:colOff>
      <xdr:row>99</xdr:row>
      <xdr:rowOff>34677</xdr:rowOff>
    </xdr:to>
    <xdr:sp macro="" textlink="">
      <xdr:nvSpPr>
        <xdr:cNvPr id="263" name="楕円 262">
          <a:extLst>
            <a:ext uri="{FF2B5EF4-FFF2-40B4-BE49-F238E27FC236}">
              <a16:creationId xmlns:a16="http://schemas.microsoft.com/office/drawing/2014/main" id="{2CB47BA2-BF40-49B5-BCCA-38E2B1135F6B}"/>
            </a:ext>
          </a:extLst>
        </xdr:cNvPr>
        <xdr:cNvSpPr/>
      </xdr:nvSpPr>
      <xdr:spPr>
        <a:xfrm>
          <a:off x="1079500" y="169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51204</xdr:rowOff>
    </xdr:from>
    <xdr:ext cx="534377" cy="259045"/>
    <xdr:sp macro="" textlink="">
      <xdr:nvSpPr>
        <xdr:cNvPr id="264" name="テキスト ボックス 263">
          <a:extLst>
            <a:ext uri="{FF2B5EF4-FFF2-40B4-BE49-F238E27FC236}">
              <a16:creationId xmlns:a16="http://schemas.microsoft.com/office/drawing/2014/main" id="{A923FEE5-41E3-42E4-84C0-1D50672DE65E}"/>
            </a:ext>
          </a:extLst>
        </xdr:cNvPr>
        <xdr:cNvSpPr txBox="1"/>
      </xdr:nvSpPr>
      <xdr:spPr>
        <a:xfrm>
          <a:off x="863111" y="166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6A0E818D-A986-4367-A8E5-44D3AA72455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B58A34A0-860C-4523-B541-0026238FA71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C2E9178E-E3F8-4015-8166-2423C95D0A3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C5346B38-0145-4DB6-ABE6-715C6AE4A92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31A88781-449B-4CE9-B5E0-2B78FCC3287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FE15A914-098E-4DF6-AA19-643F159EDA0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5327AC63-8B15-46B8-8359-6929DEFE2C3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AE011324-5D30-41E8-AE58-D4FB1EB81BA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6E73DA10-A7BF-415B-B482-2EDEEA2C661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9B54718-11C6-4660-A766-429B8AAB539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ACA02823-93FA-4F20-996E-AC6EFE1E754A}"/>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4E07F708-5ADD-47BC-BC9C-674FC637FFF5}"/>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C6363B37-ED7B-4E80-BBFF-28CFD7458076}"/>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C6EA643D-B3B0-4B4C-B316-A9E2C550B9ED}"/>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9714FAF-A7A1-431E-A004-17C5F43E049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24648171-9CE8-44DF-B688-698F34B16B7A}"/>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68E1C983-FDAB-4248-8B73-C942AA047ED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88B788A-C5AC-4B03-99FB-D3D0700B7168}"/>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8B88C971-80F5-4C90-AB50-C248A8F823D5}"/>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F2FDC0A8-BDA3-4B06-891C-24650E2272C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98A49D69-71A9-4112-9231-01A50CA2A0C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5E53828B-7390-4420-B190-577E0406D0C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211BA816-D504-4F9B-901A-F658E75BF78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EEAE38FD-AF8A-41F9-BC0F-5DEBDF7DE876}"/>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80D37BD2-A312-4307-A9B2-91EFE49B69E9}"/>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9C013B1E-E316-4C76-AC4A-CFE1F70BC88B}"/>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37BE4092-9CCC-45C8-8B7B-C3E675F4D17E}"/>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FDC91C83-EBBF-4F57-8360-35C0E9635A0D}"/>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71372</xdr:rowOff>
    </xdr:from>
    <xdr:to>
      <xdr:col>55</xdr:col>
      <xdr:colOff>0</xdr:colOff>
      <xdr:row>36</xdr:row>
      <xdr:rowOff>37805</xdr:rowOff>
    </xdr:to>
    <xdr:cxnSp macro="">
      <xdr:nvCxnSpPr>
        <xdr:cNvPr id="293" name="直線コネクタ 292">
          <a:extLst>
            <a:ext uri="{FF2B5EF4-FFF2-40B4-BE49-F238E27FC236}">
              <a16:creationId xmlns:a16="http://schemas.microsoft.com/office/drawing/2014/main" id="{07277749-6885-4258-98CC-427EB09DE6D9}"/>
            </a:ext>
          </a:extLst>
        </xdr:cNvPr>
        <xdr:cNvCxnSpPr/>
      </xdr:nvCxnSpPr>
      <xdr:spPr>
        <a:xfrm>
          <a:off x="9639300" y="5386322"/>
          <a:ext cx="838200" cy="8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FC6DF27E-14E2-4DD4-8BDC-E3B1701310E3}"/>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D99220D5-E033-4795-8F86-8AB373E0760B}"/>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71372</xdr:rowOff>
    </xdr:from>
    <xdr:to>
      <xdr:col>50</xdr:col>
      <xdr:colOff>114300</xdr:colOff>
      <xdr:row>36</xdr:row>
      <xdr:rowOff>80302</xdr:rowOff>
    </xdr:to>
    <xdr:cxnSp macro="">
      <xdr:nvCxnSpPr>
        <xdr:cNvPr id="296" name="直線コネクタ 295">
          <a:extLst>
            <a:ext uri="{FF2B5EF4-FFF2-40B4-BE49-F238E27FC236}">
              <a16:creationId xmlns:a16="http://schemas.microsoft.com/office/drawing/2014/main" id="{0C50EDEC-FA71-4B5F-B80C-CDB4B27445EA}"/>
            </a:ext>
          </a:extLst>
        </xdr:cNvPr>
        <xdr:cNvCxnSpPr/>
      </xdr:nvCxnSpPr>
      <xdr:spPr>
        <a:xfrm flipV="1">
          <a:off x="8750300" y="5386322"/>
          <a:ext cx="889000" cy="8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943D4B56-5359-4969-B68C-36278DC278EB}"/>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2EE34C1F-489C-4AC2-B248-63C956684339}"/>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64841</xdr:rowOff>
    </xdr:from>
    <xdr:to>
      <xdr:col>45</xdr:col>
      <xdr:colOff>177800</xdr:colOff>
      <xdr:row>36</xdr:row>
      <xdr:rowOff>80302</xdr:rowOff>
    </xdr:to>
    <xdr:cxnSp macro="">
      <xdr:nvCxnSpPr>
        <xdr:cNvPr id="299" name="直線コネクタ 298">
          <a:extLst>
            <a:ext uri="{FF2B5EF4-FFF2-40B4-BE49-F238E27FC236}">
              <a16:creationId xmlns:a16="http://schemas.microsoft.com/office/drawing/2014/main" id="{9F08AFE6-F15E-4596-8241-C678EB431389}"/>
            </a:ext>
          </a:extLst>
        </xdr:cNvPr>
        <xdr:cNvCxnSpPr/>
      </xdr:nvCxnSpPr>
      <xdr:spPr>
        <a:xfrm>
          <a:off x="7861300" y="6237041"/>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BF3DCC55-F3F7-45C9-9E3E-F7607D3C9717}"/>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C5CD56C1-7451-49C7-A1EC-63599217B392}"/>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64841</xdr:rowOff>
    </xdr:from>
    <xdr:to>
      <xdr:col>41</xdr:col>
      <xdr:colOff>50800</xdr:colOff>
      <xdr:row>36</xdr:row>
      <xdr:rowOff>73475</xdr:rowOff>
    </xdr:to>
    <xdr:cxnSp macro="">
      <xdr:nvCxnSpPr>
        <xdr:cNvPr id="302" name="直線コネクタ 301">
          <a:extLst>
            <a:ext uri="{FF2B5EF4-FFF2-40B4-BE49-F238E27FC236}">
              <a16:creationId xmlns:a16="http://schemas.microsoft.com/office/drawing/2014/main" id="{37E6015D-BB60-40A0-832D-E940E26756E2}"/>
            </a:ext>
          </a:extLst>
        </xdr:cNvPr>
        <xdr:cNvCxnSpPr/>
      </xdr:nvCxnSpPr>
      <xdr:spPr>
        <a:xfrm flipV="1">
          <a:off x="6972300" y="6237041"/>
          <a:ext cx="8890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5E6B730D-EC92-4FFD-BD8C-3B9A0CAC125C}"/>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336B3F89-CAAA-46ED-B123-165059D967F9}"/>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C642EE5F-24E9-4AA8-A9BC-4334B4E2DE9F}"/>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B0199488-5B79-4530-B5C8-585129EABCF3}"/>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33C4F95-1BD3-4F81-801F-4FD5FF9DA4E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FAE1E3C-E048-4F26-B455-50A007581DB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EFA2D72-99B4-44A1-9FF8-515B986E6DB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CA50336B-B6EB-4938-8DBF-852C68D5B52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C982915-9B3A-4A96-83A6-897831871A4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158455</xdr:rowOff>
    </xdr:from>
    <xdr:to>
      <xdr:col>55</xdr:col>
      <xdr:colOff>50800</xdr:colOff>
      <xdr:row>36</xdr:row>
      <xdr:rowOff>88605</xdr:rowOff>
    </xdr:to>
    <xdr:sp macro="" textlink="">
      <xdr:nvSpPr>
        <xdr:cNvPr id="312" name="楕円 311">
          <a:extLst>
            <a:ext uri="{FF2B5EF4-FFF2-40B4-BE49-F238E27FC236}">
              <a16:creationId xmlns:a16="http://schemas.microsoft.com/office/drawing/2014/main" id="{C1213B35-3D9E-4EA8-9B68-86003BDCFE87}"/>
            </a:ext>
          </a:extLst>
        </xdr:cNvPr>
        <xdr:cNvSpPr/>
      </xdr:nvSpPr>
      <xdr:spPr>
        <a:xfrm>
          <a:off x="10426700" y="61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9882</xdr:rowOff>
    </xdr:from>
    <xdr:ext cx="534377" cy="259045"/>
    <xdr:sp macro="" textlink="">
      <xdr:nvSpPr>
        <xdr:cNvPr id="313" name="補助費等該当値テキスト">
          <a:extLst>
            <a:ext uri="{FF2B5EF4-FFF2-40B4-BE49-F238E27FC236}">
              <a16:creationId xmlns:a16="http://schemas.microsoft.com/office/drawing/2014/main" id="{4981F7AB-685B-4C65-A2DF-DA7A5C5480A0}"/>
            </a:ext>
          </a:extLst>
        </xdr:cNvPr>
        <xdr:cNvSpPr txBox="1"/>
      </xdr:nvSpPr>
      <xdr:spPr>
        <a:xfrm>
          <a:off x="10528300" y="60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20572</xdr:rowOff>
    </xdr:from>
    <xdr:to>
      <xdr:col>50</xdr:col>
      <xdr:colOff>165100</xdr:colOff>
      <xdr:row>31</xdr:row>
      <xdr:rowOff>122172</xdr:rowOff>
    </xdr:to>
    <xdr:sp macro="" textlink="">
      <xdr:nvSpPr>
        <xdr:cNvPr id="314" name="楕円 313">
          <a:extLst>
            <a:ext uri="{FF2B5EF4-FFF2-40B4-BE49-F238E27FC236}">
              <a16:creationId xmlns:a16="http://schemas.microsoft.com/office/drawing/2014/main" id="{0C6E7639-6808-4F8B-BF3E-507C5E19FD95}"/>
            </a:ext>
          </a:extLst>
        </xdr:cNvPr>
        <xdr:cNvSpPr/>
      </xdr:nvSpPr>
      <xdr:spPr>
        <a:xfrm>
          <a:off x="9588500" y="5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138699</xdr:rowOff>
    </xdr:from>
    <xdr:ext cx="599010" cy="259045"/>
    <xdr:sp macro="" textlink="">
      <xdr:nvSpPr>
        <xdr:cNvPr id="315" name="テキスト ボックス 314">
          <a:extLst>
            <a:ext uri="{FF2B5EF4-FFF2-40B4-BE49-F238E27FC236}">
              <a16:creationId xmlns:a16="http://schemas.microsoft.com/office/drawing/2014/main" id="{4DEDB4BA-40FA-4F5A-9636-0D4611FCF695}"/>
            </a:ext>
          </a:extLst>
        </xdr:cNvPr>
        <xdr:cNvSpPr txBox="1"/>
      </xdr:nvSpPr>
      <xdr:spPr>
        <a:xfrm>
          <a:off x="9339795" y="511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29502</xdr:rowOff>
    </xdr:from>
    <xdr:to>
      <xdr:col>46</xdr:col>
      <xdr:colOff>38100</xdr:colOff>
      <xdr:row>36</xdr:row>
      <xdr:rowOff>131102</xdr:rowOff>
    </xdr:to>
    <xdr:sp macro="" textlink="">
      <xdr:nvSpPr>
        <xdr:cNvPr id="316" name="楕円 315">
          <a:extLst>
            <a:ext uri="{FF2B5EF4-FFF2-40B4-BE49-F238E27FC236}">
              <a16:creationId xmlns:a16="http://schemas.microsoft.com/office/drawing/2014/main" id="{3B0583A2-D708-40F7-863C-CF3EAC54FBBC}"/>
            </a:ext>
          </a:extLst>
        </xdr:cNvPr>
        <xdr:cNvSpPr/>
      </xdr:nvSpPr>
      <xdr:spPr>
        <a:xfrm>
          <a:off x="8699500" y="62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147629</xdr:rowOff>
    </xdr:from>
    <xdr:ext cx="534377" cy="259045"/>
    <xdr:sp macro="" textlink="">
      <xdr:nvSpPr>
        <xdr:cNvPr id="317" name="テキスト ボックス 316">
          <a:extLst>
            <a:ext uri="{FF2B5EF4-FFF2-40B4-BE49-F238E27FC236}">
              <a16:creationId xmlns:a16="http://schemas.microsoft.com/office/drawing/2014/main" id="{35C856C6-2DB3-45F8-AB51-17A75C88F8FA}"/>
            </a:ext>
          </a:extLst>
        </xdr:cNvPr>
        <xdr:cNvSpPr txBox="1"/>
      </xdr:nvSpPr>
      <xdr:spPr>
        <a:xfrm>
          <a:off x="8483111" y="59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14041</xdr:rowOff>
    </xdr:from>
    <xdr:to>
      <xdr:col>41</xdr:col>
      <xdr:colOff>101600</xdr:colOff>
      <xdr:row>36</xdr:row>
      <xdr:rowOff>115641</xdr:rowOff>
    </xdr:to>
    <xdr:sp macro="" textlink="">
      <xdr:nvSpPr>
        <xdr:cNvPr id="318" name="楕円 317">
          <a:extLst>
            <a:ext uri="{FF2B5EF4-FFF2-40B4-BE49-F238E27FC236}">
              <a16:creationId xmlns:a16="http://schemas.microsoft.com/office/drawing/2014/main" id="{0530F17F-42BF-407A-A4A3-4CB8433BA3F8}"/>
            </a:ext>
          </a:extLst>
        </xdr:cNvPr>
        <xdr:cNvSpPr/>
      </xdr:nvSpPr>
      <xdr:spPr>
        <a:xfrm>
          <a:off x="7810500" y="618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132168</xdr:rowOff>
    </xdr:from>
    <xdr:ext cx="534377" cy="259045"/>
    <xdr:sp macro="" textlink="">
      <xdr:nvSpPr>
        <xdr:cNvPr id="319" name="テキスト ボックス 318">
          <a:extLst>
            <a:ext uri="{FF2B5EF4-FFF2-40B4-BE49-F238E27FC236}">
              <a16:creationId xmlns:a16="http://schemas.microsoft.com/office/drawing/2014/main" id="{14EC6306-A520-4336-A8C1-71C3E1A09ED6}"/>
            </a:ext>
          </a:extLst>
        </xdr:cNvPr>
        <xdr:cNvSpPr txBox="1"/>
      </xdr:nvSpPr>
      <xdr:spPr>
        <a:xfrm>
          <a:off x="7594111" y="59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22675</xdr:rowOff>
    </xdr:from>
    <xdr:to>
      <xdr:col>36</xdr:col>
      <xdr:colOff>165100</xdr:colOff>
      <xdr:row>36</xdr:row>
      <xdr:rowOff>124275</xdr:rowOff>
    </xdr:to>
    <xdr:sp macro="" textlink="">
      <xdr:nvSpPr>
        <xdr:cNvPr id="320" name="楕円 319">
          <a:extLst>
            <a:ext uri="{FF2B5EF4-FFF2-40B4-BE49-F238E27FC236}">
              <a16:creationId xmlns:a16="http://schemas.microsoft.com/office/drawing/2014/main" id="{774EC8DB-5FD5-4DE6-8461-93EBA5675399}"/>
            </a:ext>
          </a:extLst>
        </xdr:cNvPr>
        <xdr:cNvSpPr/>
      </xdr:nvSpPr>
      <xdr:spPr>
        <a:xfrm>
          <a:off x="6921500" y="6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140802</xdr:rowOff>
    </xdr:from>
    <xdr:ext cx="534377" cy="259045"/>
    <xdr:sp macro="" textlink="">
      <xdr:nvSpPr>
        <xdr:cNvPr id="321" name="テキスト ボックス 320">
          <a:extLst>
            <a:ext uri="{FF2B5EF4-FFF2-40B4-BE49-F238E27FC236}">
              <a16:creationId xmlns:a16="http://schemas.microsoft.com/office/drawing/2014/main" id="{8A991B9C-3E2E-41A1-A36E-F1AEF975BA1C}"/>
            </a:ext>
          </a:extLst>
        </xdr:cNvPr>
        <xdr:cNvSpPr txBox="1"/>
      </xdr:nvSpPr>
      <xdr:spPr>
        <a:xfrm>
          <a:off x="6705111" y="59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14F6187C-C10D-48C7-9DC5-A909BFCE688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75D189C9-241B-4ED2-B05B-E19290A98C3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53F1D0B2-71B6-487D-BF61-377EEA16FA6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6478BA0-01C6-4497-93C3-D4823EA239E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14941A2A-154C-42D4-93BB-41A272D052B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4A4227C3-98CF-417A-80EF-FFACF2D7F5B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5C663D63-7302-41C1-A397-186551789DB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FF893173-295F-4D15-8091-949924E6583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72E31645-E77B-4729-82F3-6F02F12983E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DDBD9F92-4DF5-46BD-9930-62451C13DB2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FD6E9EB-FD86-42D8-BAE5-F95F93C3D6C3}"/>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4A9B1771-E2B5-477D-BBB7-18714312D813}"/>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D92011AE-468E-47AC-BFC9-FE1D443B7772}"/>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503D47A2-9DFA-4B29-93CB-6D2F0A8B7D56}"/>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1A72AE36-E91F-4336-A9EB-C983CC66ACA3}"/>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6562D0D2-AD1B-4C21-BA65-591667AA7E26}"/>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A02807C9-FFF9-445F-98FA-4FA01CC8989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4C6E1784-F943-430F-815F-C8A3C4B54FD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97B44683-777D-4CC2-9670-0E639491596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CCC63F3-7641-4748-9646-0D15BA607FE9}"/>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6DE6E0A6-DADD-4914-916B-EC9D298A281D}"/>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28DA4DD7-B35E-40B9-ACD1-B13A526F4737}"/>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B34BFE0E-2B01-44AE-9A4E-20BFF411FC5D}"/>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8E2E1991-0514-4133-AF58-E15F34AB9565}"/>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28115</xdr:rowOff>
    </xdr:from>
    <xdr:to>
      <xdr:col>55</xdr:col>
      <xdr:colOff>0</xdr:colOff>
      <xdr:row>56</xdr:row>
      <xdr:rowOff>169190</xdr:rowOff>
    </xdr:to>
    <xdr:cxnSp macro="">
      <xdr:nvCxnSpPr>
        <xdr:cNvPr id="346" name="直線コネクタ 345">
          <a:extLst>
            <a:ext uri="{FF2B5EF4-FFF2-40B4-BE49-F238E27FC236}">
              <a16:creationId xmlns:a16="http://schemas.microsoft.com/office/drawing/2014/main" id="{1CA42A5A-E90F-4850-8C71-14F74A55EE08}"/>
            </a:ext>
          </a:extLst>
        </xdr:cNvPr>
        <xdr:cNvCxnSpPr/>
      </xdr:nvCxnSpPr>
      <xdr:spPr>
        <a:xfrm>
          <a:off x="9639300" y="9629315"/>
          <a:ext cx="838200" cy="1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a:extLst>
            <a:ext uri="{FF2B5EF4-FFF2-40B4-BE49-F238E27FC236}">
              <a16:creationId xmlns:a16="http://schemas.microsoft.com/office/drawing/2014/main" id="{3D337669-BA87-44E3-8929-CACF88828A87}"/>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E380674D-7E8C-43AF-9D40-E609E6BBFF2E}"/>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28115</xdr:rowOff>
    </xdr:from>
    <xdr:to>
      <xdr:col>50</xdr:col>
      <xdr:colOff>114300</xdr:colOff>
      <xdr:row>56</xdr:row>
      <xdr:rowOff>138334</xdr:rowOff>
    </xdr:to>
    <xdr:cxnSp macro="">
      <xdr:nvCxnSpPr>
        <xdr:cNvPr id="349" name="直線コネクタ 348">
          <a:extLst>
            <a:ext uri="{FF2B5EF4-FFF2-40B4-BE49-F238E27FC236}">
              <a16:creationId xmlns:a16="http://schemas.microsoft.com/office/drawing/2014/main" id="{8037DB01-ABE1-44C5-A3A8-1E2F342E29EC}"/>
            </a:ext>
          </a:extLst>
        </xdr:cNvPr>
        <xdr:cNvCxnSpPr/>
      </xdr:nvCxnSpPr>
      <xdr:spPr>
        <a:xfrm flipV="1">
          <a:off x="8750300" y="9629315"/>
          <a:ext cx="889000" cy="1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13C69B02-44B6-4698-80AE-91EFE3084B24}"/>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a:extLst>
            <a:ext uri="{FF2B5EF4-FFF2-40B4-BE49-F238E27FC236}">
              <a16:creationId xmlns:a16="http://schemas.microsoft.com/office/drawing/2014/main" id="{EAAAB7EA-8E28-4FB3-8891-EB32AE657FAD}"/>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138334</xdr:rowOff>
    </xdr:from>
    <xdr:to>
      <xdr:col>45</xdr:col>
      <xdr:colOff>177800</xdr:colOff>
      <xdr:row>56</xdr:row>
      <xdr:rowOff>151324</xdr:rowOff>
    </xdr:to>
    <xdr:cxnSp macro="">
      <xdr:nvCxnSpPr>
        <xdr:cNvPr id="352" name="直線コネクタ 351">
          <a:extLst>
            <a:ext uri="{FF2B5EF4-FFF2-40B4-BE49-F238E27FC236}">
              <a16:creationId xmlns:a16="http://schemas.microsoft.com/office/drawing/2014/main" id="{50667470-888F-4D8E-BAF8-6ADF831E3611}"/>
            </a:ext>
          </a:extLst>
        </xdr:cNvPr>
        <xdr:cNvCxnSpPr/>
      </xdr:nvCxnSpPr>
      <xdr:spPr>
        <a:xfrm flipV="1">
          <a:off x="7861300" y="9739534"/>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3C0D8523-FE83-4179-90E0-985278CC22EB}"/>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4" name="テキスト ボックス 353">
          <a:extLst>
            <a:ext uri="{FF2B5EF4-FFF2-40B4-BE49-F238E27FC236}">
              <a16:creationId xmlns:a16="http://schemas.microsoft.com/office/drawing/2014/main" id="{E338A63C-13DA-4442-8082-04478DC1306E}"/>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151324</xdr:rowOff>
    </xdr:from>
    <xdr:to>
      <xdr:col>41</xdr:col>
      <xdr:colOff>50800</xdr:colOff>
      <xdr:row>57</xdr:row>
      <xdr:rowOff>2757</xdr:rowOff>
    </xdr:to>
    <xdr:cxnSp macro="">
      <xdr:nvCxnSpPr>
        <xdr:cNvPr id="355" name="直線コネクタ 354">
          <a:extLst>
            <a:ext uri="{FF2B5EF4-FFF2-40B4-BE49-F238E27FC236}">
              <a16:creationId xmlns:a16="http://schemas.microsoft.com/office/drawing/2014/main" id="{A38351F6-391C-4EC9-9960-95EB473923C6}"/>
            </a:ext>
          </a:extLst>
        </xdr:cNvPr>
        <xdr:cNvCxnSpPr/>
      </xdr:nvCxnSpPr>
      <xdr:spPr>
        <a:xfrm flipV="1">
          <a:off x="6972300" y="9752524"/>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93AE9D84-85D7-4D53-A620-C4AAE07224CA}"/>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7" name="テキスト ボックス 356">
          <a:extLst>
            <a:ext uri="{FF2B5EF4-FFF2-40B4-BE49-F238E27FC236}">
              <a16:creationId xmlns:a16="http://schemas.microsoft.com/office/drawing/2014/main" id="{F1FD9794-DAC0-4AEE-8827-0E188973045C}"/>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5CDCCF23-BB9B-4EE3-94E0-CEE3FC02103B}"/>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59" name="テキスト ボックス 358">
          <a:extLst>
            <a:ext uri="{FF2B5EF4-FFF2-40B4-BE49-F238E27FC236}">
              <a16:creationId xmlns:a16="http://schemas.microsoft.com/office/drawing/2014/main" id="{2B9E3F72-FEE1-4BD4-92A3-AFE60C9A7AF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99BBDCE-48EB-4946-B4DA-4949DB869EF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9885664-D7D7-4385-89EF-7F3EF518B5F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283C51B4-56BB-4EB9-A0A6-51982F81839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E04F74-242C-4CEC-B29A-A316EE481B7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C93AF8D6-D125-4E2B-A4DC-861FA499C8E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118390</xdr:rowOff>
    </xdr:from>
    <xdr:to>
      <xdr:col>55</xdr:col>
      <xdr:colOff>50800</xdr:colOff>
      <xdr:row>57</xdr:row>
      <xdr:rowOff>48540</xdr:rowOff>
    </xdr:to>
    <xdr:sp macro="" textlink="">
      <xdr:nvSpPr>
        <xdr:cNvPr id="365" name="楕円 364">
          <a:extLst>
            <a:ext uri="{FF2B5EF4-FFF2-40B4-BE49-F238E27FC236}">
              <a16:creationId xmlns:a16="http://schemas.microsoft.com/office/drawing/2014/main" id="{2492050E-0024-450D-BF2F-9A351B7C705F}"/>
            </a:ext>
          </a:extLst>
        </xdr:cNvPr>
        <xdr:cNvSpPr/>
      </xdr:nvSpPr>
      <xdr:spPr>
        <a:xfrm>
          <a:off x="104267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33317</xdr:rowOff>
    </xdr:from>
    <xdr:ext cx="534377" cy="259045"/>
    <xdr:sp macro="" textlink="">
      <xdr:nvSpPr>
        <xdr:cNvPr id="366" name="普通建設事業費該当値テキスト">
          <a:extLst>
            <a:ext uri="{FF2B5EF4-FFF2-40B4-BE49-F238E27FC236}">
              <a16:creationId xmlns:a16="http://schemas.microsoft.com/office/drawing/2014/main" id="{F4624266-F5BF-488E-A9CC-2BE4AF371506}"/>
            </a:ext>
          </a:extLst>
        </xdr:cNvPr>
        <xdr:cNvSpPr txBox="1"/>
      </xdr:nvSpPr>
      <xdr:spPr>
        <a:xfrm>
          <a:off x="10528300" y="96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148765</xdr:rowOff>
    </xdr:from>
    <xdr:to>
      <xdr:col>50</xdr:col>
      <xdr:colOff>165100</xdr:colOff>
      <xdr:row>56</xdr:row>
      <xdr:rowOff>78915</xdr:rowOff>
    </xdr:to>
    <xdr:sp macro="" textlink="">
      <xdr:nvSpPr>
        <xdr:cNvPr id="367" name="楕円 366">
          <a:extLst>
            <a:ext uri="{FF2B5EF4-FFF2-40B4-BE49-F238E27FC236}">
              <a16:creationId xmlns:a16="http://schemas.microsoft.com/office/drawing/2014/main" id="{9DED4331-AC62-4D29-88B2-E5061BFF05C5}"/>
            </a:ext>
          </a:extLst>
        </xdr:cNvPr>
        <xdr:cNvSpPr/>
      </xdr:nvSpPr>
      <xdr:spPr>
        <a:xfrm>
          <a:off x="9588500" y="95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70042</xdr:rowOff>
    </xdr:from>
    <xdr:ext cx="534377" cy="259045"/>
    <xdr:sp macro="" textlink="">
      <xdr:nvSpPr>
        <xdr:cNvPr id="368" name="テキスト ボックス 367">
          <a:extLst>
            <a:ext uri="{FF2B5EF4-FFF2-40B4-BE49-F238E27FC236}">
              <a16:creationId xmlns:a16="http://schemas.microsoft.com/office/drawing/2014/main" id="{35D90460-3B56-488D-BC16-DD08D6EFE00D}"/>
            </a:ext>
          </a:extLst>
        </xdr:cNvPr>
        <xdr:cNvSpPr txBox="1"/>
      </xdr:nvSpPr>
      <xdr:spPr>
        <a:xfrm>
          <a:off x="9372111" y="9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87534</xdr:rowOff>
    </xdr:from>
    <xdr:to>
      <xdr:col>46</xdr:col>
      <xdr:colOff>38100</xdr:colOff>
      <xdr:row>57</xdr:row>
      <xdr:rowOff>17684</xdr:rowOff>
    </xdr:to>
    <xdr:sp macro="" textlink="">
      <xdr:nvSpPr>
        <xdr:cNvPr id="369" name="楕円 368">
          <a:extLst>
            <a:ext uri="{FF2B5EF4-FFF2-40B4-BE49-F238E27FC236}">
              <a16:creationId xmlns:a16="http://schemas.microsoft.com/office/drawing/2014/main" id="{20003412-2869-49D8-9B10-3BEE6B9433A1}"/>
            </a:ext>
          </a:extLst>
        </xdr:cNvPr>
        <xdr:cNvSpPr/>
      </xdr:nvSpPr>
      <xdr:spPr>
        <a:xfrm>
          <a:off x="8699500" y="96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8811</xdr:rowOff>
    </xdr:from>
    <xdr:ext cx="534377" cy="259045"/>
    <xdr:sp macro="" textlink="">
      <xdr:nvSpPr>
        <xdr:cNvPr id="370" name="テキスト ボックス 369">
          <a:extLst>
            <a:ext uri="{FF2B5EF4-FFF2-40B4-BE49-F238E27FC236}">
              <a16:creationId xmlns:a16="http://schemas.microsoft.com/office/drawing/2014/main" id="{1CE59EEE-6C27-4FFE-B2A5-091D9AA3D8D0}"/>
            </a:ext>
          </a:extLst>
        </xdr:cNvPr>
        <xdr:cNvSpPr txBox="1"/>
      </xdr:nvSpPr>
      <xdr:spPr>
        <a:xfrm>
          <a:off x="8483111" y="978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100524</xdr:rowOff>
    </xdr:from>
    <xdr:to>
      <xdr:col>41</xdr:col>
      <xdr:colOff>101600</xdr:colOff>
      <xdr:row>57</xdr:row>
      <xdr:rowOff>30674</xdr:rowOff>
    </xdr:to>
    <xdr:sp macro="" textlink="">
      <xdr:nvSpPr>
        <xdr:cNvPr id="371" name="楕円 370">
          <a:extLst>
            <a:ext uri="{FF2B5EF4-FFF2-40B4-BE49-F238E27FC236}">
              <a16:creationId xmlns:a16="http://schemas.microsoft.com/office/drawing/2014/main" id="{2CF97BF7-69C0-4831-8546-96D4478A49BE}"/>
            </a:ext>
          </a:extLst>
        </xdr:cNvPr>
        <xdr:cNvSpPr/>
      </xdr:nvSpPr>
      <xdr:spPr>
        <a:xfrm>
          <a:off x="7810500" y="97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21801</xdr:rowOff>
    </xdr:from>
    <xdr:ext cx="534377" cy="259045"/>
    <xdr:sp macro="" textlink="">
      <xdr:nvSpPr>
        <xdr:cNvPr id="372" name="テキスト ボックス 371">
          <a:extLst>
            <a:ext uri="{FF2B5EF4-FFF2-40B4-BE49-F238E27FC236}">
              <a16:creationId xmlns:a16="http://schemas.microsoft.com/office/drawing/2014/main" id="{3EBDCDD9-BF04-4D3C-8764-0D53EDA06BEB}"/>
            </a:ext>
          </a:extLst>
        </xdr:cNvPr>
        <xdr:cNvSpPr txBox="1"/>
      </xdr:nvSpPr>
      <xdr:spPr>
        <a:xfrm>
          <a:off x="7594111" y="97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123407</xdr:rowOff>
    </xdr:from>
    <xdr:to>
      <xdr:col>36</xdr:col>
      <xdr:colOff>165100</xdr:colOff>
      <xdr:row>57</xdr:row>
      <xdr:rowOff>53557</xdr:rowOff>
    </xdr:to>
    <xdr:sp macro="" textlink="">
      <xdr:nvSpPr>
        <xdr:cNvPr id="373" name="楕円 372">
          <a:extLst>
            <a:ext uri="{FF2B5EF4-FFF2-40B4-BE49-F238E27FC236}">
              <a16:creationId xmlns:a16="http://schemas.microsoft.com/office/drawing/2014/main" id="{4A874D6E-6FEF-4E07-AAA6-428059FEA556}"/>
            </a:ext>
          </a:extLst>
        </xdr:cNvPr>
        <xdr:cNvSpPr/>
      </xdr:nvSpPr>
      <xdr:spPr>
        <a:xfrm>
          <a:off x="6921500" y="97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44684</xdr:rowOff>
    </xdr:from>
    <xdr:ext cx="534377" cy="259045"/>
    <xdr:sp macro="" textlink="">
      <xdr:nvSpPr>
        <xdr:cNvPr id="374" name="テキスト ボックス 373">
          <a:extLst>
            <a:ext uri="{FF2B5EF4-FFF2-40B4-BE49-F238E27FC236}">
              <a16:creationId xmlns:a16="http://schemas.microsoft.com/office/drawing/2014/main" id="{1BB838DD-1824-4B75-B437-A93ED5E99AC9}"/>
            </a:ext>
          </a:extLst>
        </xdr:cNvPr>
        <xdr:cNvSpPr txBox="1"/>
      </xdr:nvSpPr>
      <xdr:spPr>
        <a:xfrm>
          <a:off x="6705111" y="98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5891294E-2944-4704-B49F-D4252240003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B95A745C-C763-48DA-BC24-B9D64E2BBC4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7F466D1-6B4B-45CC-8DE9-581040B7614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9B1FF60B-14CA-4912-ADAF-8AB99B8E619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8350F2B-41D5-4815-8C21-8AD1164DB15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580BE3A3-E387-4BAF-9945-03129FDA8AD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D5069E12-18A0-4305-95A2-D529B38EDF2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B21DFBA5-387B-4052-A78E-254F1956DC1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7263ABD6-ECFE-40A7-9FBE-5B355FB922F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85E34158-7AAB-4D7C-8465-FEAD4468A7D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32CF9447-055F-4222-86AF-DCF6FE213984}"/>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1D0915D0-3536-4799-9FFF-E8412474AC5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2FB4EF28-4373-483E-8BB1-65C66873AF3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27DED754-F629-487D-97C9-DAA8F7E0DC82}"/>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446D9A5D-E287-4623-8F6F-677D23D99C5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A1554F52-260A-4BB5-8E82-7165D33CE7CE}"/>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D134B783-606C-4E6F-AB56-79B7EA4E5FAC}"/>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FA15A2A3-1A49-4AED-A4A2-DF93544599A1}"/>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C42388CA-5DF7-42B2-9923-5BE58CB104D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DEBDCA56-4BE3-4C64-8A19-94898DE16C9D}"/>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DE946984-8B8C-4ECE-A83A-0CACD6E2244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2FC4A3CA-2E68-48B5-BA0C-98DED6A1AB1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B1DA1EB1-16F1-4D94-BBFA-A2B5EC81D27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6FAEA9A6-7199-4A4A-AF9B-50B140793384}"/>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CF6FF4F6-B292-4283-AE74-83C8CC4CD462}"/>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F05D968C-FA51-4897-A7B6-2FB30E0EABA4}"/>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EB146144-76A9-4A0C-9D3B-3BE90F4A23B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D2858794-D357-4863-BE12-980B3577A84D}"/>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1539C0CE-27F8-4BAF-AB14-02418B0F1EC7}"/>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a:extLst>
            <a:ext uri="{FF2B5EF4-FFF2-40B4-BE49-F238E27FC236}">
              <a16:creationId xmlns:a16="http://schemas.microsoft.com/office/drawing/2014/main" id="{FC57DC8C-0CC1-4A2A-BC46-17D1924DEFDF}"/>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303396C2-27D5-4212-BD28-C9934A0663F2}"/>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a:extLst>
            <a:ext uri="{FF2B5EF4-FFF2-40B4-BE49-F238E27FC236}">
              <a16:creationId xmlns:a16="http://schemas.microsoft.com/office/drawing/2014/main" id="{920A4F1E-82EB-4B5F-9856-0632FAB14174}"/>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1231BAA2-CE4B-4BEA-8E4F-FAA8259EDD95}"/>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74C72387-C263-4D96-81A1-8F2BEE8F71E1}"/>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9C3BBEC3-2007-42F0-A4BE-BDCFE299D817}"/>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36437659-58C1-4506-929C-B67362FA569A}"/>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1" name="テキスト ボックス 410">
          <a:extLst>
            <a:ext uri="{FF2B5EF4-FFF2-40B4-BE49-F238E27FC236}">
              <a16:creationId xmlns:a16="http://schemas.microsoft.com/office/drawing/2014/main" id="{D7FBD120-1BA6-4BE6-A608-CC209B0F873F}"/>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81077071-5667-472F-B265-9711B890275C}"/>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F8AD838-4FC7-48C6-B773-C7E3AD960B29}"/>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4" name="テキスト ボックス 413">
          <a:extLst>
            <a:ext uri="{FF2B5EF4-FFF2-40B4-BE49-F238E27FC236}">
              <a16:creationId xmlns:a16="http://schemas.microsoft.com/office/drawing/2014/main" id="{A042845F-4181-4415-B33B-6018A95C6BB6}"/>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81BCD99F-96A9-44E1-B5FE-5DF1E25C3A33}"/>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86BF406F-CBFF-4AD9-A32E-0FE443917623}"/>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28998003-1564-462D-80B3-D845107EE26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5BA7E05-C628-4DB9-B23D-3C558B57AF4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181BBAC8-233B-4FC7-80AC-1AB2AC58B88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20430F2-DB94-4BEF-9B00-27E3967DFFB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AA8A3A2-C3CB-479D-A18C-4D15166B24F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a:extLst>
            <a:ext uri="{FF2B5EF4-FFF2-40B4-BE49-F238E27FC236}">
              <a16:creationId xmlns:a16="http://schemas.microsoft.com/office/drawing/2014/main" id="{612347A0-0952-4E90-AE84-4DB42B4979E3}"/>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a:extLst>
            <a:ext uri="{FF2B5EF4-FFF2-40B4-BE49-F238E27FC236}">
              <a16:creationId xmlns:a16="http://schemas.microsoft.com/office/drawing/2014/main" id="{83E81D53-E823-497E-9617-2FB1034943C7}"/>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a:extLst>
            <a:ext uri="{FF2B5EF4-FFF2-40B4-BE49-F238E27FC236}">
              <a16:creationId xmlns:a16="http://schemas.microsoft.com/office/drawing/2014/main" id="{28BF75E1-D96C-4C67-8CA4-B6D59C9F7493}"/>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a:extLst>
            <a:ext uri="{FF2B5EF4-FFF2-40B4-BE49-F238E27FC236}">
              <a16:creationId xmlns:a16="http://schemas.microsoft.com/office/drawing/2014/main" id="{E013A8A9-78C6-4DDD-8AE8-B00A0F1B046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a:extLst>
            <a:ext uri="{FF2B5EF4-FFF2-40B4-BE49-F238E27FC236}">
              <a16:creationId xmlns:a16="http://schemas.microsoft.com/office/drawing/2014/main" id="{28EEF28D-0D7A-407D-B2CB-F502AA268B24}"/>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5282FE20-CC40-4D84-9B1D-1765C0563AF7}"/>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8249F54-897C-4F2E-BA26-1E9DCE5D04F9}"/>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457E0A31-224C-4519-B52F-3B6A6B369001}"/>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a:extLst>
            <a:ext uri="{FF2B5EF4-FFF2-40B4-BE49-F238E27FC236}">
              <a16:creationId xmlns:a16="http://schemas.microsoft.com/office/drawing/2014/main" id="{30859EC2-5F93-4FB4-9809-3AFA455519DB}"/>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A50957AD-1D55-49F1-9D72-1DC3EF6EC36F}"/>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52FE9B38-1153-4CFA-89B4-A36FCEB10A4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DE133686-1FBF-4B71-A16B-889D8AA00F2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20B3E9E6-F501-4533-AA08-3E96505BC7C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207C7A5B-E491-4260-A469-E034CB1DCEC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84E265D-A66B-4CC7-8DC4-F6DC42508EE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BD2A0335-15CF-49E4-A1AB-91D5190E4E5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39913ED8-FF39-4430-9BF5-0B8D27275DF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BFA7EF7A-9308-465B-A9ED-8F6035E2855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7DB1F2AA-DB0B-4CE1-A034-2D3F511AD9F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84501D00-8CBC-419E-826C-60D08C301EA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8EEB711D-92BC-42C3-A1D4-B5383286290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F3D0AC8F-C831-4842-A64F-1C65497B2F8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FEE14EE2-2ECF-4DD8-9941-BCBD571B2C53}"/>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7F330215-9DD0-4C65-8312-91510195C589}"/>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5143870B-D74F-4B3D-9CAE-BDD5B78CAF9B}"/>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939C54FB-B9C6-4643-AC26-33742F9CCA51}"/>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7290C52B-FF87-4875-9B21-706A69BC143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A965349C-4A07-4DBC-8941-2F7515808F68}"/>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4048B63-6DDF-4355-8B71-B45145316D3E}"/>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4B8EE236-18E2-4A33-A8FE-AED4AA0435BC}"/>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20042274-E3E7-4472-AEFC-CEC261897B4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A7956BE9-2399-4F58-B188-8F1D04FFF45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1B574506-F1DA-4F18-9B02-E0A1D7FB545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E5F9107F-5ACE-4864-A768-B8765E54C07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1B1C1844-73D5-4186-8637-02B04EA9721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4C277BF2-96A4-4093-88D6-36A3E69027D2}"/>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888588E9-3F70-4F51-BF5A-068426681DDE}"/>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D863AE1C-9F07-42D5-BB79-3CB9CBF07CE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90957</xdr:rowOff>
    </xdr:from>
    <xdr:to>
      <xdr:col>55</xdr:col>
      <xdr:colOff>0</xdr:colOff>
      <xdr:row>97</xdr:row>
      <xdr:rowOff>19368</xdr:rowOff>
    </xdr:to>
    <xdr:cxnSp macro="">
      <xdr:nvCxnSpPr>
        <xdr:cNvPr id="460" name="直線コネクタ 459">
          <a:extLst>
            <a:ext uri="{FF2B5EF4-FFF2-40B4-BE49-F238E27FC236}">
              <a16:creationId xmlns:a16="http://schemas.microsoft.com/office/drawing/2014/main" id="{4E512340-59BA-46ED-8068-F9EC2598641C}"/>
            </a:ext>
          </a:extLst>
        </xdr:cNvPr>
        <xdr:cNvCxnSpPr/>
      </xdr:nvCxnSpPr>
      <xdr:spPr>
        <a:xfrm>
          <a:off x="9639300" y="16378707"/>
          <a:ext cx="838200" cy="2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a:extLst>
            <a:ext uri="{FF2B5EF4-FFF2-40B4-BE49-F238E27FC236}">
              <a16:creationId xmlns:a16="http://schemas.microsoft.com/office/drawing/2014/main" id="{B39D7094-0F05-4636-B5AD-3BA050A6722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747C6825-E0D7-46D7-BB2C-70D7C625E3A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90957</xdr:rowOff>
    </xdr:from>
    <xdr:to>
      <xdr:col>50</xdr:col>
      <xdr:colOff>114300</xdr:colOff>
      <xdr:row>96</xdr:row>
      <xdr:rowOff>95732</xdr:rowOff>
    </xdr:to>
    <xdr:cxnSp macro="">
      <xdr:nvCxnSpPr>
        <xdr:cNvPr id="463" name="直線コネクタ 462">
          <a:extLst>
            <a:ext uri="{FF2B5EF4-FFF2-40B4-BE49-F238E27FC236}">
              <a16:creationId xmlns:a16="http://schemas.microsoft.com/office/drawing/2014/main" id="{ABC47C1E-24FB-47CD-AC7A-BACCF5F5513F}"/>
            </a:ext>
          </a:extLst>
        </xdr:cNvPr>
        <xdr:cNvCxnSpPr/>
      </xdr:nvCxnSpPr>
      <xdr:spPr>
        <a:xfrm flipV="1">
          <a:off x="8750300" y="16378707"/>
          <a:ext cx="889000" cy="1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7D8CC35D-01A8-497B-A3B7-8BE8B02772AF}"/>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5" name="テキスト ボックス 464">
          <a:extLst>
            <a:ext uri="{FF2B5EF4-FFF2-40B4-BE49-F238E27FC236}">
              <a16:creationId xmlns:a16="http://schemas.microsoft.com/office/drawing/2014/main" id="{B427D868-D912-4797-A5CE-BEE210AEB11E}"/>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95732</xdr:rowOff>
    </xdr:from>
    <xdr:to>
      <xdr:col>45</xdr:col>
      <xdr:colOff>177800</xdr:colOff>
      <xdr:row>96</xdr:row>
      <xdr:rowOff>132817</xdr:rowOff>
    </xdr:to>
    <xdr:cxnSp macro="">
      <xdr:nvCxnSpPr>
        <xdr:cNvPr id="466" name="直線コネクタ 465">
          <a:extLst>
            <a:ext uri="{FF2B5EF4-FFF2-40B4-BE49-F238E27FC236}">
              <a16:creationId xmlns:a16="http://schemas.microsoft.com/office/drawing/2014/main" id="{C6E075D3-AA02-48F1-9D1B-05A897AEA6CC}"/>
            </a:ext>
          </a:extLst>
        </xdr:cNvPr>
        <xdr:cNvCxnSpPr/>
      </xdr:nvCxnSpPr>
      <xdr:spPr>
        <a:xfrm flipV="1">
          <a:off x="7861300" y="16554932"/>
          <a:ext cx="8890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2708D769-DC36-44C9-A53C-9A7521E9DAD3}"/>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8" name="テキスト ボックス 467">
          <a:extLst>
            <a:ext uri="{FF2B5EF4-FFF2-40B4-BE49-F238E27FC236}">
              <a16:creationId xmlns:a16="http://schemas.microsoft.com/office/drawing/2014/main" id="{20D5EAAE-B721-43D3-A5FC-0A9E7FA24CF3}"/>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132817</xdr:rowOff>
    </xdr:from>
    <xdr:to>
      <xdr:col>41</xdr:col>
      <xdr:colOff>50800</xdr:colOff>
      <xdr:row>97</xdr:row>
      <xdr:rowOff>4394</xdr:rowOff>
    </xdr:to>
    <xdr:cxnSp macro="">
      <xdr:nvCxnSpPr>
        <xdr:cNvPr id="469" name="直線コネクタ 468">
          <a:extLst>
            <a:ext uri="{FF2B5EF4-FFF2-40B4-BE49-F238E27FC236}">
              <a16:creationId xmlns:a16="http://schemas.microsoft.com/office/drawing/2014/main" id="{C1EF817D-EF71-42D8-95BE-7AFEF2DB2069}"/>
            </a:ext>
          </a:extLst>
        </xdr:cNvPr>
        <xdr:cNvCxnSpPr/>
      </xdr:nvCxnSpPr>
      <xdr:spPr>
        <a:xfrm flipV="1">
          <a:off x="6972300" y="16592017"/>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E7ED086C-1447-4B9F-84E1-1227E1F817A4}"/>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E4E1A60F-A9C2-4233-8EC6-2ED9F252E8F5}"/>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A3210D93-01E0-4BD9-B94F-9ACAB4967123}"/>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3" name="テキスト ボックス 472">
          <a:extLst>
            <a:ext uri="{FF2B5EF4-FFF2-40B4-BE49-F238E27FC236}">
              <a16:creationId xmlns:a16="http://schemas.microsoft.com/office/drawing/2014/main" id="{DFDA3B9D-C5BC-4D65-9E57-73AAB5FC17A1}"/>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2D58138B-9D55-43EF-8307-9C22F0BCBB1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2F1ED68C-DF03-4F83-A471-6EDBB3CA4E8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0752122-62CB-4D6E-A1EB-3C6561E20F6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BF8F632-2B4A-4129-B87C-0FD785AA752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23EF4E2-8BFF-4793-A7E9-9B5A9B65009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140018</xdr:rowOff>
    </xdr:from>
    <xdr:to>
      <xdr:col>55</xdr:col>
      <xdr:colOff>50800</xdr:colOff>
      <xdr:row>97</xdr:row>
      <xdr:rowOff>70168</xdr:rowOff>
    </xdr:to>
    <xdr:sp macro="" textlink="">
      <xdr:nvSpPr>
        <xdr:cNvPr id="479" name="楕円 478">
          <a:extLst>
            <a:ext uri="{FF2B5EF4-FFF2-40B4-BE49-F238E27FC236}">
              <a16:creationId xmlns:a16="http://schemas.microsoft.com/office/drawing/2014/main" id="{94BE07A5-7EFC-426B-BED2-9CFA4D162641}"/>
            </a:ext>
          </a:extLst>
        </xdr:cNvPr>
        <xdr:cNvSpPr/>
      </xdr:nvSpPr>
      <xdr:spPr>
        <a:xfrm>
          <a:off x="10426700" y="165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118445</xdr:rowOff>
    </xdr:from>
    <xdr:ext cx="534377" cy="259045"/>
    <xdr:sp macro="" textlink="">
      <xdr:nvSpPr>
        <xdr:cNvPr id="480" name="普通建設事業費 （ うち更新整備　）該当値テキスト">
          <a:extLst>
            <a:ext uri="{FF2B5EF4-FFF2-40B4-BE49-F238E27FC236}">
              <a16:creationId xmlns:a16="http://schemas.microsoft.com/office/drawing/2014/main" id="{E16AF810-2670-45C4-9FE4-D2EFF8FE23BC}"/>
            </a:ext>
          </a:extLst>
        </xdr:cNvPr>
        <xdr:cNvSpPr txBox="1"/>
      </xdr:nvSpPr>
      <xdr:spPr>
        <a:xfrm>
          <a:off x="10528300" y="165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40157</xdr:rowOff>
    </xdr:from>
    <xdr:to>
      <xdr:col>50</xdr:col>
      <xdr:colOff>165100</xdr:colOff>
      <xdr:row>95</xdr:row>
      <xdr:rowOff>141757</xdr:rowOff>
    </xdr:to>
    <xdr:sp macro="" textlink="">
      <xdr:nvSpPr>
        <xdr:cNvPr id="481" name="楕円 480">
          <a:extLst>
            <a:ext uri="{FF2B5EF4-FFF2-40B4-BE49-F238E27FC236}">
              <a16:creationId xmlns:a16="http://schemas.microsoft.com/office/drawing/2014/main" id="{EF96AD45-73BF-4241-AFB9-3FD1AEBA9D40}"/>
            </a:ext>
          </a:extLst>
        </xdr:cNvPr>
        <xdr:cNvSpPr/>
      </xdr:nvSpPr>
      <xdr:spPr>
        <a:xfrm>
          <a:off x="9588500" y="163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158284</xdr:rowOff>
    </xdr:from>
    <xdr:ext cx="534377" cy="259045"/>
    <xdr:sp macro="" textlink="">
      <xdr:nvSpPr>
        <xdr:cNvPr id="482" name="テキスト ボックス 481">
          <a:extLst>
            <a:ext uri="{FF2B5EF4-FFF2-40B4-BE49-F238E27FC236}">
              <a16:creationId xmlns:a16="http://schemas.microsoft.com/office/drawing/2014/main" id="{97DBEBFA-33D9-4938-BAEB-4538141EF32E}"/>
            </a:ext>
          </a:extLst>
        </xdr:cNvPr>
        <xdr:cNvSpPr txBox="1"/>
      </xdr:nvSpPr>
      <xdr:spPr>
        <a:xfrm>
          <a:off x="9372111" y="161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44932</xdr:rowOff>
    </xdr:from>
    <xdr:to>
      <xdr:col>46</xdr:col>
      <xdr:colOff>38100</xdr:colOff>
      <xdr:row>96</xdr:row>
      <xdr:rowOff>146532</xdr:rowOff>
    </xdr:to>
    <xdr:sp macro="" textlink="">
      <xdr:nvSpPr>
        <xdr:cNvPr id="483" name="楕円 482">
          <a:extLst>
            <a:ext uri="{FF2B5EF4-FFF2-40B4-BE49-F238E27FC236}">
              <a16:creationId xmlns:a16="http://schemas.microsoft.com/office/drawing/2014/main" id="{01BF7EFE-A0FA-4BC5-9AFD-7563ACB8D754}"/>
            </a:ext>
          </a:extLst>
        </xdr:cNvPr>
        <xdr:cNvSpPr/>
      </xdr:nvSpPr>
      <xdr:spPr>
        <a:xfrm>
          <a:off x="8699500" y="1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163059</xdr:rowOff>
    </xdr:from>
    <xdr:ext cx="534377" cy="259045"/>
    <xdr:sp macro="" textlink="">
      <xdr:nvSpPr>
        <xdr:cNvPr id="484" name="テキスト ボックス 483">
          <a:extLst>
            <a:ext uri="{FF2B5EF4-FFF2-40B4-BE49-F238E27FC236}">
              <a16:creationId xmlns:a16="http://schemas.microsoft.com/office/drawing/2014/main" id="{CAB5B8EF-EED7-4E33-A64D-8C4419A217FF}"/>
            </a:ext>
          </a:extLst>
        </xdr:cNvPr>
        <xdr:cNvSpPr txBox="1"/>
      </xdr:nvSpPr>
      <xdr:spPr>
        <a:xfrm>
          <a:off x="8483111" y="162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82017</xdr:rowOff>
    </xdr:from>
    <xdr:to>
      <xdr:col>41</xdr:col>
      <xdr:colOff>101600</xdr:colOff>
      <xdr:row>97</xdr:row>
      <xdr:rowOff>12167</xdr:rowOff>
    </xdr:to>
    <xdr:sp macro="" textlink="">
      <xdr:nvSpPr>
        <xdr:cNvPr id="485" name="楕円 484">
          <a:extLst>
            <a:ext uri="{FF2B5EF4-FFF2-40B4-BE49-F238E27FC236}">
              <a16:creationId xmlns:a16="http://schemas.microsoft.com/office/drawing/2014/main" id="{260CD300-A6CB-4C42-999C-A68536FB4E21}"/>
            </a:ext>
          </a:extLst>
        </xdr:cNvPr>
        <xdr:cNvSpPr/>
      </xdr:nvSpPr>
      <xdr:spPr>
        <a:xfrm>
          <a:off x="7810500" y="165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28694</xdr:rowOff>
    </xdr:from>
    <xdr:ext cx="534377" cy="259045"/>
    <xdr:sp macro="" textlink="">
      <xdr:nvSpPr>
        <xdr:cNvPr id="486" name="テキスト ボックス 485">
          <a:extLst>
            <a:ext uri="{FF2B5EF4-FFF2-40B4-BE49-F238E27FC236}">
              <a16:creationId xmlns:a16="http://schemas.microsoft.com/office/drawing/2014/main" id="{3396042A-D9D6-4061-B592-131147F2BE20}"/>
            </a:ext>
          </a:extLst>
        </xdr:cNvPr>
        <xdr:cNvSpPr txBox="1"/>
      </xdr:nvSpPr>
      <xdr:spPr>
        <a:xfrm>
          <a:off x="7594111" y="163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125044</xdr:rowOff>
    </xdr:from>
    <xdr:to>
      <xdr:col>36</xdr:col>
      <xdr:colOff>165100</xdr:colOff>
      <xdr:row>97</xdr:row>
      <xdr:rowOff>55194</xdr:rowOff>
    </xdr:to>
    <xdr:sp macro="" textlink="">
      <xdr:nvSpPr>
        <xdr:cNvPr id="487" name="楕円 486">
          <a:extLst>
            <a:ext uri="{FF2B5EF4-FFF2-40B4-BE49-F238E27FC236}">
              <a16:creationId xmlns:a16="http://schemas.microsoft.com/office/drawing/2014/main" id="{C420A25B-F205-4333-B221-43C1256D9470}"/>
            </a:ext>
          </a:extLst>
        </xdr:cNvPr>
        <xdr:cNvSpPr/>
      </xdr:nvSpPr>
      <xdr:spPr>
        <a:xfrm>
          <a:off x="69215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71721</xdr:rowOff>
    </xdr:from>
    <xdr:ext cx="534377" cy="259045"/>
    <xdr:sp macro="" textlink="">
      <xdr:nvSpPr>
        <xdr:cNvPr id="488" name="テキスト ボックス 487">
          <a:extLst>
            <a:ext uri="{FF2B5EF4-FFF2-40B4-BE49-F238E27FC236}">
              <a16:creationId xmlns:a16="http://schemas.microsoft.com/office/drawing/2014/main" id="{AEFCBD75-86B0-4B64-848C-E1095690D461}"/>
            </a:ext>
          </a:extLst>
        </xdr:cNvPr>
        <xdr:cNvSpPr txBox="1"/>
      </xdr:nvSpPr>
      <xdr:spPr>
        <a:xfrm>
          <a:off x="6705111" y="163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43DED03E-FEA4-408C-91A9-CB526190C1A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4F2F306B-0966-45F7-ADF5-7E20ED737ED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518300BB-3574-4B03-BC2A-9C21F8EBC00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14B8474E-B417-4CD5-A0CB-093ECD35981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80DB0A46-7002-4F49-BF3E-F92274FAE65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27E2BE71-5D07-49E2-8FEA-A3022925779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4CAED2CF-56EA-43F1-BA5F-590D7564A1F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20E87829-95EF-49EF-9DD1-2C95C9F39A2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EC90B391-3595-483A-B057-6080102362E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399401EF-3DBB-4292-BD24-FBAE4C338C6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B29BE018-051B-4512-A6EE-17B247194572}"/>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98AF6D4C-B7FC-44BB-8F43-016BA28E0D7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416B8E85-A5FA-497B-A83B-D3D60203BA7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C7B5B2BB-D48D-4E17-B684-6127A3DD858F}"/>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8F30DD47-B401-49D8-B069-5E8702A4C345}"/>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FFF577C0-38C6-4DFC-ABD0-A4EC8F8B7AC4}"/>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662CE0E2-21F9-4050-9110-A6DD4D2D6A9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5131328-5992-4DA5-A6ED-2F84D4D9284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628B05F9-FB39-4EDB-AB4E-700998DC233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E51F11DD-9002-4D9F-9A66-D601FBA0BD77}"/>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7700D0C0-3514-4544-BB7E-4667851FD0C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F9DEBEC1-F85A-4B33-A11C-E8AD1C1D5F25}"/>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69C88B7-87DB-4CE7-944C-E8E0DC88FF3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CA2F5FC6-B8C8-4429-B109-A9C97097FCE4}"/>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3FA2DA60-71F6-4440-9BBB-4DD5C78977CE}"/>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862982DB-73E3-45D2-9283-AE80A3428F14}"/>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FCFE3AD8-8E31-43D3-B521-0A8F7A9D762D}"/>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36F610C2-B67A-40F3-B810-E042A0088B6A}"/>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1522B3FD-F757-4B27-B463-10F6737387AA}"/>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91AA9F88-EFAD-4C2A-B25E-0D9DDCBA1E87}"/>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3CC15E8C-B06F-4C48-B2DE-F8F6862B4FFE}"/>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42202</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CCF7D1A3-8637-41CC-952F-CBC77ADE9515}"/>
            </a:ext>
          </a:extLst>
        </xdr:cNvPr>
        <xdr:cNvCxnSpPr/>
      </xdr:nvCxnSpPr>
      <xdr:spPr>
        <a:xfrm>
          <a:off x="14592300" y="672875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C19F8AD9-7600-484F-8EB0-57B4D0245351}"/>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5AEF8606-A245-471D-A5BB-F7AE34122046}"/>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xdr:rowOff>
    </xdr:from>
    <xdr:to>
      <xdr:col>76</xdr:col>
      <xdr:colOff>114300</xdr:colOff>
      <xdr:row>39</xdr:row>
      <xdr:rowOff>42202</xdr:rowOff>
    </xdr:to>
    <xdr:cxnSp macro="">
      <xdr:nvCxnSpPr>
        <xdr:cNvPr id="523" name="直線コネクタ 522">
          <a:extLst>
            <a:ext uri="{FF2B5EF4-FFF2-40B4-BE49-F238E27FC236}">
              <a16:creationId xmlns:a16="http://schemas.microsoft.com/office/drawing/2014/main" id="{1AFC099F-1FE9-4453-A390-1663F2F6F7F3}"/>
            </a:ext>
          </a:extLst>
        </xdr:cNvPr>
        <xdr:cNvCxnSpPr/>
      </xdr:nvCxnSpPr>
      <xdr:spPr>
        <a:xfrm>
          <a:off x="13703300" y="6686918"/>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397A4D85-F09F-4E5F-BB49-3292254C5EF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4D68EED3-881C-44E0-A271-218F666151A2}"/>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xdr:rowOff>
    </xdr:from>
    <xdr:to>
      <xdr:col>71</xdr:col>
      <xdr:colOff>177800</xdr:colOff>
      <xdr:row>39</xdr:row>
      <xdr:rowOff>17552</xdr:rowOff>
    </xdr:to>
    <xdr:cxnSp macro="">
      <xdr:nvCxnSpPr>
        <xdr:cNvPr id="526" name="直線コネクタ 525">
          <a:extLst>
            <a:ext uri="{FF2B5EF4-FFF2-40B4-BE49-F238E27FC236}">
              <a16:creationId xmlns:a16="http://schemas.microsoft.com/office/drawing/2014/main" id="{42E9995A-8754-4B91-B54D-413994E93189}"/>
            </a:ext>
          </a:extLst>
        </xdr:cNvPr>
        <xdr:cNvCxnSpPr/>
      </xdr:nvCxnSpPr>
      <xdr:spPr>
        <a:xfrm flipV="1">
          <a:off x="12814300" y="6686918"/>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7CCFC0BE-906B-4ACC-A554-5FFAA554C88C}"/>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5B5F7CE0-3196-402C-8427-D4D0AF1361BC}"/>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84A02129-915E-4AB8-A6A4-6D34D1D58DE6}"/>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FFEF9B60-C086-49F6-9B39-33567752E522}"/>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351C83C-86BD-422E-9D10-EDB70A52405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5D76EBF1-6A02-4520-82B0-42F90890446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21F2391-6409-4016-981E-BCED3EFB184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0DEEA30-3C2B-4C6A-96A8-71424392151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749E1843-A48C-4EFD-8C2B-9447AC11279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B03494B2-1242-431C-83E2-D84ED2A74B67}"/>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307A48F6-A20F-43B5-A548-884198055EA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174202D6-0BE7-465F-BDC6-3B4E6C6CED5B}"/>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7D2D0D4-5439-4B46-9C42-5313B8625C96}"/>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162852</xdr:rowOff>
    </xdr:from>
    <xdr:to>
      <xdr:col>76</xdr:col>
      <xdr:colOff>165100</xdr:colOff>
      <xdr:row>39</xdr:row>
      <xdr:rowOff>93002</xdr:rowOff>
    </xdr:to>
    <xdr:sp macro="" textlink="">
      <xdr:nvSpPr>
        <xdr:cNvPr id="540" name="楕円 539">
          <a:extLst>
            <a:ext uri="{FF2B5EF4-FFF2-40B4-BE49-F238E27FC236}">
              <a16:creationId xmlns:a16="http://schemas.microsoft.com/office/drawing/2014/main" id="{5171029D-A41B-4176-A414-7F9F95DDE9DC}"/>
            </a:ext>
          </a:extLst>
        </xdr:cNvPr>
        <xdr:cNvSpPr/>
      </xdr:nvSpPr>
      <xdr:spPr>
        <a:xfrm>
          <a:off x="14541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84129</xdr:rowOff>
    </xdr:from>
    <xdr:ext cx="313932" cy="259045"/>
    <xdr:sp macro="" textlink="">
      <xdr:nvSpPr>
        <xdr:cNvPr id="541" name="テキスト ボックス 540">
          <a:extLst>
            <a:ext uri="{FF2B5EF4-FFF2-40B4-BE49-F238E27FC236}">
              <a16:creationId xmlns:a16="http://schemas.microsoft.com/office/drawing/2014/main" id="{03F93654-9248-405D-95F9-106D13460B4D}"/>
            </a:ext>
          </a:extLst>
        </xdr:cNvPr>
        <xdr:cNvSpPr txBox="1"/>
      </xdr:nvSpPr>
      <xdr:spPr>
        <a:xfrm>
          <a:off x="14435333" y="677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121018</xdr:rowOff>
    </xdr:from>
    <xdr:to>
      <xdr:col>72</xdr:col>
      <xdr:colOff>38100</xdr:colOff>
      <xdr:row>39</xdr:row>
      <xdr:rowOff>51168</xdr:rowOff>
    </xdr:to>
    <xdr:sp macro="" textlink="">
      <xdr:nvSpPr>
        <xdr:cNvPr id="542" name="楕円 541">
          <a:extLst>
            <a:ext uri="{FF2B5EF4-FFF2-40B4-BE49-F238E27FC236}">
              <a16:creationId xmlns:a16="http://schemas.microsoft.com/office/drawing/2014/main" id="{875FF6F7-13C9-4466-B814-541D07B0E25D}"/>
            </a:ext>
          </a:extLst>
        </xdr:cNvPr>
        <xdr:cNvSpPr/>
      </xdr:nvSpPr>
      <xdr:spPr>
        <a:xfrm>
          <a:off x="13652500" y="6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42295</xdr:rowOff>
    </xdr:from>
    <xdr:ext cx="469744" cy="259045"/>
    <xdr:sp macro="" textlink="">
      <xdr:nvSpPr>
        <xdr:cNvPr id="543" name="テキスト ボックス 542">
          <a:extLst>
            <a:ext uri="{FF2B5EF4-FFF2-40B4-BE49-F238E27FC236}">
              <a16:creationId xmlns:a16="http://schemas.microsoft.com/office/drawing/2014/main" id="{DDCE488F-417A-477E-91E9-BB1BF89620EB}"/>
            </a:ext>
          </a:extLst>
        </xdr:cNvPr>
        <xdr:cNvSpPr txBox="1"/>
      </xdr:nvSpPr>
      <xdr:spPr>
        <a:xfrm>
          <a:off x="13468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138202</xdr:rowOff>
    </xdr:from>
    <xdr:to>
      <xdr:col>67</xdr:col>
      <xdr:colOff>101600</xdr:colOff>
      <xdr:row>39</xdr:row>
      <xdr:rowOff>68352</xdr:rowOff>
    </xdr:to>
    <xdr:sp macro="" textlink="">
      <xdr:nvSpPr>
        <xdr:cNvPr id="544" name="楕円 543">
          <a:extLst>
            <a:ext uri="{FF2B5EF4-FFF2-40B4-BE49-F238E27FC236}">
              <a16:creationId xmlns:a16="http://schemas.microsoft.com/office/drawing/2014/main" id="{613B382B-C10F-473A-A22C-A8B95BA9D00D}"/>
            </a:ext>
          </a:extLst>
        </xdr:cNvPr>
        <xdr:cNvSpPr/>
      </xdr:nvSpPr>
      <xdr:spPr>
        <a:xfrm>
          <a:off x="12763500" y="66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59479</xdr:rowOff>
    </xdr:from>
    <xdr:ext cx="378565" cy="259045"/>
    <xdr:sp macro="" textlink="">
      <xdr:nvSpPr>
        <xdr:cNvPr id="545" name="テキスト ボックス 544">
          <a:extLst>
            <a:ext uri="{FF2B5EF4-FFF2-40B4-BE49-F238E27FC236}">
              <a16:creationId xmlns:a16="http://schemas.microsoft.com/office/drawing/2014/main" id="{00133A26-CE42-43BB-89F8-24A7E01CE8B2}"/>
            </a:ext>
          </a:extLst>
        </xdr:cNvPr>
        <xdr:cNvSpPr txBox="1"/>
      </xdr:nvSpPr>
      <xdr:spPr>
        <a:xfrm>
          <a:off x="12625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9027EE65-8A64-4839-B961-9D117F8A686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E5495662-D1F0-4242-90D4-B8BEEBD2154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FA601E3E-2B4B-4CA8-980E-C8B9359CD74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E9351EF4-CBB6-450F-94BE-4B1C6D0D1BD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F62CB2A3-1022-4410-8474-C02FDEBD269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98B50596-38D3-43FB-B58B-1B9F5BC2ACD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19054769-192C-48BF-89D5-FBA358B2343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6980E7D9-48A9-41B6-9F6C-D20FE45BB7E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3F2B3FB6-42D0-4E19-B189-CA129E04AF9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81AF6E52-1AD3-4B6E-8308-0492540C128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31D67D90-17CA-463F-874F-10B2B1896D7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5D868FBF-159E-484D-9F21-FA24A25B5ED4}"/>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800A151-9B0F-4625-A031-D936441B135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CD54D360-E4EE-4571-8390-D00BB70585B9}"/>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6CA6FBE-A4BB-4B68-9014-DAF40348C7F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61EC2C27-DF64-4D1F-9AC0-626947306DD4}"/>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D97A971E-1A37-4937-81E6-E88E42C3AB94}"/>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B33FC46C-56FE-4613-9399-7FE8FE11B4A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9D083504-CD68-4B9D-9EB7-CC871BBAB3B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E1E387D9-97C7-4744-AFFC-6D3D90A55C4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5290DC44-1D2E-47A0-8EA6-7BAAB3F51901}"/>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3EF2C908-9B17-455A-AC12-D11D1EDD2F94}"/>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619212A8-4F36-4887-99F0-B9ECD8F3A6C8}"/>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A159AFF1-90A3-4E9A-8F4F-AF864987595C}"/>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FE22B6B2-6CA7-4AB5-9360-E6525CD0035A}"/>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355D6F0D-106D-4833-9F7C-0804831BC4D2}"/>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AC609A3A-50A0-48A5-9D5C-9318E410CAF3}"/>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571314E8-BF87-4B5B-9A6C-DF8DF4C217C3}"/>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2FB17019-E304-4B9D-B596-E8CAA57A963C}"/>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CA3BC0D9-A379-4330-9865-E1D5AFFFF0FF}"/>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17083004-F49A-4D7A-B07A-35ABA79286E9}"/>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CA9714E0-E9B8-4868-B7B9-270F7AA3219F}"/>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343575E9-2D7D-48F5-B398-33B1D29B71A3}"/>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653C6E22-7127-445D-AD98-9BAB05885CC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E00360BE-3E41-45BD-9E2D-19F2D42B9F3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E50DE570-FA1D-4881-BF00-D50D7374E8B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1002FFF0-87CF-43F0-9B26-72700C7EE68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59A0E38-2B86-4A22-971A-C1DA11B8797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BCBE492-6936-4E01-BD8B-E9D7C17140A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501B1DA1-7732-4019-8B0A-FB313BFB4F7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28226EFF-E297-42EA-A97D-B0FC4B1A526F}"/>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15989211-6CD1-4FD4-9815-59694B6EE4FD}"/>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200EDF50-22EA-4313-8E46-FA143634BC55}"/>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90B30BA2-E0DD-43F1-9C92-F029749C253F}"/>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64D869E1-05F6-4081-8ED5-D8E956B0B7F3}"/>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C7402241-58D4-4693-8A56-12B6E588049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14893AB1-CC1B-4BA2-9582-EB4FAD0B531C}"/>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2A3E13E6-E641-46AA-ACE5-2815522DFC0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DA23E270-6DE8-40BA-A5AE-789B7B7A53FB}"/>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811B209F-4377-4644-B371-A71B496B09C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B598F431-A70B-4568-BD65-30EDB1F7958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45EFEBA1-939E-4181-887E-54D87106F3D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66E32475-4C9F-4E31-8DF0-C8A6D8A0EA3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84FECE9F-1C1E-4588-96C2-3AC45A0A767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720962D-D66F-4B6F-9162-B761A916DF9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DBE817A5-D4C2-4B56-ADEE-F5BF0A9B4CB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6D85BF66-93C0-43C2-8066-B2F08180CE3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E5AE92C8-AF72-4F10-B2DF-329AC60F157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BB612721-9FC4-43D2-B357-DABE03EBEC6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331C816F-8B71-47FE-8BD6-D28CCB86C355}"/>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AEDF72E3-7081-4269-BDDB-CC025FD3545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C2D0AC04-6DC9-4DC4-82A3-F7A371EF4D8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E74819C8-9600-4D6C-8C44-A81F62614B27}"/>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34A323DF-3E33-4C3D-9E15-9A655364B611}"/>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AED25C80-0C20-47FD-A4B4-ACD1FA5718D8}"/>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4E5F835-629D-47C0-A8BB-14A5BAE0B22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49055A95-D4B6-4D14-AEF4-8AE1A5265C2E}"/>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EEC60948-9F2B-4896-B677-C015C4EDC1E4}"/>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7FB6B34-34D6-484D-BB0C-7EC8BD88E65E}"/>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42890849-5EF7-450F-B0DD-5B30897B2813}"/>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978D1208-25F6-493F-8639-A36ED41FDECE}"/>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FF24D793-CE70-4C51-B069-632C3FE9B24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BCD644F8-CC39-49E2-86C9-D6B8363167B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4236C801-7FBF-478C-9F36-192CA34C920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634081E0-987E-49FB-8687-D1DBE1AF2E05}"/>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8F0D6D0B-D8D2-4A70-8CB9-7947350810E2}"/>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4FBAB6ED-0C3F-495D-8DB0-FA06909292C3}"/>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407AFD70-A5BA-4AED-A2D7-4CAC046F346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66545EC6-2C10-4BA6-9518-7E20B48F23DE}"/>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160013</xdr:rowOff>
    </xdr:from>
    <xdr:to>
      <xdr:col>85</xdr:col>
      <xdr:colOff>127000</xdr:colOff>
      <xdr:row>76</xdr:row>
      <xdr:rowOff>13774</xdr:rowOff>
    </xdr:to>
    <xdr:cxnSp macro="">
      <xdr:nvCxnSpPr>
        <xdr:cNvPr id="625" name="直線コネクタ 624">
          <a:extLst>
            <a:ext uri="{FF2B5EF4-FFF2-40B4-BE49-F238E27FC236}">
              <a16:creationId xmlns:a16="http://schemas.microsoft.com/office/drawing/2014/main" id="{D71B49CA-CF76-4AAB-AED0-61BB584AC30D}"/>
            </a:ext>
          </a:extLst>
        </xdr:cNvPr>
        <xdr:cNvCxnSpPr/>
      </xdr:nvCxnSpPr>
      <xdr:spPr>
        <a:xfrm>
          <a:off x="15481300" y="13018763"/>
          <a:ext cx="8382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a:extLst>
            <a:ext uri="{FF2B5EF4-FFF2-40B4-BE49-F238E27FC236}">
              <a16:creationId xmlns:a16="http://schemas.microsoft.com/office/drawing/2014/main" id="{0F7A4867-8E60-4857-BEE8-F315E2223321}"/>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F7E7D42D-8516-4943-8F76-92C1B3443D25}"/>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127829</xdr:rowOff>
    </xdr:from>
    <xdr:to>
      <xdr:col>81</xdr:col>
      <xdr:colOff>50800</xdr:colOff>
      <xdr:row>75</xdr:row>
      <xdr:rowOff>160013</xdr:rowOff>
    </xdr:to>
    <xdr:cxnSp macro="">
      <xdr:nvCxnSpPr>
        <xdr:cNvPr id="628" name="直線コネクタ 627">
          <a:extLst>
            <a:ext uri="{FF2B5EF4-FFF2-40B4-BE49-F238E27FC236}">
              <a16:creationId xmlns:a16="http://schemas.microsoft.com/office/drawing/2014/main" id="{66774A2B-1532-4313-8DA8-F5F591A3ABF1}"/>
            </a:ext>
          </a:extLst>
        </xdr:cNvPr>
        <xdr:cNvCxnSpPr/>
      </xdr:nvCxnSpPr>
      <xdr:spPr>
        <a:xfrm>
          <a:off x="14592300" y="12986579"/>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98F2E061-05DE-4C55-A3A4-0405C939937C}"/>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0" name="テキスト ボックス 629">
          <a:extLst>
            <a:ext uri="{FF2B5EF4-FFF2-40B4-BE49-F238E27FC236}">
              <a16:creationId xmlns:a16="http://schemas.microsoft.com/office/drawing/2014/main" id="{09CD5CBE-F06D-4D08-A2A0-80BCCC82A236}"/>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127829</xdr:rowOff>
    </xdr:from>
    <xdr:to>
      <xdr:col>76</xdr:col>
      <xdr:colOff>114300</xdr:colOff>
      <xdr:row>75</xdr:row>
      <xdr:rowOff>134556</xdr:rowOff>
    </xdr:to>
    <xdr:cxnSp macro="">
      <xdr:nvCxnSpPr>
        <xdr:cNvPr id="631" name="直線コネクタ 630">
          <a:extLst>
            <a:ext uri="{FF2B5EF4-FFF2-40B4-BE49-F238E27FC236}">
              <a16:creationId xmlns:a16="http://schemas.microsoft.com/office/drawing/2014/main" id="{89EC78D2-94F7-461E-8188-D7589160BB27}"/>
            </a:ext>
          </a:extLst>
        </xdr:cNvPr>
        <xdr:cNvCxnSpPr/>
      </xdr:nvCxnSpPr>
      <xdr:spPr>
        <a:xfrm flipV="1">
          <a:off x="13703300" y="12986579"/>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E2A9C6C4-C112-42BD-A184-68132700BB9B}"/>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a:extLst>
            <a:ext uri="{FF2B5EF4-FFF2-40B4-BE49-F238E27FC236}">
              <a16:creationId xmlns:a16="http://schemas.microsoft.com/office/drawing/2014/main" id="{10156842-88A0-4F25-8246-7BBB3675E9FC}"/>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134556</xdr:rowOff>
    </xdr:from>
    <xdr:to>
      <xdr:col>71</xdr:col>
      <xdr:colOff>177800</xdr:colOff>
      <xdr:row>75</xdr:row>
      <xdr:rowOff>139864</xdr:rowOff>
    </xdr:to>
    <xdr:cxnSp macro="">
      <xdr:nvCxnSpPr>
        <xdr:cNvPr id="634" name="直線コネクタ 633">
          <a:extLst>
            <a:ext uri="{FF2B5EF4-FFF2-40B4-BE49-F238E27FC236}">
              <a16:creationId xmlns:a16="http://schemas.microsoft.com/office/drawing/2014/main" id="{922ACEB2-7AA3-4039-84F2-48C9015D9E65}"/>
            </a:ext>
          </a:extLst>
        </xdr:cNvPr>
        <xdr:cNvCxnSpPr/>
      </xdr:nvCxnSpPr>
      <xdr:spPr>
        <a:xfrm flipV="1">
          <a:off x="12814300" y="1299330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E3B60881-34AB-4CAD-8ADE-516BEC1CDA92}"/>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4873DF60-B958-4593-A90F-5186C4BA4B6F}"/>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25C1C887-9E94-4365-80E6-B8688148375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a:extLst>
            <a:ext uri="{FF2B5EF4-FFF2-40B4-BE49-F238E27FC236}">
              <a16:creationId xmlns:a16="http://schemas.microsoft.com/office/drawing/2014/main" id="{7244F931-C1EF-4AD5-92E3-F57C2402C344}"/>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C9784EBF-7636-4098-A041-54527BDD7E4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193FC607-42AC-4B89-A1D1-0F4A0882BA2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B4053F00-D909-48B9-A8F0-0340046C771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73C1B7BA-AB54-4E1B-A44C-02C68D676D6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188DCA3D-DD39-4894-9605-DAE8DF35A60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134424</xdr:rowOff>
    </xdr:from>
    <xdr:to>
      <xdr:col>85</xdr:col>
      <xdr:colOff>177800</xdr:colOff>
      <xdr:row>76</xdr:row>
      <xdr:rowOff>64574</xdr:rowOff>
    </xdr:to>
    <xdr:sp macro="" textlink="">
      <xdr:nvSpPr>
        <xdr:cNvPr id="644" name="楕円 643">
          <a:extLst>
            <a:ext uri="{FF2B5EF4-FFF2-40B4-BE49-F238E27FC236}">
              <a16:creationId xmlns:a16="http://schemas.microsoft.com/office/drawing/2014/main" id="{24E8785A-9E43-4CD0-BE4A-17C1657F9D69}"/>
            </a:ext>
          </a:extLst>
        </xdr:cNvPr>
        <xdr:cNvSpPr/>
      </xdr:nvSpPr>
      <xdr:spPr>
        <a:xfrm>
          <a:off x="16268700" y="129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112851</xdr:rowOff>
    </xdr:from>
    <xdr:ext cx="534377" cy="259045"/>
    <xdr:sp macro="" textlink="">
      <xdr:nvSpPr>
        <xdr:cNvPr id="645" name="公債費該当値テキスト">
          <a:extLst>
            <a:ext uri="{FF2B5EF4-FFF2-40B4-BE49-F238E27FC236}">
              <a16:creationId xmlns:a16="http://schemas.microsoft.com/office/drawing/2014/main" id="{C546E30B-3BB1-4ED5-A03F-DFE9C9043A41}"/>
            </a:ext>
          </a:extLst>
        </xdr:cNvPr>
        <xdr:cNvSpPr txBox="1"/>
      </xdr:nvSpPr>
      <xdr:spPr>
        <a:xfrm>
          <a:off x="16370300" y="129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109213</xdr:rowOff>
    </xdr:from>
    <xdr:to>
      <xdr:col>81</xdr:col>
      <xdr:colOff>101600</xdr:colOff>
      <xdr:row>76</xdr:row>
      <xdr:rowOff>39362</xdr:rowOff>
    </xdr:to>
    <xdr:sp macro="" textlink="">
      <xdr:nvSpPr>
        <xdr:cNvPr id="646" name="楕円 645">
          <a:extLst>
            <a:ext uri="{FF2B5EF4-FFF2-40B4-BE49-F238E27FC236}">
              <a16:creationId xmlns:a16="http://schemas.microsoft.com/office/drawing/2014/main" id="{40D6156C-7887-429B-956F-D50F43ECC915}"/>
            </a:ext>
          </a:extLst>
        </xdr:cNvPr>
        <xdr:cNvSpPr/>
      </xdr:nvSpPr>
      <xdr:spPr>
        <a:xfrm>
          <a:off x="15430500" y="1296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30490</xdr:rowOff>
    </xdr:from>
    <xdr:ext cx="534377" cy="259045"/>
    <xdr:sp macro="" textlink="">
      <xdr:nvSpPr>
        <xdr:cNvPr id="647" name="テキスト ボックス 646">
          <a:extLst>
            <a:ext uri="{FF2B5EF4-FFF2-40B4-BE49-F238E27FC236}">
              <a16:creationId xmlns:a16="http://schemas.microsoft.com/office/drawing/2014/main" id="{677B34CD-0443-402C-A431-AFD7077A285B}"/>
            </a:ext>
          </a:extLst>
        </xdr:cNvPr>
        <xdr:cNvSpPr txBox="1"/>
      </xdr:nvSpPr>
      <xdr:spPr>
        <a:xfrm>
          <a:off x="15214111" y="1306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77029</xdr:rowOff>
    </xdr:from>
    <xdr:to>
      <xdr:col>76</xdr:col>
      <xdr:colOff>165100</xdr:colOff>
      <xdr:row>76</xdr:row>
      <xdr:rowOff>7179</xdr:rowOff>
    </xdr:to>
    <xdr:sp macro="" textlink="">
      <xdr:nvSpPr>
        <xdr:cNvPr id="648" name="楕円 647">
          <a:extLst>
            <a:ext uri="{FF2B5EF4-FFF2-40B4-BE49-F238E27FC236}">
              <a16:creationId xmlns:a16="http://schemas.microsoft.com/office/drawing/2014/main" id="{FBD4BFAD-5BDD-49ED-952C-86BB28C8FFC6}"/>
            </a:ext>
          </a:extLst>
        </xdr:cNvPr>
        <xdr:cNvSpPr/>
      </xdr:nvSpPr>
      <xdr:spPr>
        <a:xfrm>
          <a:off x="14541500" y="129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169756</xdr:rowOff>
    </xdr:from>
    <xdr:ext cx="534377" cy="259045"/>
    <xdr:sp macro="" textlink="">
      <xdr:nvSpPr>
        <xdr:cNvPr id="649" name="テキスト ボックス 648">
          <a:extLst>
            <a:ext uri="{FF2B5EF4-FFF2-40B4-BE49-F238E27FC236}">
              <a16:creationId xmlns:a16="http://schemas.microsoft.com/office/drawing/2014/main" id="{177D3B62-6150-43FB-8954-C503A9DAD29B}"/>
            </a:ext>
          </a:extLst>
        </xdr:cNvPr>
        <xdr:cNvSpPr txBox="1"/>
      </xdr:nvSpPr>
      <xdr:spPr>
        <a:xfrm>
          <a:off x="14325111" y="130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83756</xdr:rowOff>
    </xdr:from>
    <xdr:to>
      <xdr:col>72</xdr:col>
      <xdr:colOff>38100</xdr:colOff>
      <xdr:row>76</xdr:row>
      <xdr:rowOff>13906</xdr:rowOff>
    </xdr:to>
    <xdr:sp macro="" textlink="">
      <xdr:nvSpPr>
        <xdr:cNvPr id="650" name="楕円 649">
          <a:extLst>
            <a:ext uri="{FF2B5EF4-FFF2-40B4-BE49-F238E27FC236}">
              <a16:creationId xmlns:a16="http://schemas.microsoft.com/office/drawing/2014/main" id="{D8B1942B-817F-4BDD-8722-C754BBB94C19}"/>
            </a:ext>
          </a:extLst>
        </xdr:cNvPr>
        <xdr:cNvSpPr/>
      </xdr:nvSpPr>
      <xdr:spPr>
        <a:xfrm>
          <a:off x="13652500" y="129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5033</xdr:rowOff>
    </xdr:from>
    <xdr:ext cx="534377" cy="259045"/>
    <xdr:sp macro="" textlink="">
      <xdr:nvSpPr>
        <xdr:cNvPr id="651" name="テキスト ボックス 650">
          <a:extLst>
            <a:ext uri="{FF2B5EF4-FFF2-40B4-BE49-F238E27FC236}">
              <a16:creationId xmlns:a16="http://schemas.microsoft.com/office/drawing/2014/main" id="{5BD80D42-0870-42C5-9D92-7DF490C754A9}"/>
            </a:ext>
          </a:extLst>
        </xdr:cNvPr>
        <xdr:cNvSpPr txBox="1"/>
      </xdr:nvSpPr>
      <xdr:spPr>
        <a:xfrm>
          <a:off x="1343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89064</xdr:rowOff>
    </xdr:from>
    <xdr:to>
      <xdr:col>67</xdr:col>
      <xdr:colOff>101600</xdr:colOff>
      <xdr:row>76</xdr:row>
      <xdr:rowOff>19214</xdr:rowOff>
    </xdr:to>
    <xdr:sp macro="" textlink="">
      <xdr:nvSpPr>
        <xdr:cNvPr id="652" name="楕円 651">
          <a:extLst>
            <a:ext uri="{FF2B5EF4-FFF2-40B4-BE49-F238E27FC236}">
              <a16:creationId xmlns:a16="http://schemas.microsoft.com/office/drawing/2014/main" id="{41A2CF87-D32F-4D27-8B3D-DAB75A094BE5}"/>
            </a:ext>
          </a:extLst>
        </xdr:cNvPr>
        <xdr:cNvSpPr/>
      </xdr:nvSpPr>
      <xdr:spPr>
        <a:xfrm>
          <a:off x="12763500" y="129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10340</xdr:rowOff>
    </xdr:from>
    <xdr:ext cx="534377" cy="259045"/>
    <xdr:sp macro="" textlink="">
      <xdr:nvSpPr>
        <xdr:cNvPr id="653" name="テキスト ボックス 652">
          <a:extLst>
            <a:ext uri="{FF2B5EF4-FFF2-40B4-BE49-F238E27FC236}">
              <a16:creationId xmlns:a16="http://schemas.microsoft.com/office/drawing/2014/main" id="{F1EF420B-3F20-4AB6-B44F-2CC20C38C285}"/>
            </a:ext>
          </a:extLst>
        </xdr:cNvPr>
        <xdr:cNvSpPr txBox="1"/>
      </xdr:nvSpPr>
      <xdr:spPr>
        <a:xfrm>
          <a:off x="12547111" y="130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419657E2-30D8-4136-82C3-3176242E8FE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FF8F603-DF08-463E-A06C-07D138DA3ED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419A54E5-D3B3-4408-9EB2-074B7D64FE5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F446A208-CC9B-4E0C-94EC-3B762F2CF73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590947AB-D3BF-4F3F-A60F-19199684427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CBFDA647-F7D3-44DE-9191-D86C5A0DAE9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84FCD958-2C70-4ADF-962A-2AAE14C6FC0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8B30624D-8A48-4784-A0CD-C54F5BC3320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8BBC0D5F-B797-43C6-9E8D-7352D417ECA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1459B50B-658B-44BA-AC27-58B8D17D66D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49C191BC-5F7E-4B51-9330-BB482D2CCC7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B59AFE6A-A0FF-4290-8D53-A7A9526FD5FC}"/>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8BDC6DBD-FA0D-4C73-B799-C3A7C22A56CF}"/>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81D0362E-0748-42CE-AE44-F9341F5AF2D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54CD56F7-EF69-44D8-9072-D1F36ED97E14}"/>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3FF179C4-F226-4AE3-A9E2-B2E8F2AA820D}"/>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9B2418FA-553F-4165-898F-FC6C3E1F98EE}"/>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CB624EE5-4FEA-432E-9222-2454115A2F6B}"/>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B7A7197A-A454-43E1-A5EF-0C60866C476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56D44FF7-EE5D-43F4-B86B-A617F02D2D9B}"/>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538DD429-89D7-4061-B4C1-9840380202B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7F5DBE25-50FF-43C6-ADD0-C2BB6C50E79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CF7D59EC-706D-48E6-8BC6-AD17B646A12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80A28E14-B36C-4334-AEAF-35618B51AD32}"/>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9AB84E50-782A-4910-BE46-BA08187EE0FB}"/>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AD4A0890-E55D-46A4-A015-A1620C03656C}"/>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F0164004-0E8C-4E9A-AA0F-5EF8282B1DC1}"/>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7BA0591E-73E5-4996-8BFF-90E542F160E7}"/>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65787</xdr:rowOff>
    </xdr:from>
    <xdr:to>
      <xdr:col>85</xdr:col>
      <xdr:colOff>127000</xdr:colOff>
      <xdr:row>98</xdr:row>
      <xdr:rowOff>97237</xdr:rowOff>
    </xdr:to>
    <xdr:cxnSp macro="">
      <xdr:nvCxnSpPr>
        <xdr:cNvPr id="682" name="直線コネクタ 681">
          <a:extLst>
            <a:ext uri="{FF2B5EF4-FFF2-40B4-BE49-F238E27FC236}">
              <a16:creationId xmlns:a16="http://schemas.microsoft.com/office/drawing/2014/main" id="{37DF377B-6267-49B2-9D4D-15C8E682B7A6}"/>
            </a:ext>
          </a:extLst>
        </xdr:cNvPr>
        <xdr:cNvCxnSpPr/>
      </xdr:nvCxnSpPr>
      <xdr:spPr>
        <a:xfrm flipV="1">
          <a:off x="15481300" y="16524987"/>
          <a:ext cx="838200" cy="37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a:extLst>
            <a:ext uri="{FF2B5EF4-FFF2-40B4-BE49-F238E27FC236}">
              <a16:creationId xmlns:a16="http://schemas.microsoft.com/office/drawing/2014/main" id="{CBA02538-7DEA-4BCB-B776-D19067311F6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D8955F37-CBF1-421C-94CC-2560F8279428}"/>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97237</xdr:rowOff>
    </xdr:from>
    <xdr:to>
      <xdr:col>81</xdr:col>
      <xdr:colOff>50800</xdr:colOff>
      <xdr:row>98</xdr:row>
      <xdr:rowOff>156008</xdr:rowOff>
    </xdr:to>
    <xdr:cxnSp macro="">
      <xdr:nvCxnSpPr>
        <xdr:cNvPr id="685" name="直線コネクタ 684">
          <a:extLst>
            <a:ext uri="{FF2B5EF4-FFF2-40B4-BE49-F238E27FC236}">
              <a16:creationId xmlns:a16="http://schemas.microsoft.com/office/drawing/2014/main" id="{F0818178-CA0D-4CAF-82C4-5B82FA7110E3}"/>
            </a:ext>
          </a:extLst>
        </xdr:cNvPr>
        <xdr:cNvCxnSpPr/>
      </xdr:nvCxnSpPr>
      <xdr:spPr>
        <a:xfrm flipV="1">
          <a:off x="14592300" y="16899337"/>
          <a:ext cx="889000" cy="5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6794F3F2-415E-4C2A-95F4-DE56CA1F9F53}"/>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7" name="テキスト ボックス 686">
          <a:extLst>
            <a:ext uri="{FF2B5EF4-FFF2-40B4-BE49-F238E27FC236}">
              <a16:creationId xmlns:a16="http://schemas.microsoft.com/office/drawing/2014/main" id="{EDB64BB8-BAE6-4F29-9C0D-386720FE1DD9}"/>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105887</xdr:rowOff>
    </xdr:from>
    <xdr:to>
      <xdr:col>76</xdr:col>
      <xdr:colOff>114300</xdr:colOff>
      <xdr:row>98</xdr:row>
      <xdr:rowOff>156008</xdr:rowOff>
    </xdr:to>
    <xdr:cxnSp macro="">
      <xdr:nvCxnSpPr>
        <xdr:cNvPr id="688" name="直線コネクタ 687">
          <a:extLst>
            <a:ext uri="{FF2B5EF4-FFF2-40B4-BE49-F238E27FC236}">
              <a16:creationId xmlns:a16="http://schemas.microsoft.com/office/drawing/2014/main" id="{E91F1827-9490-4392-9249-51D1839D424D}"/>
            </a:ext>
          </a:extLst>
        </xdr:cNvPr>
        <xdr:cNvCxnSpPr/>
      </xdr:nvCxnSpPr>
      <xdr:spPr>
        <a:xfrm>
          <a:off x="13703300" y="16907987"/>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7A3F021F-AF96-4327-9215-427CBA8B2EFE}"/>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0" name="テキスト ボックス 689">
          <a:extLst>
            <a:ext uri="{FF2B5EF4-FFF2-40B4-BE49-F238E27FC236}">
              <a16:creationId xmlns:a16="http://schemas.microsoft.com/office/drawing/2014/main" id="{ECF8ED82-E36C-4023-8355-6CBB21B2456F}"/>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105887</xdr:rowOff>
    </xdr:from>
    <xdr:to>
      <xdr:col>71</xdr:col>
      <xdr:colOff>177800</xdr:colOff>
      <xdr:row>98</xdr:row>
      <xdr:rowOff>108629</xdr:rowOff>
    </xdr:to>
    <xdr:cxnSp macro="">
      <xdr:nvCxnSpPr>
        <xdr:cNvPr id="691" name="直線コネクタ 690">
          <a:extLst>
            <a:ext uri="{FF2B5EF4-FFF2-40B4-BE49-F238E27FC236}">
              <a16:creationId xmlns:a16="http://schemas.microsoft.com/office/drawing/2014/main" id="{45CE4B1A-5EF6-4B73-8701-59EF0D0D45CD}"/>
            </a:ext>
          </a:extLst>
        </xdr:cNvPr>
        <xdr:cNvCxnSpPr/>
      </xdr:nvCxnSpPr>
      <xdr:spPr>
        <a:xfrm flipV="1">
          <a:off x="12814300" y="1690798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E8D0DF46-B985-4E7F-A7FA-967BB855C608}"/>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3" name="テキスト ボックス 692">
          <a:extLst>
            <a:ext uri="{FF2B5EF4-FFF2-40B4-BE49-F238E27FC236}">
              <a16:creationId xmlns:a16="http://schemas.microsoft.com/office/drawing/2014/main" id="{81C1F5E1-E8B6-459C-A28B-2C160B904ABA}"/>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7CB2C1BB-A8DF-4148-B8C2-E23D10DB5434}"/>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5" name="テキスト ボックス 694">
          <a:extLst>
            <a:ext uri="{FF2B5EF4-FFF2-40B4-BE49-F238E27FC236}">
              <a16:creationId xmlns:a16="http://schemas.microsoft.com/office/drawing/2014/main" id="{770D87C6-1C3F-477A-8143-16D3BEDDFC17}"/>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5DC987FC-D504-4358-A871-D0979196B6B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60AC07EF-B421-4AF4-85F8-B7582636B29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C9E8D877-3BC8-4E49-9567-E5FECD9160C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7E8DD65C-B5F4-491B-B02D-9C8949673CC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C00B15B-84E8-4623-9DE4-CEEFCCD9092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701" name="楕円 700">
          <a:extLst>
            <a:ext uri="{FF2B5EF4-FFF2-40B4-BE49-F238E27FC236}">
              <a16:creationId xmlns:a16="http://schemas.microsoft.com/office/drawing/2014/main" id="{2D96E129-0D0D-4AC5-9179-0139C4CCE1F8}"/>
            </a:ext>
          </a:extLst>
        </xdr:cNvPr>
        <xdr:cNvSpPr/>
      </xdr:nvSpPr>
      <xdr:spPr>
        <a:xfrm>
          <a:off x="16268700" y="164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164864</xdr:rowOff>
    </xdr:from>
    <xdr:ext cx="534377" cy="259045"/>
    <xdr:sp macro="" textlink="">
      <xdr:nvSpPr>
        <xdr:cNvPr id="702" name="積立金該当値テキスト">
          <a:extLst>
            <a:ext uri="{FF2B5EF4-FFF2-40B4-BE49-F238E27FC236}">
              <a16:creationId xmlns:a16="http://schemas.microsoft.com/office/drawing/2014/main" id="{4F0C2C6C-06A8-4DAC-A910-E4561A76A0FE}"/>
            </a:ext>
          </a:extLst>
        </xdr:cNvPr>
        <xdr:cNvSpPr txBox="1"/>
      </xdr:nvSpPr>
      <xdr:spPr>
        <a:xfrm>
          <a:off x="16370300" y="164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46437</xdr:rowOff>
    </xdr:from>
    <xdr:to>
      <xdr:col>81</xdr:col>
      <xdr:colOff>101600</xdr:colOff>
      <xdr:row>98</xdr:row>
      <xdr:rowOff>148037</xdr:rowOff>
    </xdr:to>
    <xdr:sp macro="" textlink="">
      <xdr:nvSpPr>
        <xdr:cNvPr id="703" name="楕円 702">
          <a:extLst>
            <a:ext uri="{FF2B5EF4-FFF2-40B4-BE49-F238E27FC236}">
              <a16:creationId xmlns:a16="http://schemas.microsoft.com/office/drawing/2014/main" id="{139697C4-B7AA-48C3-B37B-761AF34AF19B}"/>
            </a:ext>
          </a:extLst>
        </xdr:cNvPr>
        <xdr:cNvSpPr/>
      </xdr:nvSpPr>
      <xdr:spPr>
        <a:xfrm>
          <a:off x="15430500" y="168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139164</xdr:rowOff>
    </xdr:from>
    <xdr:ext cx="469744" cy="259045"/>
    <xdr:sp macro="" textlink="">
      <xdr:nvSpPr>
        <xdr:cNvPr id="704" name="テキスト ボックス 703">
          <a:extLst>
            <a:ext uri="{FF2B5EF4-FFF2-40B4-BE49-F238E27FC236}">
              <a16:creationId xmlns:a16="http://schemas.microsoft.com/office/drawing/2014/main" id="{D699C2F5-9FE8-4419-B464-16F54341BD86}"/>
            </a:ext>
          </a:extLst>
        </xdr:cNvPr>
        <xdr:cNvSpPr txBox="1"/>
      </xdr:nvSpPr>
      <xdr:spPr>
        <a:xfrm>
          <a:off x="15246428" y="169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105208</xdr:rowOff>
    </xdr:from>
    <xdr:to>
      <xdr:col>76</xdr:col>
      <xdr:colOff>165100</xdr:colOff>
      <xdr:row>99</xdr:row>
      <xdr:rowOff>35358</xdr:rowOff>
    </xdr:to>
    <xdr:sp macro="" textlink="">
      <xdr:nvSpPr>
        <xdr:cNvPr id="705" name="楕円 704">
          <a:extLst>
            <a:ext uri="{FF2B5EF4-FFF2-40B4-BE49-F238E27FC236}">
              <a16:creationId xmlns:a16="http://schemas.microsoft.com/office/drawing/2014/main" id="{39180966-25CF-4ED3-9E13-34A7E50E5D48}"/>
            </a:ext>
          </a:extLst>
        </xdr:cNvPr>
        <xdr:cNvSpPr/>
      </xdr:nvSpPr>
      <xdr:spPr>
        <a:xfrm>
          <a:off x="14541500" y="169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26485</xdr:rowOff>
    </xdr:from>
    <xdr:ext cx="469744" cy="259045"/>
    <xdr:sp macro="" textlink="">
      <xdr:nvSpPr>
        <xdr:cNvPr id="706" name="テキスト ボックス 705">
          <a:extLst>
            <a:ext uri="{FF2B5EF4-FFF2-40B4-BE49-F238E27FC236}">
              <a16:creationId xmlns:a16="http://schemas.microsoft.com/office/drawing/2014/main" id="{BD45021C-74D5-4BD9-BFB1-9FB76F85CA7B}"/>
            </a:ext>
          </a:extLst>
        </xdr:cNvPr>
        <xdr:cNvSpPr txBox="1"/>
      </xdr:nvSpPr>
      <xdr:spPr>
        <a:xfrm>
          <a:off x="14357428" y="1700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55087</xdr:rowOff>
    </xdr:from>
    <xdr:to>
      <xdr:col>72</xdr:col>
      <xdr:colOff>38100</xdr:colOff>
      <xdr:row>98</xdr:row>
      <xdr:rowOff>156687</xdr:rowOff>
    </xdr:to>
    <xdr:sp macro="" textlink="">
      <xdr:nvSpPr>
        <xdr:cNvPr id="707" name="楕円 706">
          <a:extLst>
            <a:ext uri="{FF2B5EF4-FFF2-40B4-BE49-F238E27FC236}">
              <a16:creationId xmlns:a16="http://schemas.microsoft.com/office/drawing/2014/main" id="{2BC82FB6-754F-48DC-A417-EA8314DB0375}"/>
            </a:ext>
          </a:extLst>
        </xdr:cNvPr>
        <xdr:cNvSpPr/>
      </xdr:nvSpPr>
      <xdr:spPr>
        <a:xfrm>
          <a:off x="13652500" y="168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147814</xdr:rowOff>
    </xdr:from>
    <xdr:ext cx="469744" cy="259045"/>
    <xdr:sp macro="" textlink="">
      <xdr:nvSpPr>
        <xdr:cNvPr id="708" name="テキスト ボックス 707">
          <a:extLst>
            <a:ext uri="{FF2B5EF4-FFF2-40B4-BE49-F238E27FC236}">
              <a16:creationId xmlns:a16="http://schemas.microsoft.com/office/drawing/2014/main" id="{8CA233D7-408A-4E8D-9AA1-DFA2742E3E5C}"/>
            </a:ext>
          </a:extLst>
        </xdr:cNvPr>
        <xdr:cNvSpPr txBox="1"/>
      </xdr:nvSpPr>
      <xdr:spPr>
        <a:xfrm>
          <a:off x="13468428" y="169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57829</xdr:rowOff>
    </xdr:from>
    <xdr:to>
      <xdr:col>67</xdr:col>
      <xdr:colOff>101600</xdr:colOff>
      <xdr:row>98</xdr:row>
      <xdr:rowOff>159429</xdr:rowOff>
    </xdr:to>
    <xdr:sp macro="" textlink="">
      <xdr:nvSpPr>
        <xdr:cNvPr id="709" name="楕円 708">
          <a:extLst>
            <a:ext uri="{FF2B5EF4-FFF2-40B4-BE49-F238E27FC236}">
              <a16:creationId xmlns:a16="http://schemas.microsoft.com/office/drawing/2014/main" id="{ADD9621A-FA41-4A7E-892B-606637863397}"/>
            </a:ext>
          </a:extLst>
        </xdr:cNvPr>
        <xdr:cNvSpPr/>
      </xdr:nvSpPr>
      <xdr:spPr>
        <a:xfrm>
          <a:off x="12763500" y="168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150556</xdr:rowOff>
    </xdr:from>
    <xdr:ext cx="469744" cy="259045"/>
    <xdr:sp macro="" textlink="">
      <xdr:nvSpPr>
        <xdr:cNvPr id="710" name="テキスト ボックス 709">
          <a:extLst>
            <a:ext uri="{FF2B5EF4-FFF2-40B4-BE49-F238E27FC236}">
              <a16:creationId xmlns:a16="http://schemas.microsoft.com/office/drawing/2014/main" id="{89031914-61A2-42BB-8241-B716C761B3B9}"/>
            </a:ext>
          </a:extLst>
        </xdr:cNvPr>
        <xdr:cNvSpPr txBox="1"/>
      </xdr:nvSpPr>
      <xdr:spPr>
        <a:xfrm>
          <a:off x="12579428" y="1695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A25827D6-2668-45D5-A69D-888118FFFE2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A9002CE5-714E-4BC6-A7E6-F569B0446B7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CBC3A543-520E-49AD-AB41-802812D4ACC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14291325-82F8-46A1-A25D-1F5A1FADD72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4C0430BB-C85E-47CC-8B53-F05A2716492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35407074-A83E-4824-9A47-7D333C6ADEA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23766757-9F3C-490C-A2BF-99AC20B15F3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411F62DE-76E8-4B6B-8DDF-E5B1E810B6E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A05B2EEB-55D6-4869-A6BA-7C76E69E152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36212B49-787D-4924-8CBF-A6B20860AF6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7095DA9A-6ECB-4293-BBD9-B6FB10526BB1}"/>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6D297D54-8BA9-4B36-BD56-269904D12983}"/>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5806E8E6-20B2-486A-8FE1-3370B8E48926}"/>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AF98E0D9-CA10-421D-A9AC-A93B451E93A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88ED366-7156-4885-A0DC-5FF5A299C64D}"/>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5DD551F9-EA1C-4B43-BB06-3C6A226B275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3A5E4C66-262F-496B-B371-826123D78C1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DFAF8201-7FA5-47A2-A8D5-30B0CDECD19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B8857F24-51C3-4112-B8F1-22407A805A9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87ED1808-4C8B-430C-83C1-475A298D202F}"/>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C7868C95-2932-49AB-993A-63927451C5EA}"/>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D7966FA5-1883-4CB1-8BB5-293F49D7374F}"/>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1506E208-9BFD-4E01-9143-11A7F9587622}"/>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A3DFAF86-1651-4C6A-933D-776D03167B32}"/>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a:extLst>
            <a:ext uri="{FF2B5EF4-FFF2-40B4-BE49-F238E27FC236}">
              <a16:creationId xmlns:a16="http://schemas.microsoft.com/office/drawing/2014/main" id="{87DC7B8A-3E27-4219-9698-2CB588334F77}"/>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a:extLst>
            <a:ext uri="{FF2B5EF4-FFF2-40B4-BE49-F238E27FC236}">
              <a16:creationId xmlns:a16="http://schemas.microsoft.com/office/drawing/2014/main" id="{EF0AC51B-CE01-4D88-94CE-570C049DCE03}"/>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264ED2B9-41A4-4E10-AD6C-98728B1549D4}"/>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a:extLst>
            <a:ext uri="{FF2B5EF4-FFF2-40B4-BE49-F238E27FC236}">
              <a16:creationId xmlns:a16="http://schemas.microsoft.com/office/drawing/2014/main" id="{1731908B-E6B3-4543-B0A1-2EA017A60B57}"/>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D421308B-EF35-47D6-9D84-1324A541E932}"/>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0" name="テキスト ボックス 739">
          <a:extLst>
            <a:ext uri="{FF2B5EF4-FFF2-40B4-BE49-F238E27FC236}">
              <a16:creationId xmlns:a16="http://schemas.microsoft.com/office/drawing/2014/main" id="{25ACDB91-F7EA-4814-8C20-C1085D80C591}"/>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862A03C1-7984-45B4-9F0A-E35A89BB118B}"/>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F4CD826-9774-45DA-9503-E12004C83396}"/>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3" name="テキスト ボックス 742">
          <a:extLst>
            <a:ext uri="{FF2B5EF4-FFF2-40B4-BE49-F238E27FC236}">
              <a16:creationId xmlns:a16="http://schemas.microsoft.com/office/drawing/2014/main" id="{F6A1C291-1281-49A1-8E81-6FCB4CBF4476}"/>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350368CC-E150-4888-A963-74A468466325}"/>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F6903118-870A-4016-AC62-42A8B3A9483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C17A60BA-181A-4CD8-945B-CDD6F5C9BFFD}"/>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B60F1AAC-050B-4BE5-BADE-0007EB1428CA}"/>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8F04143C-5D64-4BFD-83BC-1535E3045CB9}"/>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6A78327C-8B1C-442C-B956-86A05F297AF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646BC783-763A-4A47-A1D6-B63504B970C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7A1B124-7649-4D5F-8EC0-4BA7B10F254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AC88833F-8951-4BDA-B414-C89E067EA22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A2CEB150-E57F-4FEE-A332-5D003A91E8B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a:extLst>
            <a:ext uri="{FF2B5EF4-FFF2-40B4-BE49-F238E27FC236}">
              <a16:creationId xmlns:a16="http://schemas.microsoft.com/office/drawing/2014/main" id="{16DB9A0F-130B-4FA3-9D60-003CB787E42C}"/>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5" name="投資及び出資金該当値テキスト">
          <a:extLst>
            <a:ext uri="{FF2B5EF4-FFF2-40B4-BE49-F238E27FC236}">
              <a16:creationId xmlns:a16="http://schemas.microsoft.com/office/drawing/2014/main" id="{E2BC8DFF-6F03-4925-8F9B-D9178030496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a:extLst>
            <a:ext uri="{FF2B5EF4-FFF2-40B4-BE49-F238E27FC236}">
              <a16:creationId xmlns:a16="http://schemas.microsoft.com/office/drawing/2014/main" id="{8E7A2CFA-9811-4358-AD33-1BA9328165CC}"/>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D2EEA3A3-D887-4527-AC8A-F11B065F95CC}"/>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a:extLst>
            <a:ext uri="{FF2B5EF4-FFF2-40B4-BE49-F238E27FC236}">
              <a16:creationId xmlns:a16="http://schemas.microsoft.com/office/drawing/2014/main" id="{2A38123F-87D8-4A26-AE76-8A61F4D7B6F2}"/>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878A720B-8C88-49A6-963D-B75D934D88D7}"/>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43D34F53-05E2-419D-85BA-CA75AF285C6A}"/>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DE9CEBA3-12F9-4229-936E-67A5C0371783}"/>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9DBBC8FF-C485-481F-AFAC-C882EDA0AAEF}"/>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DA5E855C-7D64-48D1-94C1-27DD7C860981}"/>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3E75D663-2FA1-460D-8D77-4D811482AA6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B795B2CF-A856-4186-8182-BBE795C70A7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42515591-3194-4DCF-AF08-A65C20127F2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B139FE9F-EE5E-4045-AA76-B5DDD0937BD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BF774D44-5225-4DC6-A991-EFA2E2A73E0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2C66852C-17DE-4E61-99A9-755F693CE46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35E20DDE-375D-480C-9050-CF6A8FA640E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7D6CBC5D-EAB1-4D3B-998C-E51D90E75CF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46D4209A-7D9D-4632-B06C-B5DB0936F4A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274675E2-09B6-4EA6-A4AB-106D9582081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E23F3543-165E-4BD1-8221-AD69D00D6D8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8FAEEA26-B379-4A2C-A355-7E4F06F0CA69}"/>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6DB349BE-6861-440A-B24A-42F1BC6B739D}"/>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EC3FE9DC-EA65-4A8F-B549-3F994DADB475}"/>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6A81B00B-0032-444C-919F-ECB0A89DD17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AC45CE14-CDF3-4B49-8796-DF94F45F4293}"/>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9A062922-DEB9-43F3-BDA2-145B112106E6}"/>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5E0C6BF6-F6B2-4553-BB66-6C3CD3A46188}"/>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AC15FAA9-CD28-45A2-96C4-9AAF96F2D32D}"/>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31CDD8AF-D577-48EC-A65B-47A2FAD81F62}"/>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6A204CAA-2780-4AE4-8C4A-D351F3C0DF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B07AB482-9C2A-4E4D-BB77-AD6166CFEE6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60F1987-CAD8-441A-8B73-7F6EBBAECBE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19DCF02-2C56-4958-9EAE-DAFC2820FCD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11F3FF52-0101-4F65-9B8E-AA591643DCBC}"/>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C9BD666F-FEAE-43E1-9E37-86AE3C063495}"/>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187B5DFE-C7AE-4E65-AE41-7D4DFECF458C}"/>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963A5BBB-E1F4-4F62-B0E7-F174120C8B44}"/>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85065</xdr:rowOff>
    </xdr:from>
    <xdr:to>
      <xdr:col>116</xdr:col>
      <xdr:colOff>63500</xdr:colOff>
      <xdr:row>59</xdr:row>
      <xdr:rowOff>15380</xdr:rowOff>
    </xdr:to>
    <xdr:cxnSp macro="">
      <xdr:nvCxnSpPr>
        <xdr:cNvPr id="792" name="直線コネクタ 791">
          <a:extLst>
            <a:ext uri="{FF2B5EF4-FFF2-40B4-BE49-F238E27FC236}">
              <a16:creationId xmlns:a16="http://schemas.microsoft.com/office/drawing/2014/main" id="{662F9A9D-B0DE-4619-9209-437065407DB6}"/>
            </a:ext>
          </a:extLst>
        </xdr:cNvPr>
        <xdr:cNvCxnSpPr/>
      </xdr:nvCxnSpPr>
      <xdr:spPr>
        <a:xfrm>
          <a:off x="21323300" y="9857715"/>
          <a:ext cx="838200" cy="2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7C494F6-835C-437E-8837-CA7FDCA85EA1}"/>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C26A4311-B7C2-49A4-B266-65D19D4C492D}"/>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40411</xdr:rowOff>
    </xdr:from>
    <xdr:to>
      <xdr:col>111</xdr:col>
      <xdr:colOff>177800</xdr:colOff>
      <xdr:row>57</xdr:row>
      <xdr:rowOff>85065</xdr:rowOff>
    </xdr:to>
    <xdr:cxnSp macro="">
      <xdr:nvCxnSpPr>
        <xdr:cNvPr id="795" name="直線コネクタ 794">
          <a:extLst>
            <a:ext uri="{FF2B5EF4-FFF2-40B4-BE49-F238E27FC236}">
              <a16:creationId xmlns:a16="http://schemas.microsoft.com/office/drawing/2014/main" id="{33B05BA4-6686-419A-A5C3-031B39346D5F}"/>
            </a:ext>
          </a:extLst>
        </xdr:cNvPr>
        <xdr:cNvCxnSpPr/>
      </xdr:nvCxnSpPr>
      <xdr:spPr>
        <a:xfrm>
          <a:off x="20434300" y="9813061"/>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9BF6F364-F6C5-4975-ACCD-B1C458C8B6AD}"/>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7" name="テキスト ボックス 796">
          <a:extLst>
            <a:ext uri="{FF2B5EF4-FFF2-40B4-BE49-F238E27FC236}">
              <a16:creationId xmlns:a16="http://schemas.microsoft.com/office/drawing/2014/main" id="{9F644E05-01C1-4149-BB36-990C539CBCF6}"/>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150254</xdr:rowOff>
    </xdr:from>
    <xdr:to>
      <xdr:col>107</xdr:col>
      <xdr:colOff>50800</xdr:colOff>
      <xdr:row>57</xdr:row>
      <xdr:rowOff>40411</xdr:rowOff>
    </xdr:to>
    <xdr:cxnSp macro="">
      <xdr:nvCxnSpPr>
        <xdr:cNvPr id="798" name="直線コネクタ 797">
          <a:extLst>
            <a:ext uri="{FF2B5EF4-FFF2-40B4-BE49-F238E27FC236}">
              <a16:creationId xmlns:a16="http://schemas.microsoft.com/office/drawing/2014/main" id="{360D6971-654F-4DA2-ACC7-27112C15A9BE}"/>
            </a:ext>
          </a:extLst>
        </xdr:cNvPr>
        <xdr:cNvCxnSpPr/>
      </xdr:nvCxnSpPr>
      <xdr:spPr>
        <a:xfrm>
          <a:off x="19545300" y="9751454"/>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BA042570-F3C8-4BBF-85E4-DD1DEF4DB711}"/>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0" name="テキスト ボックス 799">
          <a:extLst>
            <a:ext uri="{FF2B5EF4-FFF2-40B4-BE49-F238E27FC236}">
              <a16:creationId xmlns:a16="http://schemas.microsoft.com/office/drawing/2014/main" id="{5BE181AE-6744-4281-B992-299FB9B092C9}"/>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15761</xdr:rowOff>
    </xdr:from>
    <xdr:to>
      <xdr:col>102</xdr:col>
      <xdr:colOff>114300</xdr:colOff>
      <xdr:row>56</xdr:row>
      <xdr:rowOff>150254</xdr:rowOff>
    </xdr:to>
    <xdr:cxnSp macro="">
      <xdr:nvCxnSpPr>
        <xdr:cNvPr id="801" name="直線コネクタ 800">
          <a:extLst>
            <a:ext uri="{FF2B5EF4-FFF2-40B4-BE49-F238E27FC236}">
              <a16:creationId xmlns:a16="http://schemas.microsoft.com/office/drawing/2014/main" id="{17672A43-6114-478F-A2CE-252863BFF9E6}"/>
            </a:ext>
          </a:extLst>
        </xdr:cNvPr>
        <xdr:cNvCxnSpPr/>
      </xdr:nvCxnSpPr>
      <xdr:spPr>
        <a:xfrm>
          <a:off x="18656300" y="9616961"/>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DCF9454C-3160-417A-BAC6-F0D84E14D761}"/>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3" name="テキスト ボックス 802">
          <a:extLst>
            <a:ext uri="{FF2B5EF4-FFF2-40B4-BE49-F238E27FC236}">
              <a16:creationId xmlns:a16="http://schemas.microsoft.com/office/drawing/2014/main" id="{7FF1352E-6FE5-466A-9128-0D26655836CD}"/>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D0399E1D-8DCA-48B9-910B-F4B3F5C326FE}"/>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E6A1A3FF-9F22-40D7-BE99-C1D371AAD712}"/>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9F6B40C8-338D-4F83-9DEA-34A254E392D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81292455-EEE1-4EE4-B7FC-3C8F0330CDE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63C9B05-A825-452A-A8EC-71870F611E5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2FFB8CBA-2B90-4BF3-8ED1-2E9771E3B0A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73E737AF-CB06-4C3B-8E50-BC7B63E78F1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136030</xdr:rowOff>
    </xdr:from>
    <xdr:to>
      <xdr:col>116</xdr:col>
      <xdr:colOff>114300</xdr:colOff>
      <xdr:row>59</xdr:row>
      <xdr:rowOff>66180</xdr:rowOff>
    </xdr:to>
    <xdr:sp macro="" textlink="">
      <xdr:nvSpPr>
        <xdr:cNvPr id="811" name="楕円 810">
          <a:extLst>
            <a:ext uri="{FF2B5EF4-FFF2-40B4-BE49-F238E27FC236}">
              <a16:creationId xmlns:a16="http://schemas.microsoft.com/office/drawing/2014/main" id="{2287AF08-0399-4310-ADDE-4C2BA334AF8D}"/>
            </a:ext>
          </a:extLst>
        </xdr:cNvPr>
        <xdr:cNvSpPr/>
      </xdr:nvSpPr>
      <xdr:spPr>
        <a:xfrm>
          <a:off x="22110700" y="100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50957</xdr:rowOff>
    </xdr:from>
    <xdr:ext cx="378565" cy="259045"/>
    <xdr:sp macro="" textlink="">
      <xdr:nvSpPr>
        <xdr:cNvPr id="812" name="貸付金該当値テキスト">
          <a:extLst>
            <a:ext uri="{FF2B5EF4-FFF2-40B4-BE49-F238E27FC236}">
              <a16:creationId xmlns:a16="http://schemas.microsoft.com/office/drawing/2014/main" id="{8EFB9BBF-3A09-4552-B567-8132CE41CF7C}"/>
            </a:ext>
          </a:extLst>
        </xdr:cNvPr>
        <xdr:cNvSpPr txBox="1"/>
      </xdr:nvSpPr>
      <xdr:spPr>
        <a:xfrm>
          <a:off x="22212300" y="9995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34265</xdr:rowOff>
    </xdr:from>
    <xdr:to>
      <xdr:col>112</xdr:col>
      <xdr:colOff>38100</xdr:colOff>
      <xdr:row>57</xdr:row>
      <xdr:rowOff>135865</xdr:rowOff>
    </xdr:to>
    <xdr:sp macro="" textlink="">
      <xdr:nvSpPr>
        <xdr:cNvPr id="813" name="楕円 812">
          <a:extLst>
            <a:ext uri="{FF2B5EF4-FFF2-40B4-BE49-F238E27FC236}">
              <a16:creationId xmlns:a16="http://schemas.microsoft.com/office/drawing/2014/main" id="{9665E6C5-D31F-4D6B-B68D-B0771DDF42F4}"/>
            </a:ext>
          </a:extLst>
        </xdr:cNvPr>
        <xdr:cNvSpPr/>
      </xdr:nvSpPr>
      <xdr:spPr>
        <a:xfrm>
          <a:off x="21272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152392</xdr:rowOff>
    </xdr:from>
    <xdr:ext cx="469744" cy="259045"/>
    <xdr:sp macro="" textlink="">
      <xdr:nvSpPr>
        <xdr:cNvPr id="814" name="テキスト ボックス 813">
          <a:extLst>
            <a:ext uri="{FF2B5EF4-FFF2-40B4-BE49-F238E27FC236}">
              <a16:creationId xmlns:a16="http://schemas.microsoft.com/office/drawing/2014/main" id="{55E16056-F808-4BBF-88BB-E5F86D9B6989}"/>
            </a:ext>
          </a:extLst>
        </xdr:cNvPr>
        <xdr:cNvSpPr txBox="1"/>
      </xdr:nvSpPr>
      <xdr:spPr>
        <a:xfrm>
          <a:off x="21088428" y="95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161061</xdr:rowOff>
    </xdr:from>
    <xdr:to>
      <xdr:col>107</xdr:col>
      <xdr:colOff>101600</xdr:colOff>
      <xdr:row>57</xdr:row>
      <xdr:rowOff>91211</xdr:rowOff>
    </xdr:to>
    <xdr:sp macro="" textlink="">
      <xdr:nvSpPr>
        <xdr:cNvPr id="815" name="楕円 814">
          <a:extLst>
            <a:ext uri="{FF2B5EF4-FFF2-40B4-BE49-F238E27FC236}">
              <a16:creationId xmlns:a16="http://schemas.microsoft.com/office/drawing/2014/main" id="{36E4C00D-C306-4A75-BE5E-753F88E6C945}"/>
            </a:ext>
          </a:extLst>
        </xdr:cNvPr>
        <xdr:cNvSpPr/>
      </xdr:nvSpPr>
      <xdr:spPr>
        <a:xfrm>
          <a:off x="203835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107738</xdr:rowOff>
    </xdr:from>
    <xdr:ext cx="469744" cy="259045"/>
    <xdr:sp macro="" textlink="">
      <xdr:nvSpPr>
        <xdr:cNvPr id="816" name="テキスト ボックス 815">
          <a:extLst>
            <a:ext uri="{FF2B5EF4-FFF2-40B4-BE49-F238E27FC236}">
              <a16:creationId xmlns:a16="http://schemas.microsoft.com/office/drawing/2014/main" id="{CA5BAD14-DE8E-400A-85DD-471C0CDB7D99}"/>
            </a:ext>
          </a:extLst>
        </xdr:cNvPr>
        <xdr:cNvSpPr txBox="1"/>
      </xdr:nvSpPr>
      <xdr:spPr>
        <a:xfrm>
          <a:off x="20199428" y="95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99454</xdr:rowOff>
    </xdr:from>
    <xdr:to>
      <xdr:col>102</xdr:col>
      <xdr:colOff>165100</xdr:colOff>
      <xdr:row>57</xdr:row>
      <xdr:rowOff>29604</xdr:rowOff>
    </xdr:to>
    <xdr:sp macro="" textlink="">
      <xdr:nvSpPr>
        <xdr:cNvPr id="817" name="楕円 816">
          <a:extLst>
            <a:ext uri="{FF2B5EF4-FFF2-40B4-BE49-F238E27FC236}">
              <a16:creationId xmlns:a16="http://schemas.microsoft.com/office/drawing/2014/main" id="{6E2DA532-AC1B-4715-95CE-CC537CE028ED}"/>
            </a:ext>
          </a:extLst>
        </xdr:cNvPr>
        <xdr:cNvSpPr/>
      </xdr:nvSpPr>
      <xdr:spPr>
        <a:xfrm>
          <a:off x="19494500" y="97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46131</xdr:rowOff>
    </xdr:from>
    <xdr:ext cx="534377" cy="259045"/>
    <xdr:sp macro="" textlink="">
      <xdr:nvSpPr>
        <xdr:cNvPr id="818" name="テキスト ボックス 817">
          <a:extLst>
            <a:ext uri="{FF2B5EF4-FFF2-40B4-BE49-F238E27FC236}">
              <a16:creationId xmlns:a16="http://schemas.microsoft.com/office/drawing/2014/main" id="{FF46FBA0-A49B-402E-9702-EDB0D32BC933}"/>
            </a:ext>
          </a:extLst>
        </xdr:cNvPr>
        <xdr:cNvSpPr txBox="1"/>
      </xdr:nvSpPr>
      <xdr:spPr>
        <a:xfrm>
          <a:off x="19278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136411</xdr:rowOff>
    </xdr:from>
    <xdr:to>
      <xdr:col>98</xdr:col>
      <xdr:colOff>38100</xdr:colOff>
      <xdr:row>56</xdr:row>
      <xdr:rowOff>66561</xdr:rowOff>
    </xdr:to>
    <xdr:sp macro="" textlink="">
      <xdr:nvSpPr>
        <xdr:cNvPr id="819" name="楕円 818">
          <a:extLst>
            <a:ext uri="{FF2B5EF4-FFF2-40B4-BE49-F238E27FC236}">
              <a16:creationId xmlns:a16="http://schemas.microsoft.com/office/drawing/2014/main" id="{EAFD3434-5631-4F93-82EB-91EE40522090}"/>
            </a:ext>
          </a:extLst>
        </xdr:cNvPr>
        <xdr:cNvSpPr/>
      </xdr:nvSpPr>
      <xdr:spPr>
        <a:xfrm>
          <a:off x="18605500" y="95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83088</xdr:rowOff>
    </xdr:from>
    <xdr:ext cx="534377" cy="259045"/>
    <xdr:sp macro="" textlink="">
      <xdr:nvSpPr>
        <xdr:cNvPr id="820" name="テキスト ボックス 819">
          <a:extLst>
            <a:ext uri="{FF2B5EF4-FFF2-40B4-BE49-F238E27FC236}">
              <a16:creationId xmlns:a16="http://schemas.microsoft.com/office/drawing/2014/main" id="{4ED36416-29B1-4A06-B5FB-B2F4A112861F}"/>
            </a:ext>
          </a:extLst>
        </xdr:cNvPr>
        <xdr:cNvSpPr txBox="1"/>
      </xdr:nvSpPr>
      <xdr:spPr>
        <a:xfrm>
          <a:off x="18389111" y="93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EDD6C7D8-CFFE-4792-8642-77680B2F399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3C8B5177-DD75-4056-B64B-6A04EEB83F0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9D3ECCD9-C52E-4D72-867E-6E563157107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3FB7D401-7D95-48F0-B344-E3801D0308EC}"/>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63B9DDFC-5654-4637-A957-42A1907E69F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6CFD0B56-142E-4279-90BB-CF330F052F5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B74CD7E4-3A61-4071-9F9A-4822E234721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521EC67-F7BF-4439-A572-51B7E643401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C3A0CE6B-EE5E-435B-A14B-8B9A0DDCC07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493F3B18-45B6-49E4-8D87-410E8E48E519}"/>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18037CF3-3CE3-40E8-867C-3191F1E8B45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A78EBF6E-B188-4F56-9F18-53B048257266}"/>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902AD1D5-55E4-486D-9AAC-E3B0C7CBBA5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A825D1AC-DC1F-4826-849A-D9C747880283}"/>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4F2F0142-2B5D-453D-B12F-AD54CDDA76A7}"/>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61EFB8DC-144F-4650-9474-93A0518B98C9}"/>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71FF7D42-17D5-42E0-BB50-80F0A725F9E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31EEC195-DFB4-43AE-A530-E52596E0EDE4}"/>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2F9BC478-2E02-42A3-A483-047AB1F00ABA}"/>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AEAE94C8-7FD1-46C9-B35E-AD97BBA50E19}"/>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4881D32D-B8F9-4C4D-A5FF-31E2FC015992}"/>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D629FE23-55B9-473C-93AD-4A6C1EB49EE3}"/>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F95204C4-C61D-4432-ADC9-7DCFDB89131D}"/>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E2B19321-E1ED-4C55-8D97-D06FFA79FCCC}"/>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8F1959C3-5E13-42A8-A55C-8C0BFF1F7F3B}"/>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438042A7-93D7-4F6D-B83B-A9670566105F}"/>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D3DEC8E7-E411-448C-99EC-ED16A8B02CAB}"/>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B0AE990-893B-42BC-B669-B970DA07827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2C6F9C1B-9F0E-4F92-962D-7EF7312F1B2E}"/>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C6AADCB0-2581-49ED-8DD0-10D5C9A69DA2}"/>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AA04EFD3-B1E9-4555-8FF4-6E420B41680A}"/>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7CA01AC8-4932-4FFA-AF88-D9D2124D53BF}"/>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26D625B0-404E-4113-8DA4-67502FC2BF5F}"/>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69262</xdr:rowOff>
    </xdr:from>
    <xdr:to>
      <xdr:col>116</xdr:col>
      <xdr:colOff>63500</xdr:colOff>
      <xdr:row>76</xdr:row>
      <xdr:rowOff>95295</xdr:rowOff>
    </xdr:to>
    <xdr:cxnSp macro="">
      <xdr:nvCxnSpPr>
        <xdr:cNvPr id="854" name="直線コネクタ 853">
          <a:extLst>
            <a:ext uri="{FF2B5EF4-FFF2-40B4-BE49-F238E27FC236}">
              <a16:creationId xmlns:a16="http://schemas.microsoft.com/office/drawing/2014/main" id="{7C332972-5A9F-4A10-BC27-02431F523437}"/>
            </a:ext>
          </a:extLst>
        </xdr:cNvPr>
        <xdr:cNvCxnSpPr/>
      </xdr:nvCxnSpPr>
      <xdr:spPr>
        <a:xfrm>
          <a:off x="21323300" y="13099462"/>
          <a:ext cx="838200" cy="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a:extLst>
            <a:ext uri="{FF2B5EF4-FFF2-40B4-BE49-F238E27FC236}">
              <a16:creationId xmlns:a16="http://schemas.microsoft.com/office/drawing/2014/main" id="{B5AE9E4C-6051-421B-9359-C796D01FA258}"/>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4F045CE4-F488-4EF0-8630-18640D503131}"/>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69262</xdr:rowOff>
    </xdr:from>
    <xdr:to>
      <xdr:col>111</xdr:col>
      <xdr:colOff>177800</xdr:colOff>
      <xdr:row>76</xdr:row>
      <xdr:rowOff>77549</xdr:rowOff>
    </xdr:to>
    <xdr:cxnSp macro="">
      <xdr:nvCxnSpPr>
        <xdr:cNvPr id="857" name="直線コネクタ 856">
          <a:extLst>
            <a:ext uri="{FF2B5EF4-FFF2-40B4-BE49-F238E27FC236}">
              <a16:creationId xmlns:a16="http://schemas.microsoft.com/office/drawing/2014/main" id="{7A3B1F89-2B3E-47CB-BCF2-81A1284437F8}"/>
            </a:ext>
          </a:extLst>
        </xdr:cNvPr>
        <xdr:cNvCxnSpPr/>
      </xdr:nvCxnSpPr>
      <xdr:spPr>
        <a:xfrm flipV="1">
          <a:off x="20434300" y="13099462"/>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a:extLst>
            <a:ext uri="{FF2B5EF4-FFF2-40B4-BE49-F238E27FC236}">
              <a16:creationId xmlns:a16="http://schemas.microsoft.com/office/drawing/2014/main" id="{2E9E3B6E-4C5B-4741-888D-F5A45D2CAD92}"/>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9" name="テキスト ボックス 858">
          <a:extLst>
            <a:ext uri="{FF2B5EF4-FFF2-40B4-BE49-F238E27FC236}">
              <a16:creationId xmlns:a16="http://schemas.microsoft.com/office/drawing/2014/main" id="{AF57F194-6DA9-475D-A966-2B5C8D8C4ADE}"/>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77549</xdr:rowOff>
    </xdr:from>
    <xdr:to>
      <xdr:col>107</xdr:col>
      <xdr:colOff>50800</xdr:colOff>
      <xdr:row>76</xdr:row>
      <xdr:rowOff>114269</xdr:rowOff>
    </xdr:to>
    <xdr:cxnSp macro="">
      <xdr:nvCxnSpPr>
        <xdr:cNvPr id="860" name="直線コネクタ 859">
          <a:extLst>
            <a:ext uri="{FF2B5EF4-FFF2-40B4-BE49-F238E27FC236}">
              <a16:creationId xmlns:a16="http://schemas.microsoft.com/office/drawing/2014/main" id="{3019E59C-4B51-4C50-8B2E-885D57F74277}"/>
            </a:ext>
          </a:extLst>
        </xdr:cNvPr>
        <xdr:cNvCxnSpPr/>
      </xdr:nvCxnSpPr>
      <xdr:spPr>
        <a:xfrm flipV="1">
          <a:off x="19545300" y="13107749"/>
          <a:ext cx="889000" cy="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a:extLst>
            <a:ext uri="{FF2B5EF4-FFF2-40B4-BE49-F238E27FC236}">
              <a16:creationId xmlns:a16="http://schemas.microsoft.com/office/drawing/2014/main" id="{F61D90EC-326E-45F3-9771-570B3F2CBA49}"/>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2" name="テキスト ボックス 861">
          <a:extLst>
            <a:ext uri="{FF2B5EF4-FFF2-40B4-BE49-F238E27FC236}">
              <a16:creationId xmlns:a16="http://schemas.microsoft.com/office/drawing/2014/main" id="{FE54324F-32EC-4988-82CA-1D9168829FC2}"/>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107753</xdr:rowOff>
    </xdr:from>
    <xdr:to>
      <xdr:col>102</xdr:col>
      <xdr:colOff>114300</xdr:colOff>
      <xdr:row>76</xdr:row>
      <xdr:rowOff>114269</xdr:rowOff>
    </xdr:to>
    <xdr:cxnSp macro="">
      <xdr:nvCxnSpPr>
        <xdr:cNvPr id="863" name="直線コネクタ 862">
          <a:extLst>
            <a:ext uri="{FF2B5EF4-FFF2-40B4-BE49-F238E27FC236}">
              <a16:creationId xmlns:a16="http://schemas.microsoft.com/office/drawing/2014/main" id="{AA0A9C93-3BBA-4B60-BFC2-7B9FBBE5F87D}"/>
            </a:ext>
          </a:extLst>
        </xdr:cNvPr>
        <xdr:cNvCxnSpPr/>
      </xdr:nvCxnSpPr>
      <xdr:spPr>
        <a:xfrm>
          <a:off x="18656300" y="1313795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a:extLst>
            <a:ext uri="{FF2B5EF4-FFF2-40B4-BE49-F238E27FC236}">
              <a16:creationId xmlns:a16="http://schemas.microsoft.com/office/drawing/2014/main" id="{10742795-3F33-4A0C-937A-A478993B0FD6}"/>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5" name="テキスト ボックス 864">
          <a:extLst>
            <a:ext uri="{FF2B5EF4-FFF2-40B4-BE49-F238E27FC236}">
              <a16:creationId xmlns:a16="http://schemas.microsoft.com/office/drawing/2014/main" id="{FA497378-8A6B-42E3-BF11-C738C18B3F2E}"/>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a:extLst>
            <a:ext uri="{FF2B5EF4-FFF2-40B4-BE49-F238E27FC236}">
              <a16:creationId xmlns:a16="http://schemas.microsoft.com/office/drawing/2014/main" id="{1137B8DD-1076-4EA4-A171-817E241087CC}"/>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7" name="テキスト ボックス 866">
          <a:extLst>
            <a:ext uri="{FF2B5EF4-FFF2-40B4-BE49-F238E27FC236}">
              <a16:creationId xmlns:a16="http://schemas.microsoft.com/office/drawing/2014/main" id="{2AC4A01E-374A-4C3F-ABA8-6F4A2E142BA4}"/>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C9C0A196-303E-41FD-BF90-969C9B99A6B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419906D3-B3CD-430F-B302-3BBE6B319F07}"/>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DD2861BD-987A-46C3-A088-FB356241537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3D2F2E77-862E-4B15-A6C1-21D856A8C74A}"/>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E452E4E0-5F46-4287-858A-78E9A0C2196F}"/>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44495</xdr:rowOff>
    </xdr:from>
    <xdr:to>
      <xdr:col>116</xdr:col>
      <xdr:colOff>114300</xdr:colOff>
      <xdr:row>76</xdr:row>
      <xdr:rowOff>146095</xdr:rowOff>
    </xdr:to>
    <xdr:sp macro="" textlink="">
      <xdr:nvSpPr>
        <xdr:cNvPr id="873" name="楕円 872">
          <a:extLst>
            <a:ext uri="{FF2B5EF4-FFF2-40B4-BE49-F238E27FC236}">
              <a16:creationId xmlns:a16="http://schemas.microsoft.com/office/drawing/2014/main" id="{D33A5B19-62D7-4FC7-B1C1-4F9E44470D84}"/>
            </a:ext>
          </a:extLst>
        </xdr:cNvPr>
        <xdr:cNvSpPr/>
      </xdr:nvSpPr>
      <xdr:spPr>
        <a:xfrm>
          <a:off x="22110700" y="130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22922</xdr:rowOff>
    </xdr:from>
    <xdr:ext cx="534377" cy="259045"/>
    <xdr:sp macro="" textlink="">
      <xdr:nvSpPr>
        <xdr:cNvPr id="874" name="繰出金該当値テキスト">
          <a:extLst>
            <a:ext uri="{FF2B5EF4-FFF2-40B4-BE49-F238E27FC236}">
              <a16:creationId xmlns:a16="http://schemas.microsoft.com/office/drawing/2014/main" id="{A2F1696D-3B30-4505-91C9-54036BF20980}"/>
            </a:ext>
          </a:extLst>
        </xdr:cNvPr>
        <xdr:cNvSpPr txBox="1"/>
      </xdr:nvSpPr>
      <xdr:spPr>
        <a:xfrm>
          <a:off x="22212300" y="130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18462</xdr:rowOff>
    </xdr:from>
    <xdr:to>
      <xdr:col>112</xdr:col>
      <xdr:colOff>38100</xdr:colOff>
      <xdr:row>76</xdr:row>
      <xdr:rowOff>120062</xdr:rowOff>
    </xdr:to>
    <xdr:sp macro="" textlink="">
      <xdr:nvSpPr>
        <xdr:cNvPr id="875" name="楕円 874">
          <a:extLst>
            <a:ext uri="{FF2B5EF4-FFF2-40B4-BE49-F238E27FC236}">
              <a16:creationId xmlns:a16="http://schemas.microsoft.com/office/drawing/2014/main" id="{6BB132A9-0C31-4E60-BF2B-557059E1F9D7}"/>
            </a:ext>
          </a:extLst>
        </xdr:cNvPr>
        <xdr:cNvSpPr/>
      </xdr:nvSpPr>
      <xdr:spPr>
        <a:xfrm>
          <a:off x="21272500" y="130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111189</xdr:rowOff>
    </xdr:from>
    <xdr:ext cx="534377" cy="259045"/>
    <xdr:sp macro="" textlink="">
      <xdr:nvSpPr>
        <xdr:cNvPr id="876" name="テキスト ボックス 875">
          <a:extLst>
            <a:ext uri="{FF2B5EF4-FFF2-40B4-BE49-F238E27FC236}">
              <a16:creationId xmlns:a16="http://schemas.microsoft.com/office/drawing/2014/main" id="{C64A3DAB-7AC4-4CD5-9660-9272ECA5F49F}"/>
            </a:ext>
          </a:extLst>
        </xdr:cNvPr>
        <xdr:cNvSpPr txBox="1"/>
      </xdr:nvSpPr>
      <xdr:spPr>
        <a:xfrm>
          <a:off x="21056111" y="131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26749</xdr:rowOff>
    </xdr:from>
    <xdr:to>
      <xdr:col>107</xdr:col>
      <xdr:colOff>101600</xdr:colOff>
      <xdr:row>76</xdr:row>
      <xdr:rowOff>128349</xdr:rowOff>
    </xdr:to>
    <xdr:sp macro="" textlink="">
      <xdr:nvSpPr>
        <xdr:cNvPr id="877" name="楕円 876">
          <a:extLst>
            <a:ext uri="{FF2B5EF4-FFF2-40B4-BE49-F238E27FC236}">
              <a16:creationId xmlns:a16="http://schemas.microsoft.com/office/drawing/2014/main" id="{93F575AE-6B6B-42B4-B64F-A3069FD51828}"/>
            </a:ext>
          </a:extLst>
        </xdr:cNvPr>
        <xdr:cNvSpPr/>
      </xdr:nvSpPr>
      <xdr:spPr>
        <a:xfrm>
          <a:off x="20383500" y="130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119476</xdr:rowOff>
    </xdr:from>
    <xdr:ext cx="534377" cy="259045"/>
    <xdr:sp macro="" textlink="">
      <xdr:nvSpPr>
        <xdr:cNvPr id="878" name="テキスト ボックス 877">
          <a:extLst>
            <a:ext uri="{FF2B5EF4-FFF2-40B4-BE49-F238E27FC236}">
              <a16:creationId xmlns:a16="http://schemas.microsoft.com/office/drawing/2014/main" id="{8E45C218-6F1B-4483-BCB7-E97B707B9195}"/>
            </a:ext>
          </a:extLst>
        </xdr:cNvPr>
        <xdr:cNvSpPr txBox="1"/>
      </xdr:nvSpPr>
      <xdr:spPr>
        <a:xfrm>
          <a:off x="20167111" y="131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63469</xdr:rowOff>
    </xdr:from>
    <xdr:to>
      <xdr:col>102</xdr:col>
      <xdr:colOff>165100</xdr:colOff>
      <xdr:row>76</xdr:row>
      <xdr:rowOff>165069</xdr:rowOff>
    </xdr:to>
    <xdr:sp macro="" textlink="">
      <xdr:nvSpPr>
        <xdr:cNvPr id="879" name="楕円 878">
          <a:extLst>
            <a:ext uri="{FF2B5EF4-FFF2-40B4-BE49-F238E27FC236}">
              <a16:creationId xmlns:a16="http://schemas.microsoft.com/office/drawing/2014/main" id="{8C9B9832-606A-4C92-97DE-382847C32D5D}"/>
            </a:ext>
          </a:extLst>
        </xdr:cNvPr>
        <xdr:cNvSpPr/>
      </xdr:nvSpPr>
      <xdr:spPr>
        <a:xfrm>
          <a:off x="19494500" y="130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156196</xdr:rowOff>
    </xdr:from>
    <xdr:ext cx="534377" cy="259045"/>
    <xdr:sp macro="" textlink="">
      <xdr:nvSpPr>
        <xdr:cNvPr id="880" name="テキスト ボックス 879">
          <a:extLst>
            <a:ext uri="{FF2B5EF4-FFF2-40B4-BE49-F238E27FC236}">
              <a16:creationId xmlns:a16="http://schemas.microsoft.com/office/drawing/2014/main" id="{D7C66C61-4A5B-44E2-A379-2F1E238B0419}"/>
            </a:ext>
          </a:extLst>
        </xdr:cNvPr>
        <xdr:cNvSpPr txBox="1"/>
      </xdr:nvSpPr>
      <xdr:spPr>
        <a:xfrm>
          <a:off x="19278111" y="131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56953</xdr:rowOff>
    </xdr:from>
    <xdr:to>
      <xdr:col>98</xdr:col>
      <xdr:colOff>38100</xdr:colOff>
      <xdr:row>76</xdr:row>
      <xdr:rowOff>158553</xdr:rowOff>
    </xdr:to>
    <xdr:sp macro="" textlink="">
      <xdr:nvSpPr>
        <xdr:cNvPr id="881" name="楕円 880">
          <a:extLst>
            <a:ext uri="{FF2B5EF4-FFF2-40B4-BE49-F238E27FC236}">
              <a16:creationId xmlns:a16="http://schemas.microsoft.com/office/drawing/2014/main" id="{D7A20518-8FBD-4BF3-9C8A-F30AAA75284B}"/>
            </a:ext>
          </a:extLst>
        </xdr:cNvPr>
        <xdr:cNvSpPr/>
      </xdr:nvSpPr>
      <xdr:spPr>
        <a:xfrm>
          <a:off x="18605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149680</xdr:rowOff>
    </xdr:from>
    <xdr:ext cx="534377" cy="259045"/>
    <xdr:sp macro="" textlink="">
      <xdr:nvSpPr>
        <xdr:cNvPr id="882" name="テキスト ボックス 881">
          <a:extLst>
            <a:ext uri="{FF2B5EF4-FFF2-40B4-BE49-F238E27FC236}">
              <a16:creationId xmlns:a16="http://schemas.microsoft.com/office/drawing/2014/main" id="{144CADD6-F45B-401F-98EB-FDE4C6BF19A3}"/>
            </a:ext>
          </a:extLst>
        </xdr:cNvPr>
        <xdr:cNvSpPr txBox="1"/>
      </xdr:nvSpPr>
      <xdr:spPr>
        <a:xfrm>
          <a:off x="18389111" y="131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AB4D2E2-4ECD-4417-B098-1D7E6C6004B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8DE05A85-804F-43B5-AD2D-C1BCBC32B5F4}"/>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70429042-68A6-4C0A-80FA-987CB9ECDD7F}"/>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9D8BAF4B-5475-4AA9-B68D-317EAED3AA9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4EC0623-578D-4787-A3A8-133C3099B29B}"/>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86829F4D-5CD8-42E6-AFA1-00F225719B4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F2C6DE9-4B75-45A7-8E7D-DCAD0E68DF04}"/>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AA4709F-57E2-489C-AB80-9D362E6D40D3}"/>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1320B78B-585F-4D33-9714-FC0EC9BE2D1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C861AF93-0885-45B7-96A3-EFDB0899C4D5}"/>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DC709E6A-E776-482C-AD52-D681DF2F9084}"/>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2D1CEB52-7A2A-419A-8105-AC25977EBF32}"/>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3A2548FA-E5BF-4398-AE2D-25B5EDDEA2D6}"/>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1ED2B83E-BE49-4DDA-BC40-73B912BB3343}"/>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F33E0278-D53C-4151-9C10-8C24F6EF30E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51966C46-4AD9-4486-B694-D0101C161274}"/>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43BED823-56A1-4268-BC3A-1450A627C94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D58D296D-5686-4082-94E2-C3887AFA4BE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3C4D016C-6AF0-4EBA-B9CF-09598E389CB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5D85A586-AE68-4010-9691-2CB26AAA498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C4BF5E71-52E0-4832-8D8A-285AE0C8192F}"/>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98A3227F-CA94-4CAC-91FA-01117997F2CC}"/>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1DB5D567-EAEE-4310-9C70-7C85385EC8CC}"/>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47910C08-6361-4056-A54D-254FBFA22BF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A547A22-9C4E-4712-AF9C-B18F353D12D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1EBB8290-B8C4-4EFE-B0BF-C01BFBE93E16}"/>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1BEE4E9A-D92E-4BF2-BEFB-BFB59B7C089A}"/>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8C284DD3-9D7D-4A39-A0E7-A6BEF9CF14E9}"/>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A460B97A-9CD1-4DDC-A3BD-094324A1279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2ED07541-240D-4DE9-AA41-94EBAF3B6C09}"/>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C4ECA993-E4DE-438B-A71F-C6A8C48E2254}"/>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B2D21F87-7045-46F8-A8B6-30CD73348FC7}"/>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26C55FA4-EC3E-4DF8-BB8A-2FD8A4443DF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4BBAC90E-1417-445D-B209-AEB0ADA71D75}"/>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34AEE794-9854-46B1-8E5F-9BC15355CEE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A81549FC-2587-47C0-A192-BE0FD2AB801F}"/>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3113E3F6-E392-4E1E-AF32-6E231B76FBB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F546E7EA-5C02-4C2E-9684-45BD1D3F45F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EEF7529A-DEF9-4700-9EE0-58D8593E57BD}"/>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309F901E-D481-428A-B2B3-E7BF8370DA1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AC404E60-E4C3-48DC-A927-81D54D44298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478BD274-9CEE-42CC-997F-25B29C484E7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8D60ED56-BF0E-4A1E-9BD1-B58256223E3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846DEA24-5D8D-4584-98F8-56065E6E1C7E}"/>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939CFB09-4899-4320-BAA5-667F808B6A95}"/>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9EFE8A40-F085-493D-92E0-F5B7A401D6CD}"/>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51787A0B-4B84-4D66-B4E2-56DE557127F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D8CB2012-EC88-4AC3-A6EA-E718D113948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73A7EF31-F2A1-4B37-A2C0-7B1B733A889B}"/>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55C48F64-6729-4FC7-A850-148CE91991D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C3D3BCCA-0A0E-45C9-9137-25736ED08E3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D5ADB6C9-DCFB-48C5-956B-30CEE50459D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420,211</a:t>
          </a:r>
          <a:r>
            <a:rPr kumimoji="1" lang="ja-JP" altLang="en-US" sz="1300">
              <a:latin typeface="ＭＳ Ｐゴシック" panose="020B0600070205080204" pitchFamily="50" charset="-128"/>
              <a:ea typeface="ＭＳ Ｐゴシック" panose="020B0600070205080204" pitchFamily="50" charset="-128"/>
            </a:rPr>
            <a:t>円となっている。人件費の住民一人当たりのコストは類似団体平均、県平均、全国平均と比較して例年大幅に下回っており、適正に職員数を管理しているといえる。普通建設事業費の住民一人当たりのコストは、施設の大規模改修事業の終了により、</a:t>
          </a:r>
          <a:r>
            <a:rPr kumimoji="1" lang="en-US" altLang="ja-JP" sz="1300">
              <a:latin typeface="ＭＳ Ｐゴシック" panose="020B0600070205080204" pitchFamily="50" charset="-128"/>
              <a:ea typeface="ＭＳ Ｐゴシック" panose="020B0600070205080204" pitchFamily="50" charset="-128"/>
            </a:rPr>
            <a:t>34,840</a:t>
          </a:r>
          <a:r>
            <a:rPr kumimoji="1" lang="ja-JP" altLang="en-US" sz="1300">
              <a:latin typeface="ＭＳ Ｐゴシック" panose="020B0600070205080204" pitchFamily="50" charset="-128"/>
              <a:ea typeface="ＭＳ Ｐゴシック" panose="020B0600070205080204" pitchFamily="50" charset="-128"/>
            </a:rPr>
            <a:t>円となり、前年度と比較すると４１．５％減少した。また、住民一人当たりのコストが類似団体より上回っている扶助費や維持補修費、補助費等については、制度の見直しや事業縮小等対策することで事業費を抑制し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338A6D-86E4-423E-8ABE-27AE4F5CFD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80554BD-191D-427A-AFCB-8556069AF3E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DBEF5B0-8A0D-4AB6-8B5A-EB711E23D56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7EFB7B3-E3A1-4C08-9C75-BD97E5B1920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713F50-0696-4636-BD81-0448AEB9E8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F9E11E-B8D6-4C17-8492-4312948659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58078C-4986-426F-AF2B-E25813B789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3389DE-F82F-4781-A86C-A00AF9F9828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7820B6-2184-4DC9-8BB3-DEFFDDF0A9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DD59C06-B12A-437A-923F-E3F265F33E3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69,400
68,170
84.59
30,360,382
29,162,614
1,145,301
16,234,480
25,170,457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B21866-0065-4FBF-BD8E-91956BFC52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2FF487-E5C6-486D-9F69-7C9ABED809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F580C8-DD36-4E36-9780-8BDF2674D11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47FD01-3239-45EC-821F-202B30B7C2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9D15BB-0017-41F7-B014-82D153F4BC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446E428-1FF6-431B-8719-3EB63B8D9D3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31E5927-37EC-4602-8813-3439CB69004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06C3A22-EC16-4542-B417-71352CED102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5C9B25F-C343-4424-B79A-7C32C848AC8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8E0C7C-BC80-443B-847A-F1D1B1AA31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BBA9859-567C-4939-BEC3-BF42232C449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B2E2943-546F-4B87-BF7C-29FBDB40E7B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FC59E0F-92D3-4C35-9753-837E489A2F5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9834E24-C067-4F2D-BEE7-2A1928F8A90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37CFE8-914A-4CCF-98F3-1AE8A1BEE8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46CAC42-9C24-4034-8523-89F78BCC3EC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E6EFB5-445E-4B43-B1D7-584E693116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5A25A4D-5F71-4528-8A54-91521F10C44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BEA1217-C9B2-4C30-ADA0-C0F58D31B56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A5CB4D4-BB65-4460-A22B-29648D67515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099081B-2047-4271-B566-A47AA2B3B1B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4F7CCAA-0723-4928-ABB1-10CE081D898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1433C8E-D1B1-43EB-9B96-7864F6B4969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9451655-0656-4F94-A9DC-263F7BF1899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DF99B91-F37E-4415-BCC9-5A56B0D6263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33DF502-BC30-468A-BD66-F221FB91D06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0C7B274-3F27-4839-9A70-5E4CAED7C8B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F40878A-EFE2-4293-8454-B9444FE79A2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8773571-91E6-4148-868C-471B67A17D5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E379F26-F7FE-4B7A-9AF7-DDCCCE9D475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E1A6AE2-9DBD-48B1-BFA9-C796910154B6}"/>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76C18484-40DE-45E7-A488-884D0A1B745E}"/>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27A23F1C-E154-47E3-83EE-BB19836FBC66}"/>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B2F5EEF9-AC6D-44F1-93AE-04AC36650253}"/>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8EFEA9C4-0876-48E7-96F9-F7A3FBFC0AE7}"/>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25A69E4-51F0-4550-AB98-27EA71A18F6E}"/>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1C6849B1-491F-4097-BCD6-9E2667B2C8AE}"/>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10201669-D5FF-471F-B6DA-63F3E5A6EA53}"/>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CB3225E4-ACE6-46A2-9084-48700CA8E2DD}"/>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A2D1BBBB-6BFA-49EF-A223-58C5C797CDB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86D48033-2443-41FB-B4B7-3E1DBCFAF256}"/>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C4522424-6264-4F4A-B7EE-F48CF64B804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EF0347D6-4CB5-4F13-8187-59D4633E589B}"/>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91BB2F77-8192-4F8C-AB18-6BACDBE99B6E}"/>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9A039AE2-6052-45CC-BDCD-37931E4435A9}"/>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B2067373-C0E6-4E4C-861D-B4EF47101E58}"/>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B3D61D09-9B80-4F81-9775-F814BB8DEBF1}"/>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88951</xdr:rowOff>
    </xdr:from>
    <xdr:to>
      <xdr:col>24</xdr:col>
      <xdr:colOff>63500</xdr:colOff>
      <xdr:row>35</xdr:row>
      <xdr:rowOff>113640</xdr:rowOff>
    </xdr:to>
    <xdr:cxnSp macro="">
      <xdr:nvCxnSpPr>
        <xdr:cNvPr id="59" name="直線コネクタ 58">
          <a:extLst>
            <a:ext uri="{FF2B5EF4-FFF2-40B4-BE49-F238E27FC236}">
              <a16:creationId xmlns:a16="http://schemas.microsoft.com/office/drawing/2014/main" id="{FC4F8A2C-CAEC-44AF-9245-38F6B9F645D5}"/>
            </a:ext>
          </a:extLst>
        </xdr:cNvPr>
        <xdr:cNvCxnSpPr/>
      </xdr:nvCxnSpPr>
      <xdr:spPr>
        <a:xfrm>
          <a:off x="3797300" y="6089701"/>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464EEA50-9C7E-4167-97CF-F86D60228BF9}"/>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4DDFFF9C-FFC8-4653-9D43-9FDF0DE12668}"/>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137414</xdr:rowOff>
    </xdr:from>
    <xdr:to>
      <xdr:col>19</xdr:col>
      <xdr:colOff>177800</xdr:colOff>
      <xdr:row>35</xdr:row>
      <xdr:rowOff>88951</xdr:rowOff>
    </xdr:to>
    <xdr:cxnSp macro="">
      <xdr:nvCxnSpPr>
        <xdr:cNvPr id="62" name="直線コネクタ 61">
          <a:extLst>
            <a:ext uri="{FF2B5EF4-FFF2-40B4-BE49-F238E27FC236}">
              <a16:creationId xmlns:a16="http://schemas.microsoft.com/office/drawing/2014/main" id="{6F48DDF8-4434-43A0-B2A6-31B0088D3B65}"/>
            </a:ext>
          </a:extLst>
        </xdr:cNvPr>
        <xdr:cNvCxnSpPr/>
      </xdr:nvCxnSpPr>
      <xdr:spPr>
        <a:xfrm>
          <a:off x="2908300" y="5966714"/>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C0A1D7C9-DCAF-41E9-8E94-F952CC9AC65A}"/>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966AA3CC-F2E7-487F-8FDD-AC5F65E1DE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137414</xdr:rowOff>
    </xdr:from>
    <xdr:to>
      <xdr:col>15</xdr:col>
      <xdr:colOff>50800</xdr:colOff>
      <xdr:row>34</xdr:row>
      <xdr:rowOff>142443</xdr:rowOff>
    </xdr:to>
    <xdr:cxnSp macro="">
      <xdr:nvCxnSpPr>
        <xdr:cNvPr id="65" name="直線コネクタ 64">
          <a:extLst>
            <a:ext uri="{FF2B5EF4-FFF2-40B4-BE49-F238E27FC236}">
              <a16:creationId xmlns:a16="http://schemas.microsoft.com/office/drawing/2014/main" id="{30B4454D-57A0-419B-9C62-7A89E3C5B7C2}"/>
            </a:ext>
          </a:extLst>
        </xdr:cNvPr>
        <xdr:cNvCxnSpPr/>
      </xdr:nvCxnSpPr>
      <xdr:spPr>
        <a:xfrm flipV="1">
          <a:off x="2019300" y="596671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FFFBEF14-729C-4455-A535-2B69A227ECE1}"/>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81FD656-D0A0-4EDD-8108-5A08AB9F5DDE}"/>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142443</xdr:rowOff>
    </xdr:from>
    <xdr:to>
      <xdr:col>10</xdr:col>
      <xdr:colOff>114300</xdr:colOff>
      <xdr:row>34</xdr:row>
      <xdr:rowOff>154787</xdr:rowOff>
    </xdr:to>
    <xdr:cxnSp macro="">
      <xdr:nvCxnSpPr>
        <xdr:cNvPr id="68" name="直線コネクタ 67">
          <a:extLst>
            <a:ext uri="{FF2B5EF4-FFF2-40B4-BE49-F238E27FC236}">
              <a16:creationId xmlns:a16="http://schemas.microsoft.com/office/drawing/2014/main" id="{95DC756B-AE1E-4C60-ACA1-1542B3CC55A2}"/>
            </a:ext>
          </a:extLst>
        </xdr:cNvPr>
        <xdr:cNvCxnSpPr/>
      </xdr:nvCxnSpPr>
      <xdr:spPr>
        <a:xfrm flipV="1">
          <a:off x="1130300" y="597174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39F08ACF-E26C-47AE-A55C-675EFD0367AB}"/>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9F7C89E9-FBFB-4F54-92D2-31DD4C7A79F6}"/>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27FA09DE-2F2F-4C1A-978B-671848F15A2F}"/>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498E978B-946F-490F-8FBC-46E738DF68FE}"/>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EF628212-599A-4653-8DD9-D7A433671D4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88A1AB18-0E10-45F6-A38E-489AD374E42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C18A9CF5-9F30-45B0-BC5E-364CD7A887A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F8863F8-A0BD-4E3C-9DDC-4672551BB0A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48D711D-C601-41B4-86F7-C350C7A9E4A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62840</xdr:rowOff>
    </xdr:from>
    <xdr:to>
      <xdr:col>24</xdr:col>
      <xdr:colOff>114300</xdr:colOff>
      <xdr:row>35</xdr:row>
      <xdr:rowOff>164440</xdr:rowOff>
    </xdr:to>
    <xdr:sp macro="" textlink="">
      <xdr:nvSpPr>
        <xdr:cNvPr id="78" name="楕円 77">
          <a:extLst>
            <a:ext uri="{FF2B5EF4-FFF2-40B4-BE49-F238E27FC236}">
              <a16:creationId xmlns:a16="http://schemas.microsoft.com/office/drawing/2014/main" id="{E3103457-BB75-4A3B-A7E0-FC2C555275F3}"/>
            </a:ext>
          </a:extLst>
        </xdr:cNvPr>
        <xdr:cNvSpPr/>
      </xdr:nvSpPr>
      <xdr:spPr>
        <a:xfrm>
          <a:off x="4584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85717</xdr:rowOff>
    </xdr:from>
    <xdr:ext cx="469744" cy="259045"/>
    <xdr:sp macro="" textlink="">
      <xdr:nvSpPr>
        <xdr:cNvPr id="79" name="議会費該当値テキスト">
          <a:extLst>
            <a:ext uri="{FF2B5EF4-FFF2-40B4-BE49-F238E27FC236}">
              <a16:creationId xmlns:a16="http://schemas.microsoft.com/office/drawing/2014/main" id="{BDA784C7-081F-4792-88D3-C4A3720F2AD2}"/>
            </a:ext>
          </a:extLst>
        </xdr:cNvPr>
        <xdr:cNvSpPr txBox="1"/>
      </xdr:nvSpPr>
      <xdr:spPr>
        <a:xfrm>
          <a:off x="4686300" y="59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38151</xdr:rowOff>
    </xdr:from>
    <xdr:to>
      <xdr:col>20</xdr:col>
      <xdr:colOff>38100</xdr:colOff>
      <xdr:row>35</xdr:row>
      <xdr:rowOff>139751</xdr:rowOff>
    </xdr:to>
    <xdr:sp macro="" textlink="">
      <xdr:nvSpPr>
        <xdr:cNvPr id="80" name="楕円 79">
          <a:extLst>
            <a:ext uri="{FF2B5EF4-FFF2-40B4-BE49-F238E27FC236}">
              <a16:creationId xmlns:a16="http://schemas.microsoft.com/office/drawing/2014/main" id="{DF3A87F4-6904-438C-BF92-02518CD21B33}"/>
            </a:ext>
          </a:extLst>
        </xdr:cNvPr>
        <xdr:cNvSpPr/>
      </xdr:nvSpPr>
      <xdr:spPr>
        <a:xfrm>
          <a:off x="3746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156278</xdr:rowOff>
    </xdr:from>
    <xdr:ext cx="469744" cy="259045"/>
    <xdr:sp macro="" textlink="">
      <xdr:nvSpPr>
        <xdr:cNvPr id="81" name="テキスト ボックス 80">
          <a:extLst>
            <a:ext uri="{FF2B5EF4-FFF2-40B4-BE49-F238E27FC236}">
              <a16:creationId xmlns:a16="http://schemas.microsoft.com/office/drawing/2014/main" id="{D0747666-5E39-452D-A3A9-833E242553A3}"/>
            </a:ext>
          </a:extLst>
        </xdr:cNvPr>
        <xdr:cNvSpPr txBox="1"/>
      </xdr:nvSpPr>
      <xdr:spPr>
        <a:xfrm>
          <a:off x="3562428" y="58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86614</xdr:rowOff>
    </xdr:from>
    <xdr:to>
      <xdr:col>15</xdr:col>
      <xdr:colOff>101600</xdr:colOff>
      <xdr:row>35</xdr:row>
      <xdr:rowOff>16764</xdr:rowOff>
    </xdr:to>
    <xdr:sp macro="" textlink="">
      <xdr:nvSpPr>
        <xdr:cNvPr id="82" name="楕円 81">
          <a:extLst>
            <a:ext uri="{FF2B5EF4-FFF2-40B4-BE49-F238E27FC236}">
              <a16:creationId xmlns:a16="http://schemas.microsoft.com/office/drawing/2014/main" id="{459C4CDF-24BB-4982-A94F-FB267770BA65}"/>
            </a:ext>
          </a:extLst>
        </xdr:cNvPr>
        <xdr:cNvSpPr/>
      </xdr:nvSpPr>
      <xdr:spPr>
        <a:xfrm>
          <a:off x="2857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33291</xdr:rowOff>
    </xdr:from>
    <xdr:ext cx="469744" cy="259045"/>
    <xdr:sp macro="" textlink="">
      <xdr:nvSpPr>
        <xdr:cNvPr id="83" name="テキスト ボックス 82">
          <a:extLst>
            <a:ext uri="{FF2B5EF4-FFF2-40B4-BE49-F238E27FC236}">
              <a16:creationId xmlns:a16="http://schemas.microsoft.com/office/drawing/2014/main" id="{F4DE2282-6648-4828-8591-999239237AC4}"/>
            </a:ext>
          </a:extLst>
        </xdr:cNvPr>
        <xdr:cNvSpPr txBox="1"/>
      </xdr:nvSpPr>
      <xdr:spPr>
        <a:xfrm>
          <a:off x="2673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91643</xdr:rowOff>
    </xdr:from>
    <xdr:to>
      <xdr:col>10</xdr:col>
      <xdr:colOff>165100</xdr:colOff>
      <xdr:row>35</xdr:row>
      <xdr:rowOff>21793</xdr:rowOff>
    </xdr:to>
    <xdr:sp macro="" textlink="">
      <xdr:nvSpPr>
        <xdr:cNvPr id="84" name="楕円 83">
          <a:extLst>
            <a:ext uri="{FF2B5EF4-FFF2-40B4-BE49-F238E27FC236}">
              <a16:creationId xmlns:a16="http://schemas.microsoft.com/office/drawing/2014/main" id="{509754AA-D90A-4BDD-8D8C-30E36EBF5862}"/>
            </a:ext>
          </a:extLst>
        </xdr:cNvPr>
        <xdr:cNvSpPr/>
      </xdr:nvSpPr>
      <xdr:spPr>
        <a:xfrm>
          <a:off x="1968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38320</xdr:rowOff>
    </xdr:from>
    <xdr:ext cx="469744" cy="259045"/>
    <xdr:sp macro="" textlink="">
      <xdr:nvSpPr>
        <xdr:cNvPr id="85" name="テキスト ボックス 84">
          <a:extLst>
            <a:ext uri="{FF2B5EF4-FFF2-40B4-BE49-F238E27FC236}">
              <a16:creationId xmlns:a16="http://schemas.microsoft.com/office/drawing/2014/main" id="{12050C17-81C6-43FB-A76B-BCE1370A7D06}"/>
            </a:ext>
          </a:extLst>
        </xdr:cNvPr>
        <xdr:cNvSpPr txBox="1"/>
      </xdr:nvSpPr>
      <xdr:spPr>
        <a:xfrm>
          <a:off x="1784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103987</xdr:rowOff>
    </xdr:from>
    <xdr:to>
      <xdr:col>6</xdr:col>
      <xdr:colOff>38100</xdr:colOff>
      <xdr:row>35</xdr:row>
      <xdr:rowOff>34137</xdr:rowOff>
    </xdr:to>
    <xdr:sp macro="" textlink="">
      <xdr:nvSpPr>
        <xdr:cNvPr id="86" name="楕円 85">
          <a:extLst>
            <a:ext uri="{FF2B5EF4-FFF2-40B4-BE49-F238E27FC236}">
              <a16:creationId xmlns:a16="http://schemas.microsoft.com/office/drawing/2014/main" id="{D1E3A00B-CBD6-4383-BE1B-BFEE8226541D}"/>
            </a:ext>
          </a:extLst>
        </xdr:cNvPr>
        <xdr:cNvSpPr/>
      </xdr:nvSpPr>
      <xdr:spPr>
        <a:xfrm>
          <a:off x="1079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50664</xdr:rowOff>
    </xdr:from>
    <xdr:ext cx="469744" cy="259045"/>
    <xdr:sp macro="" textlink="">
      <xdr:nvSpPr>
        <xdr:cNvPr id="87" name="テキスト ボックス 86">
          <a:extLst>
            <a:ext uri="{FF2B5EF4-FFF2-40B4-BE49-F238E27FC236}">
              <a16:creationId xmlns:a16="http://schemas.microsoft.com/office/drawing/2014/main" id="{E14F9869-26A0-4A6A-A6B9-82E483935BA3}"/>
            </a:ext>
          </a:extLst>
        </xdr:cNvPr>
        <xdr:cNvSpPr txBox="1"/>
      </xdr:nvSpPr>
      <xdr:spPr>
        <a:xfrm>
          <a:off x="895428" y="57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5E9420D-6C58-47DB-9D44-95311E1D840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964C2CA9-AE09-48E2-9F8A-16D047BC4A2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2C42F30D-3840-4249-B38E-D765FBBE2C0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8F44DF77-8AF9-4B02-81D8-91B3C3913EF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E05FAD5C-3AE1-4691-A158-68625AE8111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B4A878AE-59C3-47EA-B7C3-8EE2AB41D02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409E78EE-D4A7-476C-9A85-B62478AEFF6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9B92A010-9887-4DC6-A043-AEC3A3904AE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7FC9EBD3-4F81-480F-B93E-1AFC83CD466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9420B71E-B80A-4B29-A58B-F79B1A69E33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BBB9C65E-DBE2-4EB9-B917-F78FA9367D12}"/>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43C26F55-E886-4B45-84BD-AFBB05751631}"/>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59B5150C-0418-487F-9DFD-E250ABA21FA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3472877A-0881-4169-A850-8DA4126778D3}"/>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5202AF54-529D-4F51-A471-49F63363211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D5DBBB02-5589-4632-8CE0-D6F835EA8B68}"/>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2A9759BC-FEA7-4788-8874-2BA2E6CAAE68}"/>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26D441A1-A739-4F0A-B461-4C6AD9EC7C6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2DFB4387-B13D-4F74-BCEE-8DCFA1A50F1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E4103E21-1904-4624-8C30-9E5BC3D792B2}"/>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D68C89E3-0ECD-46F0-B481-CF631ED8A4A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F12BDBDE-EE72-4DD2-B7C8-9A3CFE2BF0D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6D243B97-11DD-4CC8-B209-DEDD461F016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A934F444-5E8A-4423-B0E1-ACAB756018A6}"/>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772223BB-A44D-4E89-80BD-34DC0F0348C3}"/>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D2552F9D-C5A6-44A9-9888-BBA3FFF67FDE}"/>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B1E274BD-2278-4B0B-87C0-3CC4B2B1756B}"/>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62BB92F8-EC6D-4E60-803E-88E8A56F8CAD}"/>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131577</xdr:rowOff>
    </xdr:from>
    <xdr:to>
      <xdr:col>24</xdr:col>
      <xdr:colOff>63500</xdr:colOff>
      <xdr:row>56</xdr:row>
      <xdr:rowOff>99825</xdr:rowOff>
    </xdr:to>
    <xdr:cxnSp macro="">
      <xdr:nvCxnSpPr>
        <xdr:cNvPr id="116" name="直線コネクタ 115">
          <a:extLst>
            <a:ext uri="{FF2B5EF4-FFF2-40B4-BE49-F238E27FC236}">
              <a16:creationId xmlns:a16="http://schemas.microsoft.com/office/drawing/2014/main" id="{21D71D52-A686-4F45-92AD-FCF04224C5DC}"/>
            </a:ext>
          </a:extLst>
        </xdr:cNvPr>
        <xdr:cNvCxnSpPr/>
      </xdr:nvCxnSpPr>
      <xdr:spPr>
        <a:xfrm>
          <a:off x="3797300" y="9046977"/>
          <a:ext cx="838200" cy="6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3E430B90-D04F-4C6F-9AF8-1D863480DB04}"/>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98EC0945-9EC9-405E-9ED2-27FC4074354C}"/>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131577</xdr:rowOff>
    </xdr:from>
    <xdr:to>
      <xdr:col>19</xdr:col>
      <xdr:colOff>177800</xdr:colOff>
      <xdr:row>57</xdr:row>
      <xdr:rowOff>107460</xdr:rowOff>
    </xdr:to>
    <xdr:cxnSp macro="">
      <xdr:nvCxnSpPr>
        <xdr:cNvPr id="119" name="直線コネクタ 118">
          <a:extLst>
            <a:ext uri="{FF2B5EF4-FFF2-40B4-BE49-F238E27FC236}">
              <a16:creationId xmlns:a16="http://schemas.microsoft.com/office/drawing/2014/main" id="{18A1AF7B-4A5F-4FE0-912C-B2E0DBD5ABA1}"/>
            </a:ext>
          </a:extLst>
        </xdr:cNvPr>
        <xdr:cNvCxnSpPr/>
      </xdr:nvCxnSpPr>
      <xdr:spPr>
        <a:xfrm flipV="1">
          <a:off x="2908300" y="9046977"/>
          <a:ext cx="889000" cy="8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F58DE292-AA69-4608-A45D-471E9AEDD6D6}"/>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7FEC6581-C6D2-4455-B279-88F73A9B2933}"/>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66891</xdr:rowOff>
    </xdr:from>
    <xdr:to>
      <xdr:col>15</xdr:col>
      <xdr:colOff>50800</xdr:colOff>
      <xdr:row>57</xdr:row>
      <xdr:rowOff>107460</xdr:rowOff>
    </xdr:to>
    <xdr:cxnSp macro="">
      <xdr:nvCxnSpPr>
        <xdr:cNvPr id="122" name="直線コネクタ 121">
          <a:extLst>
            <a:ext uri="{FF2B5EF4-FFF2-40B4-BE49-F238E27FC236}">
              <a16:creationId xmlns:a16="http://schemas.microsoft.com/office/drawing/2014/main" id="{3A433A8F-8ED8-4540-8F08-21BCE6DDA047}"/>
            </a:ext>
          </a:extLst>
        </xdr:cNvPr>
        <xdr:cNvCxnSpPr/>
      </xdr:nvCxnSpPr>
      <xdr:spPr>
        <a:xfrm>
          <a:off x="2019300" y="9839541"/>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69EF6859-DE7E-4B35-A711-A7A16657B2A9}"/>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B277F710-4059-471A-A606-EBBB56994678}"/>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61930</xdr:rowOff>
    </xdr:from>
    <xdr:to>
      <xdr:col>10</xdr:col>
      <xdr:colOff>114300</xdr:colOff>
      <xdr:row>57</xdr:row>
      <xdr:rowOff>66891</xdr:rowOff>
    </xdr:to>
    <xdr:cxnSp macro="">
      <xdr:nvCxnSpPr>
        <xdr:cNvPr id="125" name="直線コネクタ 124">
          <a:extLst>
            <a:ext uri="{FF2B5EF4-FFF2-40B4-BE49-F238E27FC236}">
              <a16:creationId xmlns:a16="http://schemas.microsoft.com/office/drawing/2014/main" id="{D25FC409-703E-472C-8ED2-788FB5FB6891}"/>
            </a:ext>
          </a:extLst>
        </xdr:cNvPr>
        <xdr:cNvCxnSpPr/>
      </xdr:nvCxnSpPr>
      <xdr:spPr>
        <a:xfrm>
          <a:off x="1130300" y="9834580"/>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47DB65C7-50A1-4AF4-A448-76EC8C8CB4EB}"/>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5D70AE2-03F5-4F00-862D-C7C63F714FED}"/>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B3F1EDBC-792B-4809-AA4E-4927C9A8AC49}"/>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638C3086-9B11-4F47-BCED-226DA64D34C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AFD5496-E0DA-4F3F-B0CB-6C8EB7B96E4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0DFFADC-5C41-4039-8684-B6C59635D2D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03CE522-5AB5-4F5D-8481-2E96BA956D6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274E084-FB1E-444F-864A-94F78B29413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B1255F6-E8F4-4151-BA8E-97B89C5D54D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49025</xdr:rowOff>
    </xdr:from>
    <xdr:to>
      <xdr:col>24</xdr:col>
      <xdr:colOff>114300</xdr:colOff>
      <xdr:row>56</xdr:row>
      <xdr:rowOff>150625</xdr:rowOff>
    </xdr:to>
    <xdr:sp macro="" textlink="">
      <xdr:nvSpPr>
        <xdr:cNvPr id="135" name="楕円 134">
          <a:extLst>
            <a:ext uri="{FF2B5EF4-FFF2-40B4-BE49-F238E27FC236}">
              <a16:creationId xmlns:a16="http://schemas.microsoft.com/office/drawing/2014/main" id="{83B04CB7-EC5C-4400-98AC-BC27B4540913}"/>
            </a:ext>
          </a:extLst>
        </xdr:cNvPr>
        <xdr:cNvSpPr/>
      </xdr:nvSpPr>
      <xdr:spPr>
        <a:xfrm>
          <a:off x="4584700" y="96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27452</xdr:rowOff>
    </xdr:from>
    <xdr:ext cx="534377" cy="259045"/>
    <xdr:sp macro="" textlink="">
      <xdr:nvSpPr>
        <xdr:cNvPr id="136" name="総務費該当値テキスト">
          <a:extLst>
            <a:ext uri="{FF2B5EF4-FFF2-40B4-BE49-F238E27FC236}">
              <a16:creationId xmlns:a16="http://schemas.microsoft.com/office/drawing/2014/main" id="{7D5D2C67-054B-407A-A1AA-29C6AFDA0D11}"/>
            </a:ext>
          </a:extLst>
        </xdr:cNvPr>
        <xdr:cNvSpPr txBox="1"/>
      </xdr:nvSpPr>
      <xdr:spPr>
        <a:xfrm>
          <a:off x="4686300" y="96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80777</xdr:rowOff>
    </xdr:from>
    <xdr:to>
      <xdr:col>20</xdr:col>
      <xdr:colOff>38100</xdr:colOff>
      <xdr:row>53</xdr:row>
      <xdr:rowOff>10927</xdr:rowOff>
    </xdr:to>
    <xdr:sp macro="" textlink="">
      <xdr:nvSpPr>
        <xdr:cNvPr id="137" name="楕円 136">
          <a:extLst>
            <a:ext uri="{FF2B5EF4-FFF2-40B4-BE49-F238E27FC236}">
              <a16:creationId xmlns:a16="http://schemas.microsoft.com/office/drawing/2014/main" id="{4B71B76B-44BE-4EC7-B31A-B2A17A6F2185}"/>
            </a:ext>
          </a:extLst>
        </xdr:cNvPr>
        <xdr:cNvSpPr/>
      </xdr:nvSpPr>
      <xdr:spPr>
        <a:xfrm>
          <a:off x="3746500" y="89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2054</xdr:rowOff>
    </xdr:from>
    <xdr:ext cx="599010" cy="259045"/>
    <xdr:sp macro="" textlink="">
      <xdr:nvSpPr>
        <xdr:cNvPr id="138" name="テキスト ボックス 137">
          <a:extLst>
            <a:ext uri="{FF2B5EF4-FFF2-40B4-BE49-F238E27FC236}">
              <a16:creationId xmlns:a16="http://schemas.microsoft.com/office/drawing/2014/main" id="{35B837B9-C4BA-41FD-BD4B-C953C3B2E808}"/>
            </a:ext>
          </a:extLst>
        </xdr:cNvPr>
        <xdr:cNvSpPr txBox="1"/>
      </xdr:nvSpPr>
      <xdr:spPr>
        <a:xfrm>
          <a:off x="3497795" y="90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56660</xdr:rowOff>
    </xdr:from>
    <xdr:to>
      <xdr:col>15</xdr:col>
      <xdr:colOff>101600</xdr:colOff>
      <xdr:row>57</xdr:row>
      <xdr:rowOff>158260</xdr:rowOff>
    </xdr:to>
    <xdr:sp macro="" textlink="">
      <xdr:nvSpPr>
        <xdr:cNvPr id="139" name="楕円 138">
          <a:extLst>
            <a:ext uri="{FF2B5EF4-FFF2-40B4-BE49-F238E27FC236}">
              <a16:creationId xmlns:a16="http://schemas.microsoft.com/office/drawing/2014/main" id="{4FE6F39A-2BA4-4182-87AE-F9870607DADE}"/>
            </a:ext>
          </a:extLst>
        </xdr:cNvPr>
        <xdr:cNvSpPr/>
      </xdr:nvSpPr>
      <xdr:spPr>
        <a:xfrm>
          <a:off x="2857500" y="98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149387</xdr:rowOff>
    </xdr:from>
    <xdr:ext cx="534377" cy="259045"/>
    <xdr:sp macro="" textlink="">
      <xdr:nvSpPr>
        <xdr:cNvPr id="140" name="テキスト ボックス 139">
          <a:extLst>
            <a:ext uri="{FF2B5EF4-FFF2-40B4-BE49-F238E27FC236}">
              <a16:creationId xmlns:a16="http://schemas.microsoft.com/office/drawing/2014/main" id="{10823168-78F3-4542-9CE7-5F3BEBC4179E}"/>
            </a:ext>
          </a:extLst>
        </xdr:cNvPr>
        <xdr:cNvSpPr txBox="1"/>
      </xdr:nvSpPr>
      <xdr:spPr>
        <a:xfrm>
          <a:off x="2641111" y="99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16091</xdr:rowOff>
    </xdr:from>
    <xdr:to>
      <xdr:col>10</xdr:col>
      <xdr:colOff>165100</xdr:colOff>
      <xdr:row>57</xdr:row>
      <xdr:rowOff>117691</xdr:rowOff>
    </xdr:to>
    <xdr:sp macro="" textlink="">
      <xdr:nvSpPr>
        <xdr:cNvPr id="141" name="楕円 140">
          <a:extLst>
            <a:ext uri="{FF2B5EF4-FFF2-40B4-BE49-F238E27FC236}">
              <a16:creationId xmlns:a16="http://schemas.microsoft.com/office/drawing/2014/main" id="{742EF949-A329-49E7-941D-4349C36A5656}"/>
            </a:ext>
          </a:extLst>
        </xdr:cNvPr>
        <xdr:cNvSpPr/>
      </xdr:nvSpPr>
      <xdr:spPr>
        <a:xfrm>
          <a:off x="19685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108818</xdr:rowOff>
    </xdr:from>
    <xdr:ext cx="534377" cy="259045"/>
    <xdr:sp macro="" textlink="">
      <xdr:nvSpPr>
        <xdr:cNvPr id="142" name="テキスト ボックス 141">
          <a:extLst>
            <a:ext uri="{FF2B5EF4-FFF2-40B4-BE49-F238E27FC236}">
              <a16:creationId xmlns:a16="http://schemas.microsoft.com/office/drawing/2014/main" id="{720C268D-2CA8-4980-9FBF-4634ACFEAFA4}"/>
            </a:ext>
          </a:extLst>
        </xdr:cNvPr>
        <xdr:cNvSpPr txBox="1"/>
      </xdr:nvSpPr>
      <xdr:spPr>
        <a:xfrm>
          <a:off x="1752111" y="98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11130</xdr:rowOff>
    </xdr:from>
    <xdr:to>
      <xdr:col>6</xdr:col>
      <xdr:colOff>38100</xdr:colOff>
      <xdr:row>57</xdr:row>
      <xdr:rowOff>112730</xdr:rowOff>
    </xdr:to>
    <xdr:sp macro="" textlink="">
      <xdr:nvSpPr>
        <xdr:cNvPr id="143" name="楕円 142">
          <a:extLst>
            <a:ext uri="{FF2B5EF4-FFF2-40B4-BE49-F238E27FC236}">
              <a16:creationId xmlns:a16="http://schemas.microsoft.com/office/drawing/2014/main" id="{D0EFCF67-0838-4902-97D3-A75FB9123B0A}"/>
            </a:ext>
          </a:extLst>
        </xdr:cNvPr>
        <xdr:cNvSpPr/>
      </xdr:nvSpPr>
      <xdr:spPr>
        <a:xfrm>
          <a:off x="1079500" y="97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103857</xdr:rowOff>
    </xdr:from>
    <xdr:ext cx="534377" cy="259045"/>
    <xdr:sp macro="" textlink="">
      <xdr:nvSpPr>
        <xdr:cNvPr id="144" name="テキスト ボックス 143">
          <a:extLst>
            <a:ext uri="{FF2B5EF4-FFF2-40B4-BE49-F238E27FC236}">
              <a16:creationId xmlns:a16="http://schemas.microsoft.com/office/drawing/2014/main" id="{60A4BDE9-C587-4284-A346-1F29E4F7623E}"/>
            </a:ext>
          </a:extLst>
        </xdr:cNvPr>
        <xdr:cNvSpPr txBox="1"/>
      </xdr:nvSpPr>
      <xdr:spPr>
        <a:xfrm>
          <a:off x="863111" y="987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C690BB1E-551B-4E85-8044-6115E1A2890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65BCD652-5BEC-4851-891D-CB233990872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34157B14-37BF-4BBC-9512-FB077265350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9B8ABEF6-AC23-4CC8-9610-9423AC32BBB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F2EF9E12-3FA6-443E-8279-A7350011B21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8131A082-19BA-43BE-8F40-C65D760244E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DF149998-87B8-4D88-B04F-404953D976F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DFC9E477-C723-4E2B-98EC-4E3D96372A6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509EA95-EEB3-417E-ABBD-01674687F6C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34E2F0B-22E5-477F-B25A-3B44FB15C53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6869A271-4E62-4CDA-B404-D7103DDBCB18}"/>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F79303B1-FFE4-4D52-BCA0-1EFA891F357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3D6D2F3D-9AA3-4B7A-8B60-B9CB7D38676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44C061BA-131B-4251-9F0E-43717C0B142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178187C6-0EFC-4E7A-A6FC-D689ACB83A81}"/>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3A5643D8-E933-4670-819D-6E6C42299E4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8F1D5152-8331-4F7D-9F93-E78A31F1064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D292AEBA-CB10-4114-978F-62B31CBEF85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9C5FE065-EDFB-4CFE-9B8C-34BCC412401F}"/>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D6C99A-7ECA-4002-87FC-7DE87EA14C0B}"/>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8C5921B-113F-4CC6-99EE-9CF0FEA4F47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C8C1F181-4D5C-4CBD-8110-CFC8D86473E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99C0FD0A-2332-48D2-92A7-77E34305059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838B395C-0B77-4CE2-AB2C-49FBAF1C895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FA2644C-A86D-4D74-AB00-FC6843DE9FD6}"/>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EBA00B92-261D-452B-82DE-B7C4860DA159}"/>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F39D3B3F-A259-43BC-8EF0-45EEC617C99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7807F84B-5366-4DFC-BF22-A544F1CAE8D5}"/>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387EE321-91FE-466F-8B6D-9E20DC6883BC}"/>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105816</xdr:rowOff>
    </xdr:from>
    <xdr:to>
      <xdr:col>24</xdr:col>
      <xdr:colOff>63500</xdr:colOff>
      <xdr:row>76</xdr:row>
      <xdr:rowOff>96735</xdr:rowOff>
    </xdr:to>
    <xdr:cxnSp macro="">
      <xdr:nvCxnSpPr>
        <xdr:cNvPr id="174" name="直線コネクタ 173">
          <a:extLst>
            <a:ext uri="{FF2B5EF4-FFF2-40B4-BE49-F238E27FC236}">
              <a16:creationId xmlns:a16="http://schemas.microsoft.com/office/drawing/2014/main" id="{724B08E4-B173-4E15-88D7-384E788BFD82}"/>
            </a:ext>
          </a:extLst>
        </xdr:cNvPr>
        <xdr:cNvCxnSpPr/>
      </xdr:nvCxnSpPr>
      <xdr:spPr>
        <a:xfrm flipV="1">
          <a:off x="3797300" y="12964566"/>
          <a:ext cx="838200" cy="1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788B0511-1E31-4DEB-9709-FE7D247D1C5C}"/>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CC142888-4067-430A-B882-31136B083C73}"/>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96735</xdr:rowOff>
    </xdr:from>
    <xdr:to>
      <xdr:col>19</xdr:col>
      <xdr:colOff>177800</xdr:colOff>
      <xdr:row>77</xdr:row>
      <xdr:rowOff>83769</xdr:rowOff>
    </xdr:to>
    <xdr:cxnSp macro="">
      <xdr:nvCxnSpPr>
        <xdr:cNvPr id="177" name="直線コネクタ 176">
          <a:extLst>
            <a:ext uri="{FF2B5EF4-FFF2-40B4-BE49-F238E27FC236}">
              <a16:creationId xmlns:a16="http://schemas.microsoft.com/office/drawing/2014/main" id="{546C6CD2-34C7-4E9A-88AC-BAB57D062322}"/>
            </a:ext>
          </a:extLst>
        </xdr:cNvPr>
        <xdr:cNvCxnSpPr/>
      </xdr:nvCxnSpPr>
      <xdr:spPr>
        <a:xfrm flipV="1">
          <a:off x="2908300" y="13126935"/>
          <a:ext cx="889000" cy="1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3FA30FFD-D7F2-4926-973E-2B4DFB60E184}"/>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A910FC8A-E8E1-4E16-80C1-93B97CE9FB3D}"/>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83769</xdr:rowOff>
    </xdr:from>
    <xdr:to>
      <xdr:col>15</xdr:col>
      <xdr:colOff>50800</xdr:colOff>
      <xdr:row>77</xdr:row>
      <xdr:rowOff>122352</xdr:rowOff>
    </xdr:to>
    <xdr:cxnSp macro="">
      <xdr:nvCxnSpPr>
        <xdr:cNvPr id="180" name="直線コネクタ 179">
          <a:extLst>
            <a:ext uri="{FF2B5EF4-FFF2-40B4-BE49-F238E27FC236}">
              <a16:creationId xmlns:a16="http://schemas.microsoft.com/office/drawing/2014/main" id="{623447A5-2233-4628-8A0A-0D513B0E7F43}"/>
            </a:ext>
          </a:extLst>
        </xdr:cNvPr>
        <xdr:cNvCxnSpPr/>
      </xdr:nvCxnSpPr>
      <xdr:spPr>
        <a:xfrm flipV="1">
          <a:off x="2019300" y="13285419"/>
          <a:ext cx="8890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5902EB00-362B-4033-9C5A-55F392F1C80F}"/>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F572A494-BB46-416E-A217-CBE9813E92C4}"/>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122352</xdr:rowOff>
    </xdr:from>
    <xdr:to>
      <xdr:col>10</xdr:col>
      <xdr:colOff>114300</xdr:colOff>
      <xdr:row>77</xdr:row>
      <xdr:rowOff>157187</xdr:rowOff>
    </xdr:to>
    <xdr:cxnSp macro="">
      <xdr:nvCxnSpPr>
        <xdr:cNvPr id="183" name="直線コネクタ 182">
          <a:extLst>
            <a:ext uri="{FF2B5EF4-FFF2-40B4-BE49-F238E27FC236}">
              <a16:creationId xmlns:a16="http://schemas.microsoft.com/office/drawing/2014/main" id="{4F3F38C2-C276-4BAD-A865-1C82E0EF9CCE}"/>
            </a:ext>
          </a:extLst>
        </xdr:cNvPr>
        <xdr:cNvCxnSpPr/>
      </xdr:nvCxnSpPr>
      <xdr:spPr>
        <a:xfrm flipV="1">
          <a:off x="1130300" y="13324002"/>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FF090993-F6E6-4A2D-A152-8D65A9FBEB91}"/>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B4E5DB56-974A-4550-A1F2-CEB75378FE37}"/>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7A6B719B-C843-455D-BFD5-749E99428EB7}"/>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F8B0523A-6B9C-4A7A-9353-D4DF47333886}"/>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88E6C5BD-494B-468F-BD8C-C30F48D0362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68A1C4C-056B-4751-9ABC-4CC711B8FF9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53B2283-5273-4A44-A7D1-FDC66418567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48FB781-BAC9-4176-8E3F-2EE14490085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FE12784-98E1-4AC0-B062-8D69488CF2D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55016</xdr:rowOff>
    </xdr:from>
    <xdr:to>
      <xdr:col>24</xdr:col>
      <xdr:colOff>114300</xdr:colOff>
      <xdr:row>75</xdr:row>
      <xdr:rowOff>156617</xdr:rowOff>
    </xdr:to>
    <xdr:sp macro="" textlink="">
      <xdr:nvSpPr>
        <xdr:cNvPr id="193" name="楕円 192">
          <a:extLst>
            <a:ext uri="{FF2B5EF4-FFF2-40B4-BE49-F238E27FC236}">
              <a16:creationId xmlns:a16="http://schemas.microsoft.com/office/drawing/2014/main" id="{25FC67BD-21BF-4654-AC11-4F68E3825A4D}"/>
            </a:ext>
          </a:extLst>
        </xdr:cNvPr>
        <xdr:cNvSpPr/>
      </xdr:nvSpPr>
      <xdr:spPr>
        <a:xfrm>
          <a:off x="4584700" y="12913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33443</xdr:rowOff>
    </xdr:from>
    <xdr:ext cx="599010" cy="259045"/>
    <xdr:sp macro="" textlink="">
      <xdr:nvSpPr>
        <xdr:cNvPr id="194" name="民生費該当値テキスト">
          <a:extLst>
            <a:ext uri="{FF2B5EF4-FFF2-40B4-BE49-F238E27FC236}">
              <a16:creationId xmlns:a16="http://schemas.microsoft.com/office/drawing/2014/main" id="{65C58A90-DB09-4F4E-AF92-D2934B041AF8}"/>
            </a:ext>
          </a:extLst>
        </xdr:cNvPr>
        <xdr:cNvSpPr txBox="1"/>
      </xdr:nvSpPr>
      <xdr:spPr>
        <a:xfrm>
          <a:off x="4686300" y="1289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45935</xdr:rowOff>
    </xdr:from>
    <xdr:to>
      <xdr:col>20</xdr:col>
      <xdr:colOff>38100</xdr:colOff>
      <xdr:row>76</xdr:row>
      <xdr:rowOff>147535</xdr:rowOff>
    </xdr:to>
    <xdr:sp macro="" textlink="">
      <xdr:nvSpPr>
        <xdr:cNvPr id="195" name="楕円 194">
          <a:extLst>
            <a:ext uri="{FF2B5EF4-FFF2-40B4-BE49-F238E27FC236}">
              <a16:creationId xmlns:a16="http://schemas.microsoft.com/office/drawing/2014/main" id="{0A472CAC-9AF6-4A3A-85BB-7F54105BBC09}"/>
            </a:ext>
          </a:extLst>
        </xdr:cNvPr>
        <xdr:cNvSpPr/>
      </xdr:nvSpPr>
      <xdr:spPr>
        <a:xfrm>
          <a:off x="3746500" y="130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164063</xdr:rowOff>
    </xdr:from>
    <xdr:ext cx="599010" cy="259045"/>
    <xdr:sp macro="" textlink="">
      <xdr:nvSpPr>
        <xdr:cNvPr id="196" name="テキスト ボックス 195">
          <a:extLst>
            <a:ext uri="{FF2B5EF4-FFF2-40B4-BE49-F238E27FC236}">
              <a16:creationId xmlns:a16="http://schemas.microsoft.com/office/drawing/2014/main" id="{41A2D7A0-2AD8-4828-8D34-43D6EB8EFC44}"/>
            </a:ext>
          </a:extLst>
        </xdr:cNvPr>
        <xdr:cNvSpPr txBox="1"/>
      </xdr:nvSpPr>
      <xdr:spPr>
        <a:xfrm>
          <a:off x="3497795" y="12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32969</xdr:rowOff>
    </xdr:from>
    <xdr:to>
      <xdr:col>15</xdr:col>
      <xdr:colOff>101600</xdr:colOff>
      <xdr:row>77</xdr:row>
      <xdr:rowOff>134569</xdr:rowOff>
    </xdr:to>
    <xdr:sp macro="" textlink="">
      <xdr:nvSpPr>
        <xdr:cNvPr id="197" name="楕円 196">
          <a:extLst>
            <a:ext uri="{FF2B5EF4-FFF2-40B4-BE49-F238E27FC236}">
              <a16:creationId xmlns:a16="http://schemas.microsoft.com/office/drawing/2014/main" id="{A93DFD57-1AE1-49EB-ABCB-BCDDD4A65382}"/>
            </a:ext>
          </a:extLst>
        </xdr:cNvPr>
        <xdr:cNvSpPr/>
      </xdr:nvSpPr>
      <xdr:spPr>
        <a:xfrm>
          <a:off x="2857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125696</xdr:rowOff>
    </xdr:from>
    <xdr:ext cx="599010" cy="259045"/>
    <xdr:sp macro="" textlink="">
      <xdr:nvSpPr>
        <xdr:cNvPr id="198" name="テキスト ボックス 197">
          <a:extLst>
            <a:ext uri="{FF2B5EF4-FFF2-40B4-BE49-F238E27FC236}">
              <a16:creationId xmlns:a16="http://schemas.microsoft.com/office/drawing/2014/main" id="{1C1E3B4B-21CC-46FE-AB72-B6574819978F}"/>
            </a:ext>
          </a:extLst>
        </xdr:cNvPr>
        <xdr:cNvSpPr txBox="1"/>
      </xdr:nvSpPr>
      <xdr:spPr>
        <a:xfrm>
          <a:off x="2608795" y="133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71552</xdr:rowOff>
    </xdr:from>
    <xdr:to>
      <xdr:col>10</xdr:col>
      <xdr:colOff>165100</xdr:colOff>
      <xdr:row>78</xdr:row>
      <xdr:rowOff>1702</xdr:rowOff>
    </xdr:to>
    <xdr:sp macro="" textlink="">
      <xdr:nvSpPr>
        <xdr:cNvPr id="199" name="楕円 198">
          <a:extLst>
            <a:ext uri="{FF2B5EF4-FFF2-40B4-BE49-F238E27FC236}">
              <a16:creationId xmlns:a16="http://schemas.microsoft.com/office/drawing/2014/main" id="{CB7F82C1-3E80-441B-B91C-5815C69FD4C4}"/>
            </a:ext>
          </a:extLst>
        </xdr:cNvPr>
        <xdr:cNvSpPr/>
      </xdr:nvSpPr>
      <xdr:spPr>
        <a:xfrm>
          <a:off x="1968500" y="132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18229</xdr:rowOff>
    </xdr:from>
    <xdr:ext cx="599010" cy="259045"/>
    <xdr:sp macro="" textlink="">
      <xdr:nvSpPr>
        <xdr:cNvPr id="200" name="テキスト ボックス 199">
          <a:extLst>
            <a:ext uri="{FF2B5EF4-FFF2-40B4-BE49-F238E27FC236}">
              <a16:creationId xmlns:a16="http://schemas.microsoft.com/office/drawing/2014/main" id="{573075C5-C3F7-44AF-BB6C-91CEB2D9D86B}"/>
            </a:ext>
          </a:extLst>
        </xdr:cNvPr>
        <xdr:cNvSpPr txBox="1"/>
      </xdr:nvSpPr>
      <xdr:spPr>
        <a:xfrm>
          <a:off x="1719795" y="1304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106387</xdr:rowOff>
    </xdr:from>
    <xdr:to>
      <xdr:col>6</xdr:col>
      <xdr:colOff>38100</xdr:colOff>
      <xdr:row>78</xdr:row>
      <xdr:rowOff>36537</xdr:rowOff>
    </xdr:to>
    <xdr:sp macro="" textlink="">
      <xdr:nvSpPr>
        <xdr:cNvPr id="201" name="楕円 200">
          <a:extLst>
            <a:ext uri="{FF2B5EF4-FFF2-40B4-BE49-F238E27FC236}">
              <a16:creationId xmlns:a16="http://schemas.microsoft.com/office/drawing/2014/main" id="{40CC6154-E6AE-44BD-8BD6-B28F3F51FC7B}"/>
            </a:ext>
          </a:extLst>
        </xdr:cNvPr>
        <xdr:cNvSpPr/>
      </xdr:nvSpPr>
      <xdr:spPr>
        <a:xfrm>
          <a:off x="10795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27664</xdr:rowOff>
    </xdr:from>
    <xdr:ext cx="599010" cy="259045"/>
    <xdr:sp macro="" textlink="">
      <xdr:nvSpPr>
        <xdr:cNvPr id="202" name="テキスト ボックス 201">
          <a:extLst>
            <a:ext uri="{FF2B5EF4-FFF2-40B4-BE49-F238E27FC236}">
              <a16:creationId xmlns:a16="http://schemas.microsoft.com/office/drawing/2014/main" id="{86DDFFEB-3B53-4585-94CB-E9C91666ACEF}"/>
            </a:ext>
          </a:extLst>
        </xdr:cNvPr>
        <xdr:cNvSpPr txBox="1"/>
      </xdr:nvSpPr>
      <xdr:spPr>
        <a:xfrm>
          <a:off x="830795" y="1340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289DABEC-36AD-45AD-9126-9EF3509393E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9CD4FF87-4647-468E-A0A8-4B2DCCE0FDC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4F582820-529C-4C2D-BDCB-316E7AB67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E475D68-AFF8-4C8B-9953-1E0F227D7E0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3DD68B09-0FA4-4302-93FB-28349C241C0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D6A78A9B-525F-4232-BEC7-7EBAB4AD7FA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85760A0-5CDD-4019-BFFA-A0829A8DCB4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B37A86BA-AB29-4193-89E4-D23F589C98A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FFDE86BA-34F7-4138-B94B-9063A8DA790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55F1264D-EEE2-417B-A23B-CB61C8B508B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82127857-63AC-486D-A04F-BC362E6FF12B}"/>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4D5BC132-4018-4804-B5BC-22298ADA64EB}"/>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818406B-BA64-4049-88B1-2AA693FE80DA}"/>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5EFA8BAE-5CBB-4D14-AB37-9AB6BC3BFC71}"/>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755366FB-B893-4825-9D3F-13B29D0312AE}"/>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94419BAE-B3E5-4313-ABA5-05F382B4A4D8}"/>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320FBADD-3932-4E7D-96A6-C2A4447B33B7}"/>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4B300947-CB93-49AA-B0C4-93B658B1A1DB}"/>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C851D8FC-8964-413F-B771-1BCFFA05452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52714632-F6E2-4911-9EDF-8F8EC5E8EF1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345E132-D6A3-4498-A2A6-D33277EC449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9CACE492-52F3-4184-BFA1-8796638B039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5" name="直線コネクタ 224">
          <a:extLst>
            <a:ext uri="{FF2B5EF4-FFF2-40B4-BE49-F238E27FC236}">
              <a16:creationId xmlns:a16="http://schemas.microsoft.com/office/drawing/2014/main" id="{98B44E40-260D-477F-AAE6-778CE744AA99}"/>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6" name="衛生費最小値テキスト">
          <a:extLst>
            <a:ext uri="{FF2B5EF4-FFF2-40B4-BE49-F238E27FC236}">
              <a16:creationId xmlns:a16="http://schemas.microsoft.com/office/drawing/2014/main" id="{CE46730A-5486-4BB5-B12C-0EFEA56031C6}"/>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7" name="直線コネクタ 226">
          <a:extLst>
            <a:ext uri="{FF2B5EF4-FFF2-40B4-BE49-F238E27FC236}">
              <a16:creationId xmlns:a16="http://schemas.microsoft.com/office/drawing/2014/main" id="{B78ACFBC-88A9-43C3-87FD-B49717DA6A2C}"/>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28" name="衛生費最大値テキスト">
          <a:extLst>
            <a:ext uri="{FF2B5EF4-FFF2-40B4-BE49-F238E27FC236}">
              <a16:creationId xmlns:a16="http://schemas.microsoft.com/office/drawing/2014/main" id="{6425EEF1-4D0D-4C10-A792-C09E08ED773F}"/>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29" name="直線コネクタ 228">
          <a:extLst>
            <a:ext uri="{FF2B5EF4-FFF2-40B4-BE49-F238E27FC236}">
              <a16:creationId xmlns:a16="http://schemas.microsoft.com/office/drawing/2014/main" id="{1B14B0E8-710A-4D54-8005-3612618193B5}"/>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73192</xdr:rowOff>
    </xdr:from>
    <xdr:to>
      <xdr:col>24</xdr:col>
      <xdr:colOff>63500</xdr:colOff>
      <xdr:row>98</xdr:row>
      <xdr:rowOff>147107</xdr:rowOff>
    </xdr:to>
    <xdr:cxnSp macro="">
      <xdr:nvCxnSpPr>
        <xdr:cNvPr id="230" name="直線コネクタ 229">
          <a:extLst>
            <a:ext uri="{FF2B5EF4-FFF2-40B4-BE49-F238E27FC236}">
              <a16:creationId xmlns:a16="http://schemas.microsoft.com/office/drawing/2014/main" id="{38672DD9-FBD2-4B62-9002-CC95FF9EE10D}"/>
            </a:ext>
          </a:extLst>
        </xdr:cNvPr>
        <xdr:cNvCxnSpPr/>
      </xdr:nvCxnSpPr>
      <xdr:spPr>
        <a:xfrm flipV="1">
          <a:off x="3797300" y="16875292"/>
          <a:ext cx="8382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1" name="衛生費平均値テキスト">
          <a:extLst>
            <a:ext uri="{FF2B5EF4-FFF2-40B4-BE49-F238E27FC236}">
              <a16:creationId xmlns:a16="http://schemas.microsoft.com/office/drawing/2014/main" id="{8EA7FFDA-5FDC-48D6-AF45-B1F880C764B6}"/>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2" name="フローチャート: 判断 231">
          <a:extLst>
            <a:ext uri="{FF2B5EF4-FFF2-40B4-BE49-F238E27FC236}">
              <a16:creationId xmlns:a16="http://schemas.microsoft.com/office/drawing/2014/main" id="{B1793DE8-C0FF-4285-AB65-5A7EEEC26732}"/>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147107</xdr:rowOff>
    </xdr:from>
    <xdr:to>
      <xdr:col>19</xdr:col>
      <xdr:colOff>177800</xdr:colOff>
      <xdr:row>99</xdr:row>
      <xdr:rowOff>22961</xdr:rowOff>
    </xdr:to>
    <xdr:cxnSp macro="">
      <xdr:nvCxnSpPr>
        <xdr:cNvPr id="233" name="直線コネクタ 232">
          <a:extLst>
            <a:ext uri="{FF2B5EF4-FFF2-40B4-BE49-F238E27FC236}">
              <a16:creationId xmlns:a16="http://schemas.microsoft.com/office/drawing/2014/main" id="{6F6A258A-8D0B-4FBC-9C04-2B634BF2BDE0}"/>
            </a:ext>
          </a:extLst>
        </xdr:cNvPr>
        <xdr:cNvCxnSpPr/>
      </xdr:nvCxnSpPr>
      <xdr:spPr>
        <a:xfrm flipV="1">
          <a:off x="2908300" y="16949207"/>
          <a:ext cx="889000" cy="4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4" name="フローチャート: 判断 233">
          <a:extLst>
            <a:ext uri="{FF2B5EF4-FFF2-40B4-BE49-F238E27FC236}">
              <a16:creationId xmlns:a16="http://schemas.microsoft.com/office/drawing/2014/main" id="{5478726B-A723-445E-9285-331C983249A1}"/>
            </a:ext>
          </a:extLst>
        </xdr:cNvPr>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5" name="テキスト ボックス 234">
          <a:extLst>
            <a:ext uri="{FF2B5EF4-FFF2-40B4-BE49-F238E27FC236}">
              <a16:creationId xmlns:a16="http://schemas.microsoft.com/office/drawing/2014/main" id="{7FC875A0-5C32-4236-9CFB-682127CF98FF}"/>
            </a:ext>
          </a:extLst>
        </xdr:cNvPr>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22961</xdr:rowOff>
    </xdr:from>
    <xdr:to>
      <xdr:col>15</xdr:col>
      <xdr:colOff>50800</xdr:colOff>
      <xdr:row>99</xdr:row>
      <xdr:rowOff>49129</xdr:rowOff>
    </xdr:to>
    <xdr:cxnSp macro="">
      <xdr:nvCxnSpPr>
        <xdr:cNvPr id="236" name="直線コネクタ 235">
          <a:extLst>
            <a:ext uri="{FF2B5EF4-FFF2-40B4-BE49-F238E27FC236}">
              <a16:creationId xmlns:a16="http://schemas.microsoft.com/office/drawing/2014/main" id="{0EBCEA78-4B16-4DD1-84C8-1714B1CF3D29}"/>
            </a:ext>
          </a:extLst>
        </xdr:cNvPr>
        <xdr:cNvCxnSpPr/>
      </xdr:nvCxnSpPr>
      <xdr:spPr>
        <a:xfrm flipV="1">
          <a:off x="2019300" y="16996511"/>
          <a:ext cx="889000" cy="2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7" name="フローチャート: 判断 236">
          <a:extLst>
            <a:ext uri="{FF2B5EF4-FFF2-40B4-BE49-F238E27FC236}">
              <a16:creationId xmlns:a16="http://schemas.microsoft.com/office/drawing/2014/main" id="{27CC6C56-8F8C-430F-A08C-522196710CDC}"/>
            </a:ext>
          </a:extLst>
        </xdr:cNvPr>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38" name="テキスト ボックス 237">
          <a:extLst>
            <a:ext uri="{FF2B5EF4-FFF2-40B4-BE49-F238E27FC236}">
              <a16:creationId xmlns:a16="http://schemas.microsoft.com/office/drawing/2014/main" id="{0399B872-BDDB-4BBE-88D3-820AE2322C93}"/>
            </a:ext>
          </a:extLst>
        </xdr:cNvPr>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49129</xdr:rowOff>
    </xdr:from>
    <xdr:to>
      <xdr:col>10</xdr:col>
      <xdr:colOff>114300</xdr:colOff>
      <xdr:row>99</xdr:row>
      <xdr:rowOff>54432</xdr:rowOff>
    </xdr:to>
    <xdr:cxnSp macro="">
      <xdr:nvCxnSpPr>
        <xdr:cNvPr id="239" name="直線コネクタ 238">
          <a:extLst>
            <a:ext uri="{FF2B5EF4-FFF2-40B4-BE49-F238E27FC236}">
              <a16:creationId xmlns:a16="http://schemas.microsoft.com/office/drawing/2014/main" id="{30477C57-94B2-400E-9376-43C2AA953765}"/>
            </a:ext>
          </a:extLst>
        </xdr:cNvPr>
        <xdr:cNvCxnSpPr/>
      </xdr:nvCxnSpPr>
      <xdr:spPr>
        <a:xfrm flipV="1">
          <a:off x="1130300" y="17022679"/>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0" name="フローチャート: 判断 239">
          <a:extLst>
            <a:ext uri="{FF2B5EF4-FFF2-40B4-BE49-F238E27FC236}">
              <a16:creationId xmlns:a16="http://schemas.microsoft.com/office/drawing/2014/main" id="{CA8BC290-DFF9-4166-AED4-B3C01CC922D7}"/>
            </a:ext>
          </a:extLst>
        </xdr:cNvPr>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1" name="テキスト ボックス 240">
          <a:extLst>
            <a:ext uri="{FF2B5EF4-FFF2-40B4-BE49-F238E27FC236}">
              <a16:creationId xmlns:a16="http://schemas.microsoft.com/office/drawing/2014/main" id="{66B9905E-4099-4D4A-BF34-3EA33FB01B50}"/>
            </a:ext>
          </a:extLst>
        </xdr:cNvPr>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2" name="フローチャート: 判断 241">
          <a:extLst>
            <a:ext uri="{FF2B5EF4-FFF2-40B4-BE49-F238E27FC236}">
              <a16:creationId xmlns:a16="http://schemas.microsoft.com/office/drawing/2014/main" id="{C0F8990B-CEE4-4000-92BA-C5C923BBCA46}"/>
            </a:ext>
          </a:extLst>
        </xdr:cNvPr>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3" name="テキスト ボックス 242">
          <a:extLst>
            <a:ext uri="{FF2B5EF4-FFF2-40B4-BE49-F238E27FC236}">
              <a16:creationId xmlns:a16="http://schemas.microsoft.com/office/drawing/2014/main" id="{82DCC3BE-A6EF-46C1-B58B-837DEFED1E0A}"/>
            </a:ext>
          </a:extLst>
        </xdr:cNvPr>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338917D2-7890-4091-BEA4-F1EB0C33224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9F2F6936-CDFD-4DEB-B02D-2F140F49574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C20FA5AE-DE27-439D-AF17-F9AF3C0C2FD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37F7F32-8708-440B-A9AC-12CCF11EB35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D64E5F4-ECD9-4794-A28F-BB2D42D4B3A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22392</xdr:rowOff>
    </xdr:from>
    <xdr:to>
      <xdr:col>24</xdr:col>
      <xdr:colOff>114300</xdr:colOff>
      <xdr:row>98</xdr:row>
      <xdr:rowOff>123992</xdr:rowOff>
    </xdr:to>
    <xdr:sp macro="" textlink="">
      <xdr:nvSpPr>
        <xdr:cNvPr id="249" name="楕円 248">
          <a:extLst>
            <a:ext uri="{FF2B5EF4-FFF2-40B4-BE49-F238E27FC236}">
              <a16:creationId xmlns:a16="http://schemas.microsoft.com/office/drawing/2014/main" id="{14EC7A71-C2CF-4D75-BD62-7597D73ED31A}"/>
            </a:ext>
          </a:extLst>
        </xdr:cNvPr>
        <xdr:cNvSpPr/>
      </xdr:nvSpPr>
      <xdr:spPr>
        <a:xfrm>
          <a:off x="4584700" y="168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108769</xdr:rowOff>
    </xdr:from>
    <xdr:ext cx="534377" cy="259045"/>
    <xdr:sp macro="" textlink="">
      <xdr:nvSpPr>
        <xdr:cNvPr id="250" name="衛生費該当値テキスト">
          <a:extLst>
            <a:ext uri="{FF2B5EF4-FFF2-40B4-BE49-F238E27FC236}">
              <a16:creationId xmlns:a16="http://schemas.microsoft.com/office/drawing/2014/main" id="{60E03C10-EFBE-4C07-9ABD-94EFCE327FC2}"/>
            </a:ext>
          </a:extLst>
        </xdr:cNvPr>
        <xdr:cNvSpPr txBox="1"/>
      </xdr:nvSpPr>
      <xdr:spPr>
        <a:xfrm>
          <a:off x="4686300" y="167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96307</xdr:rowOff>
    </xdr:from>
    <xdr:to>
      <xdr:col>20</xdr:col>
      <xdr:colOff>38100</xdr:colOff>
      <xdr:row>99</xdr:row>
      <xdr:rowOff>26457</xdr:rowOff>
    </xdr:to>
    <xdr:sp macro="" textlink="">
      <xdr:nvSpPr>
        <xdr:cNvPr id="251" name="楕円 250">
          <a:extLst>
            <a:ext uri="{FF2B5EF4-FFF2-40B4-BE49-F238E27FC236}">
              <a16:creationId xmlns:a16="http://schemas.microsoft.com/office/drawing/2014/main" id="{5C549BB1-9D96-4CD1-8E2A-533C30F829F0}"/>
            </a:ext>
          </a:extLst>
        </xdr:cNvPr>
        <xdr:cNvSpPr/>
      </xdr:nvSpPr>
      <xdr:spPr>
        <a:xfrm>
          <a:off x="3746500" y="168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17584</xdr:rowOff>
    </xdr:from>
    <xdr:ext cx="534377" cy="259045"/>
    <xdr:sp macro="" textlink="">
      <xdr:nvSpPr>
        <xdr:cNvPr id="252" name="テキスト ボックス 251">
          <a:extLst>
            <a:ext uri="{FF2B5EF4-FFF2-40B4-BE49-F238E27FC236}">
              <a16:creationId xmlns:a16="http://schemas.microsoft.com/office/drawing/2014/main" id="{7A2B4A53-442B-41E7-AD80-779CC3847D43}"/>
            </a:ext>
          </a:extLst>
        </xdr:cNvPr>
        <xdr:cNvSpPr txBox="1"/>
      </xdr:nvSpPr>
      <xdr:spPr>
        <a:xfrm>
          <a:off x="3530111" y="169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143611</xdr:rowOff>
    </xdr:from>
    <xdr:to>
      <xdr:col>15</xdr:col>
      <xdr:colOff>101600</xdr:colOff>
      <xdr:row>99</xdr:row>
      <xdr:rowOff>73761</xdr:rowOff>
    </xdr:to>
    <xdr:sp macro="" textlink="">
      <xdr:nvSpPr>
        <xdr:cNvPr id="253" name="楕円 252">
          <a:extLst>
            <a:ext uri="{FF2B5EF4-FFF2-40B4-BE49-F238E27FC236}">
              <a16:creationId xmlns:a16="http://schemas.microsoft.com/office/drawing/2014/main" id="{94377FFC-E66B-4DB3-A0D0-196B5A3C683A}"/>
            </a:ext>
          </a:extLst>
        </xdr:cNvPr>
        <xdr:cNvSpPr/>
      </xdr:nvSpPr>
      <xdr:spPr>
        <a:xfrm>
          <a:off x="2857500" y="169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64888</xdr:rowOff>
    </xdr:from>
    <xdr:ext cx="534377" cy="259045"/>
    <xdr:sp macro="" textlink="">
      <xdr:nvSpPr>
        <xdr:cNvPr id="254" name="テキスト ボックス 253">
          <a:extLst>
            <a:ext uri="{FF2B5EF4-FFF2-40B4-BE49-F238E27FC236}">
              <a16:creationId xmlns:a16="http://schemas.microsoft.com/office/drawing/2014/main" id="{CF7FDDA1-2292-4C60-89B6-2BADB1D60F48}"/>
            </a:ext>
          </a:extLst>
        </xdr:cNvPr>
        <xdr:cNvSpPr txBox="1"/>
      </xdr:nvSpPr>
      <xdr:spPr>
        <a:xfrm>
          <a:off x="2641111" y="170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169779</xdr:rowOff>
    </xdr:from>
    <xdr:to>
      <xdr:col>10</xdr:col>
      <xdr:colOff>165100</xdr:colOff>
      <xdr:row>99</xdr:row>
      <xdr:rowOff>99929</xdr:rowOff>
    </xdr:to>
    <xdr:sp macro="" textlink="">
      <xdr:nvSpPr>
        <xdr:cNvPr id="255" name="楕円 254">
          <a:extLst>
            <a:ext uri="{FF2B5EF4-FFF2-40B4-BE49-F238E27FC236}">
              <a16:creationId xmlns:a16="http://schemas.microsoft.com/office/drawing/2014/main" id="{F65CFD97-0F29-43D4-980E-F16488B3E800}"/>
            </a:ext>
          </a:extLst>
        </xdr:cNvPr>
        <xdr:cNvSpPr/>
      </xdr:nvSpPr>
      <xdr:spPr>
        <a:xfrm>
          <a:off x="1968500" y="169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91056</xdr:rowOff>
    </xdr:from>
    <xdr:ext cx="534377" cy="259045"/>
    <xdr:sp macro="" textlink="">
      <xdr:nvSpPr>
        <xdr:cNvPr id="256" name="テキスト ボックス 255">
          <a:extLst>
            <a:ext uri="{FF2B5EF4-FFF2-40B4-BE49-F238E27FC236}">
              <a16:creationId xmlns:a16="http://schemas.microsoft.com/office/drawing/2014/main" id="{7ED1D80E-AC49-4800-8E8F-DAEFE70DC633}"/>
            </a:ext>
          </a:extLst>
        </xdr:cNvPr>
        <xdr:cNvSpPr txBox="1"/>
      </xdr:nvSpPr>
      <xdr:spPr>
        <a:xfrm>
          <a:off x="1752111" y="1706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3632</xdr:rowOff>
    </xdr:from>
    <xdr:to>
      <xdr:col>6</xdr:col>
      <xdr:colOff>38100</xdr:colOff>
      <xdr:row>99</xdr:row>
      <xdr:rowOff>105232</xdr:rowOff>
    </xdr:to>
    <xdr:sp macro="" textlink="">
      <xdr:nvSpPr>
        <xdr:cNvPr id="257" name="楕円 256">
          <a:extLst>
            <a:ext uri="{FF2B5EF4-FFF2-40B4-BE49-F238E27FC236}">
              <a16:creationId xmlns:a16="http://schemas.microsoft.com/office/drawing/2014/main" id="{2FC0B772-7944-40F8-88B6-627286ABB715}"/>
            </a:ext>
          </a:extLst>
        </xdr:cNvPr>
        <xdr:cNvSpPr/>
      </xdr:nvSpPr>
      <xdr:spPr>
        <a:xfrm>
          <a:off x="1079500" y="169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96359</xdr:rowOff>
    </xdr:from>
    <xdr:ext cx="534377" cy="259045"/>
    <xdr:sp macro="" textlink="">
      <xdr:nvSpPr>
        <xdr:cNvPr id="258" name="テキスト ボックス 257">
          <a:extLst>
            <a:ext uri="{FF2B5EF4-FFF2-40B4-BE49-F238E27FC236}">
              <a16:creationId xmlns:a16="http://schemas.microsoft.com/office/drawing/2014/main" id="{0280E672-3D9C-456A-A07D-42AC8E6AE1C9}"/>
            </a:ext>
          </a:extLst>
        </xdr:cNvPr>
        <xdr:cNvSpPr txBox="1"/>
      </xdr:nvSpPr>
      <xdr:spPr>
        <a:xfrm>
          <a:off x="863111" y="170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7FB53623-A2B6-4440-AC99-8D1BA209ABB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21F47D51-4096-4281-B752-25E8F20E547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1259D101-0AD1-490F-9D5E-BFB310D46FD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C6A1FA0A-2E1B-447A-91F3-0B299B4D57A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FC5F78DA-314C-429D-B415-C1BC5469377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BEC72A35-09F5-4C99-A72B-22904891859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334E6B44-4BDE-4559-9FA3-A9D35A08CB2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AEB21DFB-CFD8-4E53-9B47-1E6B8554A4C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E4C4019A-F572-41F5-8E90-5900ECD463B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31BFEEA-7D48-41BE-9440-7545BFDB62D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AAE92AF3-B8B2-4321-A1E1-AB3EBB196F8F}"/>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568F0E31-4BCC-4D48-9B7C-3CB4A111B6EB}"/>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F2BE937F-9DA1-4F5E-8737-3E9AA3489804}"/>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7153CB2B-1458-4686-BEDE-DF9090A55298}"/>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AED450BC-9190-4ED2-9D4B-0C6ACE59E15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7DDC5B56-F35E-46FC-8FA2-A60E66B0208A}"/>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FD4ED047-675B-4678-968A-1464166A0B6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8A8E9D86-61A3-484A-A144-9C61DB9F22DF}"/>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9EB2D088-8B6C-464C-9A58-77B6D1910568}"/>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3779B0A0-E618-45A2-A451-20648B2F585F}"/>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B0F1DDF6-238F-4A11-8F2A-0875ACEF792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CCAF4B8D-F11F-423F-A9A3-54D82B00F385}"/>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17A9C5C0-634B-4A98-B266-2311D833BAC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7D4ADD73-CCDB-46E0-8C95-443C95180E45}"/>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90A571A0-F69E-4CFE-A61F-92E3F4DDD898}"/>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6948A551-10F9-41B7-BA96-2684341F90D3}"/>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a:extLst>
            <a:ext uri="{FF2B5EF4-FFF2-40B4-BE49-F238E27FC236}">
              <a16:creationId xmlns:a16="http://schemas.microsoft.com/office/drawing/2014/main" id="{48D85B20-C6B8-4B77-81AC-DC67D04BE23D}"/>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a:extLst>
            <a:ext uri="{FF2B5EF4-FFF2-40B4-BE49-F238E27FC236}">
              <a16:creationId xmlns:a16="http://schemas.microsoft.com/office/drawing/2014/main" id="{E50C990A-51E1-430C-BD86-394C74085AF8}"/>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93218</xdr:rowOff>
    </xdr:from>
    <xdr:to>
      <xdr:col>55</xdr:col>
      <xdr:colOff>0</xdr:colOff>
      <xdr:row>38</xdr:row>
      <xdr:rowOff>116687</xdr:rowOff>
    </xdr:to>
    <xdr:cxnSp macro="">
      <xdr:nvCxnSpPr>
        <xdr:cNvPr id="287" name="直線コネクタ 286">
          <a:extLst>
            <a:ext uri="{FF2B5EF4-FFF2-40B4-BE49-F238E27FC236}">
              <a16:creationId xmlns:a16="http://schemas.microsoft.com/office/drawing/2014/main" id="{FDC9D956-11BF-46AB-B787-512A3F0BD625}"/>
            </a:ext>
          </a:extLst>
        </xdr:cNvPr>
        <xdr:cNvCxnSpPr/>
      </xdr:nvCxnSpPr>
      <xdr:spPr>
        <a:xfrm flipV="1">
          <a:off x="9639300" y="6608318"/>
          <a:ext cx="8382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88" name="労働費平均値テキスト">
          <a:extLst>
            <a:ext uri="{FF2B5EF4-FFF2-40B4-BE49-F238E27FC236}">
              <a16:creationId xmlns:a16="http://schemas.microsoft.com/office/drawing/2014/main" id="{D401FC09-90F7-4BE7-8C54-2E7E857C8C6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a:extLst>
            <a:ext uri="{FF2B5EF4-FFF2-40B4-BE49-F238E27FC236}">
              <a16:creationId xmlns:a16="http://schemas.microsoft.com/office/drawing/2014/main" id="{740A1C85-9690-4064-818A-2336AF6B2446}"/>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84912</xdr:rowOff>
    </xdr:from>
    <xdr:to>
      <xdr:col>50</xdr:col>
      <xdr:colOff>114300</xdr:colOff>
      <xdr:row>38</xdr:row>
      <xdr:rowOff>116687</xdr:rowOff>
    </xdr:to>
    <xdr:cxnSp macro="">
      <xdr:nvCxnSpPr>
        <xdr:cNvPr id="290" name="直線コネクタ 289">
          <a:extLst>
            <a:ext uri="{FF2B5EF4-FFF2-40B4-BE49-F238E27FC236}">
              <a16:creationId xmlns:a16="http://schemas.microsoft.com/office/drawing/2014/main" id="{5FE1801C-E975-43E5-B3C7-2098C94FEB35}"/>
            </a:ext>
          </a:extLst>
        </xdr:cNvPr>
        <xdr:cNvCxnSpPr/>
      </xdr:nvCxnSpPr>
      <xdr:spPr>
        <a:xfrm>
          <a:off x="8750300" y="6600012"/>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1" name="フローチャート: 判断 290">
          <a:extLst>
            <a:ext uri="{FF2B5EF4-FFF2-40B4-BE49-F238E27FC236}">
              <a16:creationId xmlns:a16="http://schemas.microsoft.com/office/drawing/2014/main" id="{5FD6EA38-8EF8-4E7D-967D-6605F24C1E32}"/>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2" name="テキスト ボックス 291">
          <a:extLst>
            <a:ext uri="{FF2B5EF4-FFF2-40B4-BE49-F238E27FC236}">
              <a16:creationId xmlns:a16="http://schemas.microsoft.com/office/drawing/2014/main" id="{9257D914-E2B5-4976-99DC-38014A0A5EAA}"/>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62585</xdr:rowOff>
    </xdr:from>
    <xdr:to>
      <xdr:col>45</xdr:col>
      <xdr:colOff>177800</xdr:colOff>
      <xdr:row>38</xdr:row>
      <xdr:rowOff>84912</xdr:rowOff>
    </xdr:to>
    <xdr:cxnSp macro="">
      <xdr:nvCxnSpPr>
        <xdr:cNvPr id="293" name="直線コネクタ 292">
          <a:extLst>
            <a:ext uri="{FF2B5EF4-FFF2-40B4-BE49-F238E27FC236}">
              <a16:creationId xmlns:a16="http://schemas.microsoft.com/office/drawing/2014/main" id="{2797AD3A-3F60-4638-889D-7CC7C8DBB5F2}"/>
            </a:ext>
          </a:extLst>
        </xdr:cNvPr>
        <xdr:cNvCxnSpPr/>
      </xdr:nvCxnSpPr>
      <xdr:spPr>
        <a:xfrm>
          <a:off x="7861300" y="6577685"/>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4" name="フローチャート: 判断 293">
          <a:extLst>
            <a:ext uri="{FF2B5EF4-FFF2-40B4-BE49-F238E27FC236}">
              <a16:creationId xmlns:a16="http://schemas.microsoft.com/office/drawing/2014/main" id="{8270F898-0E4B-4E9D-8E4A-839562337EC1}"/>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5" name="テキスト ボックス 294">
          <a:extLst>
            <a:ext uri="{FF2B5EF4-FFF2-40B4-BE49-F238E27FC236}">
              <a16:creationId xmlns:a16="http://schemas.microsoft.com/office/drawing/2014/main" id="{4A12BD88-DC5E-4532-ACAB-6F2C8C2BA783}"/>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28372</xdr:rowOff>
    </xdr:from>
    <xdr:to>
      <xdr:col>41</xdr:col>
      <xdr:colOff>50800</xdr:colOff>
      <xdr:row>38</xdr:row>
      <xdr:rowOff>62585</xdr:rowOff>
    </xdr:to>
    <xdr:cxnSp macro="">
      <xdr:nvCxnSpPr>
        <xdr:cNvPr id="296" name="直線コネクタ 295">
          <a:extLst>
            <a:ext uri="{FF2B5EF4-FFF2-40B4-BE49-F238E27FC236}">
              <a16:creationId xmlns:a16="http://schemas.microsoft.com/office/drawing/2014/main" id="{BC747AC4-CF43-4040-993A-0EF44A86AB99}"/>
            </a:ext>
          </a:extLst>
        </xdr:cNvPr>
        <xdr:cNvCxnSpPr/>
      </xdr:nvCxnSpPr>
      <xdr:spPr>
        <a:xfrm>
          <a:off x="6972300" y="6543472"/>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7" name="フローチャート: 判断 296">
          <a:extLst>
            <a:ext uri="{FF2B5EF4-FFF2-40B4-BE49-F238E27FC236}">
              <a16:creationId xmlns:a16="http://schemas.microsoft.com/office/drawing/2014/main" id="{07C54A88-37A0-4338-A074-F7A44FCE5BD3}"/>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8" name="テキスト ボックス 297">
          <a:extLst>
            <a:ext uri="{FF2B5EF4-FFF2-40B4-BE49-F238E27FC236}">
              <a16:creationId xmlns:a16="http://schemas.microsoft.com/office/drawing/2014/main" id="{F0311F59-5A57-4B6C-A605-6C7EB714DDE3}"/>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299" name="フローチャート: 判断 298">
          <a:extLst>
            <a:ext uri="{FF2B5EF4-FFF2-40B4-BE49-F238E27FC236}">
              <a16:creationId xmlns:a16="http://schemas.microsoft.com/office/drawing/2014/main" id="{456B8422-D244-4AED-BFCC-1F1BE42CA1D5}"/>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0" name="テキスト ボックス 299">
          <a:extLst>
            <a:ext uri="{FF2B5EF4-FFF2-40B4-BE49-F238E27FC236}">
              <a16:creationId xmlns:a16="http://schemas.microsoft.com/office/drawing/2014/main" id="{D493E3B4-06DA-4F66-870A-CDE777FDB04F}"/>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68C4A93-E227-44C4-B363-10B779DA6AA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F73FDC9-5391-475E-B005-CABC2FABE05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89D9E4B-F0D6-479F-AB92-D1C7D47D78D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D5BFB49-8485-4789-AEFF-A01FC813008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3B93D637-221C-49CA-9515-E349E3680FB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306" name="楕円 305">
          <a:extLst>
            <a:ext uri="{FF2B5EF4-FFF2-40B4-BE49-F238E27FC236}">
              <a16:creationId xmlns:a16="http://schemas.microsoft.com/office/drawing/2014/main" id="{F6ABF7FD-B9A4-4B5B-89C9-C72997D35B2C}"/>
            </a:ext>
          </a:extLst>
        </xdr:cNvPr>
        <xdr:cNvSpPr/>
      </xdr:nvSpPr>
      <xdr:spPr>
        <a:xfrm>
          <a:off x="10426700" y="65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1795</xdr:rowOff>
    </xdr:from>
    <xdr:ext cx="469744" cy="259045"/>
    <xdr:sp macro="" textlink="">
      <xdr:nvSpPr>
        <xdr:cNvPr id="307" name="労働費該当値テキスト">
          <a:extLst>
            <a:ext uri="{FF2B5EF4-FFF2-40B4-BE49-F238E27FC236}">
              <a16:creationId xmlns:a16="http://schemas.microsoft.com/office/drawing/2014/main" id="{5189B66C-CAEC-40EE-8F15-934349DAE7A5}"/>
            </a:ext>
          </a:extLst>
        </xdr:cNvPr>
        <xdr:cNvSpPr txBox="1"/>
      </xdr:nvSpPr>
      <xdr:spPr>
        <a:xfrm>
          <a:off x="10528300"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65887</xdr:rowOff>
    </xdr:from>
    <xdr:to>
      <xdr:col>50</xdr:col>
      <xdr:colOff>165100</xdr:colOff>
      <xdr:row>38</xdr:row>
      <xdr:rowOff>167487</xdr:rowOff>
    </xdr:to>
    <xdr:sp macro="" textlink="">
      <xdr:nvSpPr>
        <xdr:cNvPr id="308" name="楕円 307">
          <a:extLst>
            <a:ext uri="{FF2B5EF4-FFF2-40B4-BE49-F238E27FC236}">
              <a16:creationId xmlns:a16="http://schemas.microsoft.com/office/drawing/2014/main" id="{78BA37F3-2033-4A19-83F2-E7494CE5C24E}"/>
            </a:ext>
          </a:extLst>
        </xdr:cNvPr>
        <xdr:cNvSpPr/>
      </xdr:nvSpPr>
      <xdr:spPr>
        <a:xfrm>
          <a:off x="9588500" y="65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12564</xdr:rowOff>
    </xdr:from>
    <xdr:ext cx="469744" cy="259045"/>
    <xdr:sp macro="" textlink="">
      <xdr:nvSpPr>
        <xdr:cNvPr id="309" name="テキスト ボックス 308">
          <a:extLst>
            <a:ext uri="{FF2B5EF4-FFF2-40B4-BE49-F238E27FC236}">
              <a16:creationId xmlns:a16="http://schemas.microsoft.com/office/drawing/2014/main" id="{D5D6965E-9EF2-4BFD-A131-7DF4F07FFBFC}"/>
            </a:ext>
          </a:extLst>
        </xdr:cNvPr>
        <xdr:cNvSpPr txBox="1"/>
      </xdr:nvSpPr>
      <xdr:spPr>
        <a:xfrm>
          <a:off x="9404428"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34112</xdr:rowOff>
    </xdr:from>
    <xdr:to>
      <xdr:col>46</xdr:col>
      <xdr:colOff>38100</xdr:colOff>
      <xdr:row>38</xdr:row>
      <xdr:rowOff>135712</xdr:rowOff>
    </xdr:to>
    <xdr:sp macro="" textlink="">
      <xdr:nvSpPr>
        <xdr:cNvPr id="310" name="楕円 309">
          <a:extLst>
            <a:ext uri="{FF2B5EF4-FFF2-40B4-BE49-F238E27FC236}">
              <a16:creationId xmlns:a16="http://schemas.microsoft.com/office/drawing/2014/main" id="{8F6A9D51-A7F6-46E0-B555-249742F97332}"/>
            </a:ext>
          </a:extLst>
        </xdr:cNvPr>
        <xdr:cNvSpPr/>
      </xdr:nvSpPr>
      <xdr:spPr>
        <a:xfrm>
          <a:off x="8699500" y="65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152239</xdr:rowOff>
    </xdr:from>
    <xdr:ext cx="469744" cy="259045"/>
    <xdr:sp macro="" textlink="">
      <xdr:nvSpPr>
        <xdr:cNvPr id="311" name="テキスト ボックス 310">
          <a:extLst>
            <a:ext uri="{FF2B5EF4-FFF2-40B4-BE49-F238E27FC236}">
              <a16:creationId xmlns:a16="http://schemas.microsoft.com/office/drawing/2014/main" id="{332F2552-DAA6-47F9-A112-A805F8B46785}"/>
            </a:ext>
          </a:extLst>
        </xdr:cNvPr>
        <xdr:cNvSpPr txBox="1"/>
      </xdr:nvSpPr>
      <xdr:spPr>
        <a:xfrm>
          <a:off x="8515428" y="63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11785</xdr:rowOff>
    </xdr:from>
    <xdr:to>
      <xdr:col>41</xdr:col>
      <xdr:colOff>101600</xdr:colOff>
      <xdr:row>38</xdr:row>
      <xdr:rowOff>113385</xdr:rowOff>
    </xdr:to>
    <xdr:sp macro="" textlink="">
      <xdr:nvSpPr>
        <xdr:cNvPr id="312" name="楕円 311">
          <a:extLst>
            <a:ext uri="{FF2B5EF4-FFF2-40B4-BE49-F238E27FC236}">
              <a16:creationId xmlns:a16="http://schemas.microsoft.com/office/drawing/2014/main" id="{AAAC3EEB-8F6C-4499-9523-1B21145CBA90}"/>
            </a:ext>
          </a:extLst>
        </xdr:cNvPr>
        <xdr:cNvSpPr/>
      </xdr:nvSpPr>
      <xdr:spPr>
        <a:xfrm>
          <a:off x="7810500" y="65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129913</xdr:rowOff>
    </xdr:from>
    <xdr:ext cx="469744" cy="259045"/>
    <xdr:sp macro="" textlink="">
      <xdr:nvSpPr>
        <xdr:cNvPr id="313" name="テキスト ボックス 312">
          <a:extLst>
            <a:ext uri="{FF2B5EF4-FFF2-40B4-BE49-F238E27FC236}">
              <a16:creationId xmlns:a16="http://schemas.microsoft.com/office/drawing/2014/main" id="{CD2C6355-52B2-479D-A328-0C36C116D6B6}"/>
            </a:ext>
          </a:extLst>
        </xdr:cNvPr>
        <xdr:cNvSpPr txBox="1"/>
      </xdr:nvSpPr>
      <xdr:spPr>
        <a:xfrm>
          <a:off x="7626428" y="63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149022</xdr:rowOff>
    </xdr:from>
    <xdr:to>
      <xdr:col>36</xdr:col>
      <xdr:colOff>165100</xdr:colOff>
      <xdr:row>38</xdr:row>
      <xdr:rowOff>79172</xdr:rowOff>
    </xdr:to>
    <xdr:sp macro="" textlink="">
      <xdr:nvSpPr>
        <xdr:cNvPr id="314" name="楕円 313">
          <a:extLst>
            <a:ext uri="{FF2B5EF4-FFF2-40B4-BE49-F238E27FC236}">
              <a16:creationId xmlns:a16="http://schemas.microsoft.com/office/drawing/2014/main" id="{316DA700-47F5-4F79-86BD-1AA9D3621A52}"/>
            </a:ext>
          </a:extLst>
        </xdr:cNvPr>
        <xdr:cNvSpPr/>
      </xdr:nvSpPr>
      <xdr:spPr>
        <a:xfrm>
          <a:off x="6921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95699</xdr:rowOff>
    </xdr:from>
    <xdr:ext cx="469744" cy="259045"/>
    <xdr:sp macro="" textlink="">
      <xdr:nvSpPr>
        <xdr:cNvPr id="315" name="テキスト ボックス 314">
          <a:extLst>
            <a:ext uri="{FF2B5EF4-FFF2-40B4-BE49-F238E27FC236}">
              <a16:creationId xmlns:a16="http://schemas.microsoft.com/office/drawing/2014/main" id="{3BF22DE7-2849-4900-A746-085400685E3A}"/>
            </a:ext>
          </a:extLst>
        </xdr:cNvPr>
        <xdr:cNvSpPr txBox="1"/>
      </xdr:nvSpPr>
      <xdr:spPr>
        <a:xfrm>
          <a:off x="6737428" y="62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A521CA50-9B7C-43D7-9E6B-E6039113B33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81DDBFDB-3ECE-49EC-A07F-688E6CB8D3C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A5B6B74A-C4BA-48B0-89BB-416D37F50EA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4580BAD5-3EEF-466A-8657-07C5CBF6FA7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748C4020-636E-4246-AC8A-866D68C20C4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1357B128-71BE-42FD-BCFB-51230A1F46E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3F5F7359-1835-4F07-967C-95C128388DC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A5351508-1EBD-40A3-89DD-CA8968E50CE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22236F6-12A2-4054-BD83-4176C5B91F1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2DF0A636-17CE-44D9-8563-913C5A0D8FC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97FCF7C7-0A3D-47C0-85E8-B5DC9843FDF4}"/>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392955C2-7D08-4F87-8D8F-5134EEC5E3D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B66935B6-01F2-44D5-8866-B1C3F7AEFAA2}"/>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71663597-BA2B-47D1-B3D4-9FCA23610F39}"/>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C9B2F57A-1A5C-4AE8-B5A8-1E94B86D921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52CC6EAE-9D3A-4670-BF3A-B6E1A28E53D4}"/>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B96602D2-39EB-42C6-9D5C-76DC932A68A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EF50695-740F-474F-9B75-72088786CE8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C2A79AF6-B3DE-41F6-9B5A-120BEADB87F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DD94929E-5B0F-414F-B7CC-79434ECCCF7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A02B254E-67D5-4941-869E-C3F20DD9AED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a:extLst>
            <a:ext uri="{FF2B5EF4-FFF2-40B4-BE49-F238E27FC236}">
              <a16:creationId xmlns:a16="http://schemas.microsoft.com/office/drawing/2014/main" id="{82023484-A17D-45E7-8B69-2BE8C219DB24}"/>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a:extLst>
            <a:ext uri="{FF2B5EF4-FFF2-40B4-BE49-F238E27FC236}">
              <a16:creationId xmlns:a16="http://schemas.microsoft.com/office/drawing/2014/main" id="{6E6D6CD2-D5EF-45A2-BA2B-0D5ED5021C83}"/>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a:extLst>
            <a:ext uri="{FF2B5EF4-FFF2-40B4-BE49-F238E27FC236}">
              <a16:creationId xmlns:a16="http://schemas.microsoft.com/office/drawing/2014/main" id="{E807A040-9197-43A5-B673-E59EBFFD0BD4}"/>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a:extLst>
            <a:ext uri="{FF2B5EF4-FFF2-40B4-BE49-F238E27FC236}">
              <a16:creationId xmlns:a16="http://schemas.microsoft.com/office/drawing/2014/main" id="{0C907315-D0E5-4293-896D-102C95427BA5}"/>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a:extLst>
            <a:ext uri="{FF2B5EF4-FFF2-40B4-BE49-F238E27FC236}">
              <a16:creationId xmlns:a16="http://schemas.microsoft.com/office/drawing/2014/main" id="{A6782C90-9184-4C9B-B783-0A312EDCFA14}"/>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157083</xdr:rowOff>
    </xdr:from>
    <xdr:to>
      <xdr:col>55</xdr:col>
      <xdr:colOff>0</xdr:colOff>
      <xdr:row>58</xdr:row>
      <xdr:rowOff>10385</xdr:rowOff>
    </xdr:to>
    <xdr:cxnSp macro="">
      <xdr:nvCxnSpPr>
        <xdr:cNvPr id="342" name="直線コネクタ 341">
          <a:extLst>
            <a:ext uri="{FF2B5EF4-FFF2-40B4-BE49-F238E27FC236}">
              <a16:creationId xmlns:a16="http://schemas.microsoft.com/office/drawing/2014/main" id="{4AB4E074-BFA9-4B9A-B8F0-C2601BED4C46}"/>
            </a:ext>
          </a:extLst>
        </xdr:cNvPr>
        <xdr:cNvCxnSpPr/>
      </xdr:nvCxnSpPr>
      <xdr:spPr>
        <a:xfrm>
          <a:off x="9639300" y="9929733"/>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3" name="農林水産業費平均値テキスト">
          <a:extLst>
            <a:ext uri="{FF2B5EF4-FFF2-40B4-BE49-F238E27FC236}">
              <a16:creationId xmlns:a16="http://schemas.microsoft.com/office/drawing/2014/main" id="{CE05A646-D13E-4AB8-A754-F30D633E8F52}"/>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a:extLst>
            <a:ext uri="{FF2B5EF4-FFF2-40B4-BE49-F238E27FC236}">
              <a16:creationId xmlns:a16="http://schemas.microsoft.com/office/drawing/2014/main" id="{10169F01-4589-4432-A702-0B7A5671205E}"/>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151962</xdr:rowOff>
    </xdr:from>
    <xdr:to>
      <xdr:col>50</xdr:col>
      <xdr:colOff>114300</xdr:colOff>
      <xdr:row>57</xdr:row>
      <xdr:rowOff>157083</xdr:rowOff>
    </xdr:to>
    <xdr:cxnSp macro="">
      <xdr:nvCxnSpPr>
        <xdr:cNvPr id="345" name="直線コネクタ 344">
          <a:extLst>
            <a:ext uri="{FF2B5EF4-FFF2-40B4-BE49-F238E27FC236}">
              <a16:creationId xmlns:a16="http://schemas.microsoft.com/office/drawing/2014/main" id="{848BEF81-EB06-4EBE-9D3E-E87EAB1A9E6B}"/>
            </a:ext>
          </a:extLst>
        </xdr:cNvPr>
        <xdr:cNvCxnSpPr/>
      </xdr:nvCxnSpPr>
      <xdr:spPr>
        <a:xfrm>
          <a:off x="8750300" y="992461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6" name="フローチャート: 判断 345">
          <a:extLst>
            <a:ext uri="{FF2B5EF4-FFF2-40B4-BE49-F238E27FC236}">
              <a16:creationId xmlns:a16="http://schemas.microsoft.com/office/drawing/2014/main" id="{9D3FBD63-549F-44D1-B98D-6F61DAC1232B}"/>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7" name="テキスト ボックス 346">
          <a:extLst>
            <a:ext uri="{FF2B5EF4-FFF2-40B4-BE49-F238E27FC236}">
              <a16:creationId xmlns:a16="http://schemas.microsoft.com/office/drawing/2014/main" id="{CA3DD5C1-6623-4C7E-9BEE-5C9CD144BFCE}"/>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151962</xdr:rowOff>
    </xdr:from>
    <xdr:to>
      <xdr:col>45</xdr:col>
      <xdr:colOff>177800</xdr:colOff>
      <xdr:row>57</xdr:row>
      <xdr:rowOff>162066</xdr:rowOff>
    </xdr:to>
    <xdr:cxnSp macro="">
      <xdr:nvCxnSpPr>
        <xdr:cNvPr id="348" name="直線コネクタ 347">
          <a:extLst>
            <a:ext uri="{FF2B5EF4-FFF2-40B4-BE49-F238E27FC236}">
              <a16:creationId xmlns:a16="http://schemas.microsoft.com/office/drawing/2014/main" id="{D7A98E90-FA82-4FE4-AB30-7ADE6890B4D4}"/>
            </a:ext>
          </a:extLst>
        </xdr:cNvPr>
        <xdr:cNvCxnSpPr/>
      </xdr:nvCxnSpPr>
      <xdr:spPr>
        <a:xfrm flipV="1">
          <a:off x="7861300" y="992461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49" name="フローチャート: 判断 348">
          <a:extLst>
            <a:ext uri="{FF2B5EF4-FFF2-40B4-BE49-F238E27FC236}">
              <a16:creationId xmlns:a16="http://schemas.microsoft.com/office/drawing/2014/main" id="{CF3A46EA-FDB6-4E3B-B6C1-B7CE67F71C1A}"/>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0" name="テキスト ボックス 349">
          <a:extLst>
            <a:ext uri="{FF2B5EF4-FFF2-40B4-BE49-F238E27FC236}">
              <a16:creationId xmlns:a16="http://schemas.microsoft.com/office/drawing/2014/main" id="{32E5CDBF-D8D1-4DA7-BD37-1B41E0A3B47F}"/>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157119</xdr:rowOff>
    </xdr:from>
    <xdr:to>
      <xdr:col>41</xdr:col>
      <xdr:colOff>50800</xdr:colOff>
      <xdr:row>57</xdr:row>
      <xdr:rowOff>162066</xdr:rowOff>
    </xdr:to>
    <xdr:cxnSp macro="">
      <xdr:nvCxnSpPr>
        <xdr:cNvPr id="351" name="直線コネクタ 350">
          <a:extLst>
            <a:ext uri="{FF2B5EF4-FFF2-40B4-BE49-F238E27FC236}">
              <a16:creationId xmlns:a16="http://schemas.microsoft.com/office/drawing/2014/main" id="{A425B689-4213-4FF1-8F96-36709B78D813}"/>
            </a:ext>
          </a:extLst>
        </xdr:cNvPr>
        <xdr:cNvCxnSpPr/>
      </xdr:nvCxnSpPr>
      <xdr:spPr>
        <a:xfrm>
          <a:off x="6972300" y="9929769"/>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2" name="フローチャート: 判断 351">
          <a:extLst>
            <a:ext uri="{FF2B5EF4-FFF2-40B4-BE49-F238E27FC236}">
              <a16:creationId xmlns:a16="http://schemas.microsoft.com/office/drawing/2014/main" id="{B3DEE7EC-9B30-467A-A2EB-BD3435590BF2}"/>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3" name="テキスト ボックス 352">
          <a:extLst>
            <a:ext uri="{FF2B5EF4-FFF2-40B4-BE49-F238E27FC236}">
              <a16:creationId xmlns:a16="http://schemas.microsoft.com/office/drawing/2014/main" id="{46EC7112-4AB8-4A87-BD9B-84844F5C3D19}"/>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4" name="フローチャート: 判断 353">
          <a:extLst>
            <a:ext uri="{FF2B5EF4-FFF2-40B4-BE49-F238E27FC236}">
              <a16:creationId xmlns:a16="http://schemas.microsoft.com/office/drawing/2014/main" id="{A4B8FF3A-CD4F-46B6-AAE2-B6A7BF323C96}"/>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5" name="テキスト ボックス 354">
          <a:extLst>
            <a:ext uri="{FF2B5EF4-FFF2-40B4-BE49-F238E27FC236}">
              <a16:creationId xmlns:a16="http://schemas.microsoft.com/office/drawing/2014/main" id="{D7BBE290-4E7E-4BFD-BBA3-B458AC3D0499}"/>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8654F984-EBE5-41F8-BD39-87F013EB076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5F578528-5BD5-41C2-9976-9A8E1659188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4A690F40-B220-4CF5-9479-EB5F0355DE7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FAACAC3E-287B-47B0-B2FC-8BFA7B154A6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3C8485A4-6DBF-4152-BF0D-01057B6AB5E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131035</xdr:rowOff>
    </xdr:from>
    <xdr:to>
      <xdr:col>55</xdr:col>
      <xdr:colOff>50800</xdr:colOff>
      <xdr:row>58</xdr:row>
      <xdr:rowOff>61185</xdr:rowOff>
    </xdr:to>
    <xdr:sp macro="" textlink="">
      <xdr:nvSpPr>
        <xdr:cNvPr id="361" name="楕円 360">
          <a:extLst>
            <a:ext uri="{FF2B5EF4-FFF2-40B4-BE49-F238E27FC236}">
              <a16:creationId xmlns:a16="http://schemas.microsoft.com/office/drawing/2014/main" id="{09756A6E-5015-44F5-9834-AE1C16EF13DD}"/>
            </a:ext>
          </a:extLst>
        </xdr:cNvPr>
        <xdr:cNvSpPr/>
      </xdr:nvSpPr>
      <xdr:spPr>
        <a:xfrm>
          <a:off x="10426700" y="99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534377" cy="259045"/>
    <xdr:sp macro="" textlink="">
      <xdr:nvSpPr>
        <xdr:cNvPr id="362" name="農林水産業費該当値テキスト">
          <a:extLst>
            <a:ext uri="{FF2B5EF4-FFF2-40B4-BE49-F238E27FC236}">
              <a16:creationId xmlns:a16="http://schemas.microsoft.com/office/drawing/2014/main" id="{75438335-0DFE-4362-A235-23F343F632E4}"/>
            </a:ext>
          </a:extLst>
        </xdr:cNvPr>
        <xdr:cNvSpPr txBox="1"/>
      </xdr:nvSpPr>
      <xdr:spPr>
        <a:xfrm>
          <a:off x="10528300" y="9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106283</xdr:rowOff>
    </xdr:from>
    <xdr:to>
      <xdr:col>50</xdr:col>
      <xdr:colOff>165100</xdr:colOff>
      <xdr:row>58</xdr:row>
      <xdr:rowOff>36433</xdr:rowOff>
    </xdr:to>
    <xdr:sp macro="" textlink="">
      <xdr:nvSpPr>
        <xdr:cNvPr id="363" name="楕円 362">
          <a:extLst>
            <a:ext uri="{FF2B5EF4-FFF2-40B4-BE49-F238E27FC236}">
              <a16:creationId xmlns:a16="http://schemas.microsoft.com/office/drawing/2014/main" id="{3F76070D-D4AF-4796-BF98-E8952314A899}"/>
            </a:ext>
          </a:extLst>
        </xdr:cNvPr>
        <xdr:cNvSpPr/>
      </xdr:nvSpPr>
      <xdr:spPr>
        <a:xfrm>
          <a:off x="9588500" y="9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52960</xdr:rowOff>
    </xdr:from>
    <xdr:ext cx="534377" cy="259045"/>
    <xdr:sp macro="" textlink="">
      <xdr:nvSpPr>
        <xdr:cNvPr id="364" name="テキスト ボックス 363">
          <a:extLst>
            <a:ext uri="{FF2B5EF4-FFF2-40B4-BE49-F238E27FC236}">
              <a16:creationId xmlns:a16="http://schemas.microsoft.com/office/drawing/2014/main" id="{EB373A0E-3CDA-4E64-B8FA-F02CF7784191}"/>
            </a:ext>
          </a:extLst>
        </xdr:cNvPr>
        <xdr:cNvSpPr txBox="1"/>
      </xdr:nvSpPr>
      <xdr:spPr>
        <a:xfrm>
          <a:off x="9372111" y="96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101162</xdr:rowOff>
    </xdr:from>
    <xdr:to>
      <xdr:col>46</xdr:col>
      <xdr:colOff>38100</xdr:colOff>
      <xdr:row>58</xdr:row>
      <xdr:rowOff>31312</xdr:rowOff>
    </xdr:to>
    <xdr:sp macro="" textlink="">
      <xdr:nvSpPr>
        <xdr:cNvPr id="365" name="楕円 364">
          <a:extLst>
            <a:ext uri="{FF2B5EF4-FFF2-40B4-BE49-F238E27FC236}">
              <a16:creationId xmlns:a16="http://schemas.microsoft.com/office/drawing/2014/main" id="{0268DE56-DBF5-41D4-ADC6-DB4EFBCD77CE}"/>
            </a:ext>
          </a:extLst>
        </xdr:cNvPr>
        <xdr:cNvSpPr/>
      </xdr:nvSpPr>
      <xdr:spPr>
        <a:xfrm>
          <a:off x="8699500" y="9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47839</xdr:rowOff>
    </xdr:from>
    <xdr:ext cx="534377" cy="259045"/>
    <xdr:sp macro="" textlink="">
      <xdr:nvSpPr>
        <xdr:cNvPr id="366" name="テキスト ボックス 365">
          <a:extLst>
            <a:ext uri="{FF2B5EF4-FFF2-40B4-BE49-F238E27FC236}">
              <a16:creationId xmlns:a16="http://schemas.microsoft.com/office/drawing/2014/main" id="{E23DBFBA-74FE-4957-88F7-79E9157EC832}"/>
            </a:ext>
          </a:extLst>
        </xdr:cNvPr>
        <xdr:cNvSpPr txBox="1"/>
      </xdr:nvSpPr>
      <xdr:spPr>
        <a:xfrm>
          <a:off x="8483111" y="96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111266</xdr:rowOff>
    </xdr:from>
    <xdr:to>
      <xdr:col>41</xdr:col>
      <xdr:colOff>101600</xdr:colOff>
      <xdr:row>58</xdr:row>
      <xdr:rowOff>41416</xdr:rowOff>
    </xdr:to>
    <xdr:sp macro="" textlink="">
      <xdr:nvSpPr>
        <xdr:cNvPr id="367" name="楕円 366">
          <a:extLst>
            <a:ext uri="{FF2B5EF4-FFF2-40B4-BE49-F238E27FC236}">
              <a16:creationId xmlns:a16="http://schemas.microsoft.com/office/drawing/2014/main" id="{F7428CAE-77CB-4FB5-93DB-CBF8E899DA3C}"/>
            </a:ext>
          </a:extLst>
        </xdr:cNvPr>
        <xdr:cNvSpPr/>
      </xdr:nvSpPr>
      <xdr:spPr>
        <a:xfrm>
          <a:off x="7810500" y="98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57943</xdr:rowOff>
    </xdr:from>
    <xdr:ext cx="534377" cy="259045"/>
    <xdr:sp macro="" textlink="">
      <xdr:nvSpPr>
        <xdr:cNvPr id="368" name="テキスト ボックス 367">
          <a:extLst>
            <a:ext uri="{FF2B5EF4-FFF2-40B4-BE49-F238E27FC236}">
              <a16:creationId xmlns:a16="http://schemas.microsoft.com/office/drawing/2014/main" id="{F9A46963-DD4B-4626-B9F6-554800BB7223}"/>
            </a:ext>
          </a:extLst>
        </xdr:cNvPr>
        <xdr:cNvSpPr txBox="1"/>
      </xdr:nvSpPr>
      <xdr:spPr>
        <a:xfrm>
          <a:off x="7594111" y="965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106319</xdr:rowOff>
    </xdr:from>
    <xdr:to>
      <xdr:col>36</xdr:col>
      <xdr:colOff>165100</xdr:colOff>
      <xdr:row>58</xdr:row>
      <xdr:rowOff>36469</xdr:rowOff>
    </xdr:to>
    <xdr:sp macro="" textlink="">
      <xdr:nvSpPr>
        <xdr:cNvPr id="369" name="楕円 368">
          <a:extLst>
            <a:ext uri="{FF2B5EF4-FFF2-40B4-BE49-F238E27FC236}">
              <a16:creationId xmlns:a16="http://schemas.microsoft.com/office/drawing/2014/main" id="{38D49186-8E0D-48A6-938A-2C5CF1A62D01}"/>
            </a:ext>
          </a:extLst>
        </xdr:cNvPr>
        <xdr:cNvSpPr/>
      </xdr:nvSpPr>
      <xdr:spPr>
        <a:xfrm>
          <a:off x="6921500" y="98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52996</xdr:rowOff>
    </xdr:from>
    <xdr:ext cx="534377" cy="259045"/>
    <xdr:sp macro="" textlink="">
      <xdr:nvSpPr>
        <xdr:cNvPr id="370" name="テキスト ボックス 369">
          <a:extLst>
            <a:ext uri="{FF2B5EF4-FFF2-40B4-BE49-F238E27FC236}">
              <a16:creationId xmlns:a16="http://schemas.microsoft.com/office/drawing/2014/main" id="{A141AD24-0DFB-44AF-8949-8490A7ECDC38}"/>
            </a:ext>
          </a:extLst>
        </xdr:cNvPr>
        <xdr:cNvSpPr txBox="1"/>
      </xdr:nvSpPr>
      <xdr:spPr>
        <a:xfrm>
          <a:off x="6705111" y="96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7A23E7AF-94F9-4BE0-8CDD-E005C625B53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F6BF47E4-7669-4215-A4E3-670EBCAD29C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267BDDE1-D8FC-483E-B66D-FE9DEF45287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B192ECCE-3BA8-499C-94B7-7CF02AB284D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145CF5E-8FE5-4A09-AA96-4DA0CD0D402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F7BABB18-E5FC-4568-9DCE-70091ACCE9A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EFFE7874-FCE4-48AB-9299-B08457DD99D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963A6B06-9E39-4D5C-89E9-88610ACCB80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8352FFEF-15EE-4B7E-BD7A-C698BA14B73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1FD3C22F-6F52-47B3-9D09-9B567EE4534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2AC489B2-5E87-4742-909C-2292EAEDF3AF}"/>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5C6EB770-E129-4E94-A0A8-05F8101E7DB3}"/>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F88037CB-6FFF-47FE-8908-72AB5F07BAC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85C20ACF-A9FB-42A1-993C-BADF3F0774B4}"/>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C69741FF-66D6-41A9-A0DB-FD69344A1F7B}"/>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D4846701-8C4A-4B6B-9E8E-61C0EFDD9322}"/>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B395B770-EA19-4335-832C-D196B418538F}"/>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26BBC0E5-14CA-4E20-95CE-50864176BF7A}"/>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BA57FD64-36EC-44DC-B1EA-77119B2563E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A79AC22F-A3DA-466D-86BA-68788531D2BD}"/>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2B6FF55F-F6C8-4246-96A1-C7AD1936D0A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2" name="直線コネクタ 391">
          <a:extLst>
            <a:ext uri="{FF2B5EF4-FFF2-40B4-BE49-F238E27FC236}">
              <a16:creationId xmlns:a16="http://schemas.microsoft.com/office/drawing/2014/main" id="{0679E66C-40DB-4D36-8F61-D12237BA8AC1}"/>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3" name="商工費最小値テキスト">
          <a:extLst>
            <a:ext uri="{FF2B5EF4-FFF2-40B4-BE49-F238E27FC236}">
              <a16:creationId xmlns:a16="http://schemas.microsoft.com/office/drawing/2014/main" id="{60717AA2-6605-40E5-8B2E-38A5152EBC71}"/>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4" name="直線コネクタ 393">
          <a:extLst>
            <a:ext uri="{FF2B5EF4-FFF2-40B4-BE49-F238E27FC236}">
              <a16:creationId xmlns:a16="http://schemas.microsoft.com/office/drawing/2014/main" id="{3FD05009-ADE2-4A23-B5C5-A83E5666A055}"/>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5" name="商工費最大値テキスト">
          <a:extLst>
            <a:ext uri="{FF2B5EF4-FFF2-40B4-BE49-F238E27FC236}">
              <a16:creationId xmlns:a16="http://schemas.microsoft.com/office/drawing/2014/main" id="{2BD971D9-189C-4F30-9615-A3CF34B5C67D}"/>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6" name="直線コネクタ 395">
          <a:extLst>
            <a:ext uri="{FF2B5EF4-FFF2-40B4-BE49-F238E27FC236}">
              <a16:creationId xmlns:a16="http://schemas.microsoft.com/office/drawing/2014/main" id="{68BF9B64-5A10-480C-A50B-28FB4D55E5D4}"/>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116223</xdr:rowOff>
    </xdr:from>
    <xdr:to>
      <xdr:col>55</xdr:col>
      <xdr:colOff>0</xdr:colOff>
      <xdr:row>77</xdr:row>
      <xdr:rowOff>94597</xdr:rowOff>
    </xdr:to>
    <xdr:cxnSp macro="">
      <xdr:nvCxnSpPr>
        <xdr:cNvPr id="397" name="直線コネクタ 396">
          <a:extLst>
            <a:ext uri="{FF2B5EF4-FFF2-40B4-BE49-F238E27FC236}">
              <a16:creationId xmlns:a16="http://schemas.microsoft.com/office/drawing/2014/main" id="{AE416531-803E-46E1-B9CA-15BDA25AD847}"/>
            </a:ext>
          </a:extLst>
        </xdr:cNvPr>
        <xdr:cNvCxnSpPr/>
      </xdr:nvCxnSpPr>
      <xdr:spPr>
        <a:xfrm>
          <a:off x="9639300" y="12974973"/>
          <a:ext cx="838200" cy="3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8" name="商工費平均値テキスト">
          <a:extLst>
            <a:ext uri="{FF2B5EF4-FFF2-40B4-BE49-F238E27FC236}">
              <a16:creationId xmlns:a16="http://schemas.microsoft.com/office/drawing/2014/main" id="{B6E427C7-0F4F-4F53-8D12-65FF7DA885D3}"/>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399" name="フローチャート: 判断 398">
          <a:extLst>
            <a:ext uri="{FF2B5EF4-FFF2-40B4-BE49-F238E27FC236}">
              <a16:creationId xmlns:a16="http://schemas.microsoft.com/office/drawing/2014/main" id="{137CCF62-61CB-47FA-94B5-16C06B8C2375}"/>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116223</xdr:rowOff>
    </xdr:from>
    <xdr:to>
      <xdr:col>50</xdr:col>
      <xdr:colOff>114300</xdr:colOff>
      <xdr:row>76</xdr:row>
      <xdr:rowOff>118577</xdr:rowOff>
    </xdr:to>
    <xdr:cxnSp macro="">
      <xdr:nvCxnSpPr>
        <xdr:cNvPr id="400" name="直線コネクタ 399">
          <a:extLst>
            <a:ext uri="{FF2B5EF4-FFF2-40B4-BE49-F238E27FC236}">
              <a16:creationId xmlns:a16="http://schemas.microsoft.com/office/drawing/2014/main" id="{BF53BD40-FC32-4D43-8B53-106D8615DA29}"/>
            </a:ext>
          </a:extLst>
        </xdr:cNvPr>
        <xdr:cNvCxnSpPr/>
      </xdr:nvCxnSpPr>
      <xdr:spPr>
        <a:xfrm flipV="1">
          <a:off x="8750300" y="12974973"/>
          <a:ext cx="889000" cy="1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a:extLst>
            <a:ext uri="{FF2B5EF4-FFF2-40B4-BE49-F238E27FC236}">
              <a16:creationId xmlns:a16="http://schemas.microsoft.com/office/drawing/2014/main" id="{FEFCFF2A-5D2E-4D36-8FD6-99EE610775FA}"/>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2" name="テキスト ボックス 401">
          <a:extLst>
            <a:ext uri="{FF2B5EF4-FFF2-40B4-BE49-F238E27FC236}">
              <a16:creationId xmlns:a16="http://schemas.microsoft.com/office/drawing/2014/main" id="{5C7451FA-0E07-4AFA-B48E-4F4B05D95F1F}"/>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86162</xdr:rowOff>
    </xdr:from>
    <xdr:to>
      <xdr:col>45</xdr:col>
      <xdr:colOff>177800</xdr:colOff>
      <xdr:row>76</xdr:row>
      <xdr:rowOff>118577</xdr:rowOff>
    </xdr:to>
    <xdr:cxnSp macro="">
      <xdr:nvCxnSpPr>
        <xdr:cNvPr id="403" name="直線コネクタ 402">
          <a:extLst>
            <a:ext uri="{FF2B5EF4-FFF2-40B4-BE49-F238E27FC236}">
              <a16:creationId xmlns:a16="http://schemas.microsoft.com/office/drawing/2014/main" id="{0F38A374-5796-434F-816C-E914F41C9288}"/>
            </a:ext>
          </a:extLst>
        </xdr:cNvPr>
        <xdr:cNvCxnSpPr/>
      </xdr:nvCxnSpPr>
      <xdr:spPr>
        <a:xfrm>
          <a:off x="7861300" y="13116362"/>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a:extLst>
            <a:ext uri="{FF2B5EF4-FFF2-40B4-BE49-F238E27FC236}">
              <a16:creationId xmlns:a16="http://schemas.microsoft.com/office/drawing/2014/main" id="{384C6CFE-7C72-45DA-A9D6-6FA5ECC7E9D7}"/>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5" name="テキスト ボックス 404">
          <a:extLst>
            <a:ext uri="{FF2B5EF4-FFF2-40B4-BE49-F238E27FC236}">
              <a16:creationId xmlns:a16="http://schemas.microsoft.com/office/drawing/2014/main" id="{2D0706D9-03A0-4799-8C5C-528093798522}"/>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147518</xdr:rowOff>
    </xdr:from>
    <xdr:to>
      <xdr:col>41</xdr:col>
      <xdr:colOff>50800</xdr:colOff>
      <xdr:row>76</xdr:row>
      <xdr:rowOff>86162</xdr:rowOff>
    </xdr:to>
    <xdr:cxnSp macro="">
      <xdr:nvCxnSpPr>
        <xdr:cNvPr id="406" name="直線コネクタ 405">
          <a:extLst>
            <a:ext uri="{FF2B5EF4-FFF2-40B4-BE49-F238E27FC236}">
              <a16:creationId xmlns:a16="http://schemas.microsoft.com/office/drawing/2014/main" id="{63B797A3-BEDC-4ED0-AF30-BFEDC5011970}"/>
            </a:ext>
          </a:extLst>
        </xdr:cNvPr>
        <xdr:cNvCxnSpPr/>
      </xdr:nvCxnSpPr>
      <xdr:spPr>
        <a:xfrm>
          <a:off x="6972300" y="13006268"/>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a:extLst>
            <a:ext uri="{FF2B5EF4-FFF2-40B4-BE49-F238E27FC236}">
              <a16:creationId xmlns:a16="http://schemas.microsoft.com/office/drawing/2014/main" id="{2F04E834-A291-4934-99CE-D2D7DFB86061}"/>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08" name="テキスト ボックス 407">
          <a:extLst>
            <a:ext uri="{FF2B5EF4-FFF2-40B4-BE49-F238E27FC236}">
              <a16:creationId xmlns:a16="http://schemas.microsoft.com/office/drawing/2014/main" id="{FAC3806A-81AD-44B2-ABA1-48F6033BB679}"/>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a:extLst>
            <a:ext uri="{FF2B5EF4-FFF2-40B4-BE49-F238E27FC236}">
              <a16:creationId xmlns:a16="http://schemas.microsoft.com/office/drawing/2014/main" id="{661DFD27-2580-4533-A6F5-F30EE326DBE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0" name="テキスト ボックス 409">
          <a:extLst>
            <a:ext uri="{FF2B5EF4-FFF2-40B4-BE49-F238E27FC236}">
              <a16:creationId xmlns:a16="http://schemas.microsoft.com/office/drawing/2014/main" id="{80563B72-F3CD-4865-8FB0-C0FA7F1FA0C8}"/>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C202337E-4522-4F00-88CD-14B24938BDA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E0104E35-618A-4F8D-90FD-57F49B6283D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A40EE86-FEF4-4DDB-8DEF-75CEE92E4F5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4D1C8C6-B4AC-4C0C-87D6-0B98485DFD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C97A08B6-A84C-4C96-97F0-69DB7000AD8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43797</xdr:rowOff>
    </xdr:from>
    <xdr:to>
      <xdr:col>55</xdr:col>
      <xdr:colOff>50800</xdr:colOff>
      <xdr:row>77</xdr:row>
      <xdr:rowOff>145397</xdr:rowOff>
    </xdr:to>
    <xdr:sp macro="" textlink="">
      <xdr:nvSpPr>
        <xdr:cNvPr id="416" name="楕円 415">
          <a:extLst>
            <a:ext uri="{FF2B5EF4-FFF2-40B4-BE49-F238E27FC236}">
              <a16:creationId xmlns:a16="http://schemas.microsoft.com/office/drawing/2014/main" id="{4A6847B3-3F32-4662-923C-63933DE6EC9E}"/>
            </a:ext>
          </a:extLst>
        </xdr:cNvPr>
        <xdr:cNvSpPr/>
      </xdr:nvSpPr>
      <xdr:spPr>
        <a:xfrm>
          <a:off x="10426700" y="132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22224</xdr:rowOff>
    </xdr:from>
    <xdr:ext cx="469744" cy="259045"/>
    <xdr:sp macro="" textlink="">
      <xdr:nvSpPr>
        <xdr:cNvPr id="417" name="商工費該当値テキスト">
          <a:extLst>
            <a:ext uri="{FF2B5EF4-FFF2-40B4-BE49-F238E27FC236}">
              <a16:creationId xmlns:a16="http://schemas.microsoft.com/office/drawing/2014/main" id="{A57557E6-9002-4CFF-95FA-DA08C0012BD1}"/>
            </a:ext>
          </a:extLst>
        </xdr:cNvPr>
        <xdr:cNvSpPr txBox="1"/>
      </xdr:nvSpPr>
      <xdr:spPr>
        <a:xfrm>
          <a:off x="10528300" y="1322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65423</xdr:rowOff>
    </xdr:from>
    <xdr:to>
      <xdr:col>50</xdr:col>
      <xdr:colOff>165100</xdr:colOff>
      <xdr:row>75</xdr:row>
      <xdr:rowOff>167022</xdr:rowOff>
    </xdr:to>
    <xdr:sp macro="" textlink="">
      <xdr:nvSpPr>
        <xdr:cNvPr id="418" name="楕円 417">
          <a:extLst>
            <a:ext uri="{FF2B5EF4-FFF2-40B4-BE49-F238E27FC236}">
              <a16:creationId xmlns:a16="http://schemas.microsoft.com/office/drawing/2014/main" id="{666FE26A-5534-4D33-82FA-7637C9B4254D}"/>
            </a:ext>
          </a:extLst>
        </xdr:cNvPr>
        <xdr:cNvSpPr/>
      </xdr:nvSpPr>
      <xdr:spPr>
        <a:xfrm>
          <a:off x="9588500" y="12924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12100</xdr:rowOff>
    </xdr:from>
    <xdr:ext cx="534377" cy="259045"/>
    <xdr:sp macro="" textlink="">
      <xdr:nvSpPr>
        <xdr:cNvPr id="419" name="テキスト ボックス 418">
          <a:extLst>
            <a:ext uri="{FF2B5EF4-FFF2-40B4-BE49-F238E27FC236}">
              <a16:creationId xmlns:a16="http://schemas.microsoft.com/office/drawing/2014/main" id="{14D9D7C2-DA33-4A10-A6C3-CBB405CDC0A9}"/>
            </a:ext>
          </a:extLst>
        </xdr:cNvPr>
        <xdr:cNvSpPr txBox="1"/>
      </xdr:nvSpPr>
      <xdr:spPr>
        <a:xfrm>
          <a:off x="9372111" y="126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67777</xdr:rowOff>
    </xdr:from>
    <xdr:to>
      <xdr:col>46</xdr:col>
      <xdr:colOff>38100</xdr:colOff>
      <xdr:row>76</xdr:row>
      <xdr:rowOff>169377</xdr:rowOff>
    </xdr:to>
    <xdr:sp macro="" textlink="">
      <xdr:nvSpPr>
        <xdr:cNvPr id="420" name="楕円 419">
          <a:extLst>
            <a:ext uri="{FF2B5EF4-FFF2-40B4-BE49-F238E27FC236}">
              <a16:creationId xmlns:a16="http://schemas.microsoft.com/office/drawing/2014/main" id="{11B2F614-2198-4DB7-ACBF-67BB9AA15B43}"/>
            </a:ext>
          </a:extLst>
        </xdr:cNvPr>
        <xdr:cNvSpPr/>
      </xdr:nvSpPr>
      <xdr:spPr>
        <a:xfrm>
          <a:off x="8699500" y="13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14454</xdr:rowOff>
    </xdr:from>
    <xdr:ext cx="534377" cy="259045"/>
    <xdr:sp macro="" textlink="">
      <xdr:nvSpPr>
        <xdr:cNvPr id="421" name="テキスト ボックス 420">
          <a:extLst>
            <a:ext uri="{FF2B5EF4-FFF2-40B4-BE49-F238E27FC236}">
              <a16:creationId xmlns:a16="http://schemas.microsoft.com/office/drawing/2014/main" id="{55F61A46-8EB5-4C8A-B6C7-550D9EDFC180}"/>
            </a:ext>
          </a:extLst>
        </xdr:cNvPr>
        <xdr:cNvSpPr txBox="1"/>
      </xdr:nvSpPr>
      <xdr:spPr>
        <a:xfrm>
          <a:off x="8483111" y="1287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35362</xdr:rowOff>
    </xdr:from>
    <xdr:to>
      <xdr:col>41</xdr:col>
      <xdr:colOff>101600</xdr:colOff>
      <xdr:row>76</xdr:row>
      <xdr:rowOff>136962</xdr:rowOff>
    </xdr:to>
    <xdr:sp macro="" textlink="">
      <xdr:nvSpPr>
        <xdr:cNvPr id="422" name="楕円 421">
          <a:extLst>
            <a:ext uri="{FF2B5EF4-FFF2-40B4-BE49-F238E27FC236}">
              <a16:creationId xmlns:a16="http://schemas.microsoft.com/office/drawing/2014/main" id="{ADB043B8-3B88-4DF1-9D53-1C90F62AFA77}"/>
            </a:ext>
          </a:extLst>
        </xdr:cNvPr>
        <xdr:cNvSpPr/>
      </xdr:nvSpPr>
      <xdr:spPr>
        <a:xfrm>
          <a:off x="78105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153489</xdr:rowOff>
    </xdr:from>
    <xdr:ext cx="534377" cy="259045"/>
    <xdr:sp macro="" textlink="">
      <xdr:nvSpPr>
        <xdr:cNvPr id="423" name="テキスト ボックス 422">
          <a:extLst>
            <a:ext uri="{FF2B5EF4-FFF2-40B4-BE49-F238E27FC236}">
              <a16:creationId xmlns:a16="http://schemas.microsoft.com/office/drawing/2014/main" id="{64048846-BA1B-4967-87B1-2990E5788295}"/>
            </a:ext>
          </a:extLst>
        </xdr:cNvPr>
        <xdr:cNvSpPr txBox="1"/>
      </xdr:nvSpPr>
      <xdr:spPr>
        <a:xfrm>
          <a:off x="7594111" y="128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96718</xdr:rowOff>
    </xdr:from>
    <xdr:to>
      <xdr:col>36</xdr:col>
      <xdr:colOff>165100</xdr:colOff>
      <xdr:row>76</xdr:row>
      <xdr:rowOff>26868</xdr:rowOff>
    </xdr:to>
    <xdr:sp macro="" textlink="">
      <xdr:nvSpPr>
        <xdr:cNvPr id="424" name="楕円 423">
          <a:extLst>
            <a:ext uri="{FF2B5EF4-FFF2-40B4-BE49-F238E27FC236}">
              <a16:creationId xmlns:a16="http://schemas.microsoft.com/office/drawing/2014/main" id="{02B1A6E8-EFDC-4DC5-A4AA-53930FE7D4FB}"/>
            </a:ext>
          </a:extLst>
        </xdr:cNvPr>
        <xdr:cNvSpPr/>
      </xdr:nvSpPr>
      <xdr:spPr>
        <a:xfrm>
          <a:off x="6921500" y="129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43395</xdr:rowOff>
    </xdr:from>
    <xdr:ext cx="534377" cy="259045"/>
    <xdr:sp macro="" textlink="">
      <xdr:nvSpPr>
        <xdr:cNvPr id="425" name="テキスト ボックス 424">
          <a:extLst>
            <a:ext uri="{FF2B5EF4-FFF2-40B4-BE49-F238E27FC236}">
              <a16:creationId xmlns:a16="http://schemas.microsoft.com/office/drawing/2014/main" id="{0838608E-2A5E-4E12-938B-D5FC0BBB4FC1}"/>
            </a:ext>
          </a:extLst>
        </xdr:cNvPr>
        <xdr:cNvSpPr txBox="1"/>
      </xdr:nvSpPr>
      <xdr:spPr>
        <a:xfrm>
          <a:off x="6705111" y="127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24EAFE2-123C-4B57-9A4B-E6C0B9FBB79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CA221F9D-4F6B-4A17-A03E-E36A8DE5B14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CAD88EBE-BEFC-4B18-9BAC-A42BF7F78F5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6FACB729-E248-4568-8AAD-1A46BF7A8E3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9C4C3A07-2695-4125-9AAD-1C2A7CBCB27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CE554AB5-8E9F-43CC-9275-3A5C1423D02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5CEE6907-F192-4F8A-B0C7-30CD84BF24D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5BE37771-5E93-4984-8527-527548FCDFE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212561A6-9B8B-408E-8DAB-86B4D8CC15E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176B452F-1D53-43FC-A758-D6B52F0CD66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A175CA8A-FC91-4265-9F05-BDB8432F60A6}"/>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20019000-470D-46C0-9571-EB4C2C39FE2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2E703C45-8446-4668-A681-C22DC1FF588C}"/>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899B245B-9F53-442A-AC98-BFD9F5EF8F1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7C77D326-8114-48EE-AC2D-D061BFA9C116}"/>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BB7B9A11-D620-4B7F-8DE2-767694A2DF8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7D8DDF91-ADFD-4877-88B9-D34415D0AAE6}"/>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98CD1389-2B57-431F-BDD2-3F1449D85886}"/>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3A3182FB-CCAF-46D1-84C5-345979A9A5F4}"/>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98209DF5-6DEF-41F1-9960-F221E6ED11AC}"/>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3FE01FFD-82AE-44AF-B7DA-ADA7581FEB37}"/>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943DD0A3-537F-412C-B30E-CDEFBE1004F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16461A28-5E23-4160-9E66-D12B510004D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BAA3643-DD03-4A56-9842-EC0028E7E0D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0" name="直線コネクタ 449">
          <a:extLst>
            <a:ext uri="{FF2B5EF4-FFF2-40B4-BE49-F238E27FC236}">
              <a16:creationId xmlns:a16="http://schemas.microsoft.com/office/drawing/2014/main" id="{1F2DBE0C-56AB-4A64-BA58-10DEF0494FF7}"/>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1" name="土木費最小値テキスト">
          <a:extLst>
            <a:ext uri="{FF2B5EF4-FFF2-40B4-BE49-F238E27FC236}">
              <a16:creationId xmlns:a16="http://schemas.microsoft.com/office/drawing/2014/main" id="{A170D879-E48C-4D92-842B-10B45E603062}"/>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2" name="直線コネクタ 451">
          <a:extLst>
            <a:ext uri="{FF2B5EF4-FFF2-40B4-BE49-F238E27FC236}">
              <a16:creationId xmlns:a16="http://schemas.microsoft.com/office/drawing/2014/main" id="{631099ED-1CBD-439A-BCF5-1EEB75EB6C1B}"/>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3" name="土木費最大値テキスト">
          <a:extLst>
            <a:ext uri="{FF2B5EF4-FFF2-40B4-BE49-F238E27FC236}">
              <a16:creationId xmlns:a16="http://schemas.microsoft.com/office/drawing/2014/main" id="{4AD895B9-9B04-4287-9326-2111A81372EF}"/>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4" name="直線コネクタ 453">
          <a:extLst>
            <a:ext uri="{FF2B5EF4-FFF2-40B4-BE49-F238E27FC236}">
              <a16:creationId xmlns:a16="http://schemas.microsoft.com/office/drawing/2014/main" id="{CB32C51C-E2DC-4AC7-A985-A4F965B6C5B5}"/>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157950</xdr:rowOff>
    </xdr:from>
    <xdr:to>
      <xdr:col>55</xdr:col>
      <xdr:colOff>0</xdr:colOff>
      <xdr:row>96</xdr:row>
      <xdr:rowOff>164560</xdr:rowOff>
    </xdr:to>
    <xdr:cxnSp macro="">
      <xdr:nvCxnSpPr>
        <xdr:cNvPr id="455" name="直線コネクタ 454">
          <a:extLst>
            <a:ext uri="{FF2B5EF4-FFF2-40B4-BE49-F238E27FC236}">
              <a16:creationId xmlns:a16="http://schemas.microsoft.com/office/drawing/2014/main" id="{5506735B-BE31-484F-A720-11CD2B1E5946}"/>
            </a:ext>
          </a:extLst>
        </xdr:cNvPr>
        <xdr:cNvCxnSpPr/>
      </xdr:nvCxnSpPr>
      <xdr:spPr>
        <a:xfrm>
          <a:off x="9639300" y="16617150"/>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6" name="土木費平均値テキスト">
          <a:extLst>
            <a:ext uri="{FF2B5EF4-FFF2-40B4-BE49-F238E27FC236}">
              <a16:creationId xmlns:a16="http://schemas.microsoft.com/office/drawing/2014/main" id="{04E0DCED-C987-4174-AD01-FC971C240852}"/>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7" name="フローチャート: 判断 456">
          <a:extLst>
            <a:ext uri="{FF2B5EF4-FFF2-40B4-BE49-F238E27FC236}">
              <a16:creationId xmlns:a16="http://schemas.microsoft.com/office/drawing/2014/main" id="{53353144-7C13-42BC-AB21-8BF5CE8E22F4}"/>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157950</xdr:rowOff>
    </xdr:from>
    <xdr:to>
      <xdr:col>50</xdr:col>
      <xdr:colOff>114300</xdr:colOff>
      <xdr:row>97</xdr:row>
      <xdr:rowOff>57595</xdr:rowOff>
    </xdr:to>
    <xdr:cxnSp macro="">
      <xdr:nvCxnSpPr>
        <xdr:cNvPr id="458" name="直線コネクタ 457">
          <a:extLst>
            <a:ext uri="{FF2B5EF4-FFF2-40B4-BE49-F238E27FC236}">
              <a16:creationId xmlns:a16="http://schemas.microsoft.com/office/drawing/2014/main" id="{B44642D6-8C5E-4115-9632-C1467482BDC4}"/>
            </a:ext>
          </a:extLst>
        </xdr:cNvPr>
        <xdr:cNvCxnSpPr/>
      </xdr:nvCxnSpPr>
      <xdr:spPr>
        <a:xfrm flipV="1">
          <a:off x="8750300" y="16617150"/>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59" name="フローチャート: 判断 458">
          <a:extLst>
            <a:ext uri="{FF2B5EF4-FFF2-40B4-BE49-F238E27FC236}">
              <a16:creationId xmlns:a16="http://schemas.microsoft.com/office/drawing/2014/main" id="{7E14316E-7578-4D66-9720-01CC85BD29D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0" name="テキスト ボックス 459">
          <a:extLst>
            <a:ext uri="{FF2B5EF4-FFF2-40B4-BE49-F238E27FC236}">
              <a16:creationId xmlns:a16="http://schemas.microsoft.com/office/drawing/2014/main" id="{D022ED8A-0304-4798-AD2E-104710FF81CC}"/>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57595</xdr:rowOff>
    </xdr:from>
    <xdr:to>
      <xdr:col>45</xdr:col>
      <xdr:colOff>177800</xdr:colOff>
      <xdr:row>97</xdr:row>
      <xdr:rowOff>113734</xdr:rowOff>
    </xdr:to>
    <xdr:cxnSp macro="">
      <xdr:nvCxnSpPr>
        <xdr:cNvPr id="461" name="直線コネクタ 460">
          <a:extLst>
            <a:ext uri="{FF2B5EF4-FFF2-40B4-BE49-F238E27FC236}">
              <a16:creationId xmlns:a16="http://schemas.microsoft.com/office/drawing/2014/main" id="{B5707524-2A62-47C7-8842-AF0957C8F9D1}"/>
            </a:ext>
          </a:extLst>
        </xdr:cNvPr>
        <xdr:cNvCxnSpPr/>
      </xdr:nvCxnSpPr>
      <xdr:spPr>
        <a:xfrm flipV="1">
          <a:off x="7861300" y="16688245"/>
          <a:ext cx="889000" cy="5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2" name="フローチャート: 判断 461">
          <a:extLst>
            <a:ext uri="{FF2B5EF4-FFF2-40B4-BE49-F238E27FC236}">
              <a16:creationId xmlns:a16="http://schemas.microsoft.com/office/drawing/2014/main" id="{F303717F-4E90-4339-A75B-D24F0F4D5541}"/>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3" name="テキスト ボックス 462">
          <a:extLst>
            <a:ext uri="{FF2B5EF4-FFF2-40B4-BE49-F238E27FC236}">
              <a16:creationId xmlns:a16="http://schemas.microsoft.com/office/drawing/2014/main" id="{1A63111A-8F34-43D2-AC95-B894AE34A5EB}"/>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152236</xdr:rowOff>
    </xdr:from>
    <xdr:to>
      <xdr:col>41</xdr:col>
      <xdr:colOff>50800</xdr:colOff>
      <xdr:row>97</xdr:row>
      <xdr:rowOff>113734</xdr:rowOff>
    </xdr:to>
    <xdr:cxnSp macro="">
      <xdr:nvCxnSpPr>
        <xdr:cNvPr id="464" name="直線コネクタ 463">
          <a:extLst>
            <a:ext uri="{FF2B5EF4-FFF2-40B4-BE49-F238E27FC236}">
              <a16:creationId xmlns:a16="http://schemas.microsoft.com/office/drawing/2014/main" id="{FBCDDBAC-4042-4000-8BE1-00270E2B7CB1}"/>
            </a:ext>
          </a:extLst>
        </xdr:cNvPr>
        <xdr:cNvCxnSpPr/>
      </xdr:nvCxnSpPr>
      <xdr:spPr>
        <a:xfrm>
          <a:off x="6972300" y="16611436"/>
          <a:ext cx="889000" cy="13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5" name="フローチャート: 判断 464">
          <a:extLst>
            <a:ext uri="{FF2B5EF4-FFF2-40B4-BE49-F238E27FC236}">
              <a16:creationId xmlns:a16="http://schemas.microsoft.com/office/drawing/2014/main" id="{2D09D63B-DCB9-4403-8736-F2FEBE2AFD59}"/>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6" name="テキスト ボックス 465">
          <a:extLst>
            <a:ext uri="{FF2B5EF4-FFF2-40B4-BE49-F238E27FC236}">
              <a16:creationId xmlns:a16="http://schemas.microsoft.com/office/drawing/2014/main" id="{E34680CB-C828-4CAB-8995-F9B94D4309AA}"/>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7" name="フローチャート: 判断 466">
          <a:extLst>
            <a:ext uri="{FF2B5EF4-FFF2-40B4-BE49-F238E27FC236}">
              <a16:creationId xmlns:a16="http://schemas.microsoft.com/office/drawing/2014/main" id="{508EC682-660B-43F6-9839-423D857699BD}"/>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68" name="テキスト ボックス 467">
          <a:extLst>
            <a:ext uri="{FF2B5EF4-FFF2-40B4-BE49-F238E27FC236}">
              <a16:creationId xmlns:a16="http://schemas.microsoft.com/office/drawing/2014/main" id="{3506DFF8-609D-433A-893E-1133A55A5FB4}"/>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8AF5CA62-C98F-46A7-BE37-1D2E9A52D1E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2905AA92-0632-4E0C-A93D-641CDF16758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9B434449-5FF1-4693-878A-8DC0534B101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AC241A2-0C13-4910-BF4C-C04888913F1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100C8AB-775E-424B-BE9B-DC0EB917479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113760</xdr:rowOff>
    </xdr:from>
    <xdr:to>
      <xdr:col>55</xdr:col>
      <xdr:colOff>50800</xdr:colOff>
      <xdr:row>97</xdr:row>
      <xdr:rowOff>43910</xdr:rowOff>
    </xdr:to>
    <xdr:sp macro="" textlink="">
      <xdr:nvSpPr>
        <xdr:cNvPr id="474" name="楕円 473">
          <a:extLst>
            <a:ext uri="{FF2B5EF4-FFF2-40B4-BE49-F238E27FC236}">
              <a16:creationId xmlns:a16="http://schemas.microsoft.com/office/drawing/2014/main" id="{BA4E6282-B873-41AC-BA8D-9EBE5DF9C35E}"/>
            </a:ext>
          </a:extLst>
        </xdr:cNvPr>
        <xdr:cNvSpPr/>
      </xdr:nvSpPr>
      <xdr:spPr>
        <a:xfrm>
          <a:off x="10426700" y="165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92187</xdr:rowOff>
    </xdr:from>
    <xdr:ext cx="534377" cy="259045"/>
    <xdr:sp macro="" textlink="">
      <xdr:nvSpPr>
        <xdr:cNvPr id="475" name="土木費該当値テキスト">
          <a:extLst>
            <a:ext uri="{FF2B5EF4-FFF2-40B4-BE49-F238E27FC236}">
              <a16:creationId xmlns:a16="http://schemas.microsoft.com/office/drawing/2014/main" id="{F42D99CD-0F3D-44FF-8CBA-E5F7C788661C}"/>
            </a:ext>
          </a:extLst>
        </xdr:cNvPr>
        <xdr:cNvSpPr txBox="1"/>
      </xdr:nvSpPr>
      <xdr:spPr>
        <a:xfrm>
          <a:off x="10528300" y="1655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107150</xdr:rowOff>
    </xdr:from>
    <xdr:to>
      <xdr:col>50</xdr:col>
      <xdr:colOff>165100</xdr:colOff>
      <xdr:row>97</xdr:row>
      <xdr:rowOff>37300</xdr:rowOff>
    </xdr:to>
    <xdr:sp macro="" textlink="">
      <xdr:nvSpPr>
        <xdr:cNvPr id="476" name="楕円 475">
          <a:extLst>
            <a:ext uri="{FF2B5EF4-FFF2-40B4-BE49-F238E27FC236}">
              <a16:creationId xmlns:a16="http://schemas.microsoft.com/office/drawing/2014/main" id="{35E2E022-1EEB-43F5-AD9D-ED4DA2B2E55A}"/>
            </a:ext>
          </a:extLst>
        </xdr:cNvPr>
        <xdr:cNvSpPr/>
      </xdr:nvSpPr>
      <xdr:spPr>
        <a:xfrm>
          <a:off x="9588500" y="165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28427</xdr:rowOff>
    </xdr:from>
    <xdr:ext cx="534377" cy="259045"/>
    <xdr:sp macro="" textlink="">
      <xdr:nvSpPr>
        <xdr:cNvPr id="477" name="テキスト ボックス 476">
          <a:extLst>
            <a:ext uri="{FF2B5EF4-FFF2-40B4-BE49-F238E27FC236}">
              <a16:creationId xmlns:a16="http://schemas.microsoft.com/office/drawing/2014/main" id="{41C4C2F8-9E0C-452D-AE07-3B4DB6AF89B5}"/>
            </a:ext>
          </a:extLst>
        </xdr:cNvPr>
        <xdr:cNvSpPr txBox="1"/>
      </xdr:nvSpPr>
      <xdr:spPr>
        <a:xfrm>
          <a:off x="9372111" y="166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6795</xdr:rowOff>
    </xdr:from>
    <xdr:to>
      <xdr:col>46</xdr:col>
      <xdr:colOff>38100</xdr:colOff>
      <xdr:row>97</xdr:row>
      <xdr:rowOff>108395</xdr:rowOff>
    </xdr:to>
    <xdr:sp macro="" textlink="">
      <xdr:nvSpPr>
        <xdr:cNvPr id="478" name="楕円 477">
          <a:extLst>
            <a:ext uri="{FF2B5EF4-FFF2-40B4-BE49-F238E27FC236}">
              <a16:creationId xmlns:a16="http://schemas.microsoft.com/office/drawing/2014/main" id="{310A50C6-1AFD-4820-B4D0-79545C077A25}"/>
            </a:ext>
          </a:extLst>
        </xdr:cNvPr>
        <xdr:cNvSpPr/>
      </xdr:nvSpPr>
      <xdr:spPr>
        <a:xfrm>
          <a:off x="8699500" y="166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99522</xdr:rowOff>
    </xdr:from>
    <xdr:ext cx="534377" cy="259045"/>
    <xdr:sp macro="" textlink="">
      <xdr:nvSpPr>
        <xdr:cNvPr id="479" name="テキスト ボックス 478">
          <a:extLst>
            <a:ext uri="{FF2B5EF4-FFF2-40B4-BE49-F238E27FC236}">
              <a16:creationId xmlns:a16="http://schemas.microsoft.com/office/drawing/2014/main" id="{BC05BB8C-8644-4FFF-AAA9-86AC116625E7}"/>
            </a:ext>
          </a:extLst>
        </xdr:cNvPr>
        <xdr:cNvSpPr txBox="1"/>
      </xdr:nvSpPr>
      <xdr:spPr>
        <a:xfrm>
          <a:off x="8483111" y="167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62934</xdr:rowOff>
    </xdr:from>
    <xdr:to>
      <xdr:col>41</xdr:col>
      <xdr:colOff>101600</xdr:colOff>
      <xdr:row>97</xdr:row>
      <xdr:rowOff>164534</xdr:rowOff>
    </xdr:to>
    <xdr:sp macro="" textlink="">
      <xdr:nvSpPr>
        <xdr:cNvPr id="480" name="楕円 479">
          <a:extLst>
            <a:ext uri="{FF2B5EF4-FFF2-40B4-BE49-F238E27FC236}">
              <a16:creationId xmlns:a16="http://schemas.microsoft.com/office/drawing/2014/main" id="{B25C1BC9-DD87-43A3-B015-80A3A66CEE07}"/>
            </a:ext>
          </a:extLst>
        </xdr:cNvPr>
        <xdr:cNvSpPr/>
      </xdr:nvSpPr>
      <xdr:spPr>
        <a:xfrm>
          <a:off x="7810500" y="166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155661</xdr:rowOff>
    </xdr:from>
    <xdr:ext cx="534377" cy="259045"/>
    <xdr:sp macro="" textlink="">
      <xdr:nvSpPr>
        <xdr:cNvPr id="481" name="テキスト ボックス 480">
          <a:extLst>
            <a:ext uri="{FF2B5EF4-FFF2-40B4-BE49-F238E27FC236}">
              <a16:creationId xmlns:a16="http://schemas.microsoft.com/office/drawing/2014/main" id="{4E8CA5A3-79D5-4E5E-BFBE-C8C395D42EC0}"/>
            </a:ext>
          </a:extLst>
        </xdr:cNvPr>
        <xdr:cNvSpPr txBox="1"/>
      </xdr:nvSpPr>
      <xdr:spPr>
        <a:xfrm>
          <a:off x="7594111" y="167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101436</xdr:rowOff>
    </xdr:from>
    <xdr:to>
      <xdr:col>36</xdr:col>
      <xdr:colOff>165100</xdr:colOff>
      <xdr:row>97</xdr:row>
      <xdr:rowOff>31586</xdr:rowOff>
    </xdr:to>
    <xdr:sp macro="" textlink="">
      <xdr:nvSpPr>
        <xdr:cNvPr id="482" name="楕円 481">
          <a:extLst>
            <a:ext uri="{FF2B5EF4-FFF2-40B4-BE49-F238E27FC236}">
              <a16:creationId xmlns:a16="http://schemas.microsoft.com/office/drawing/2014/main" id="{6F710BCE-3C6D-43A4-844A-EB7999DA81C0}"/>
            </a:ext>
          </a:extLst>
        </xdr:cNvPr>
        <xdr:cNvSpPr/>
      </xdr:nvSpPr>
      <xdr:spPr>
        <a:xfrm>
          <a:off x="6921500" y="165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22713</xdr:rowOff>
    </xdr:from>
    <xdr:ext cx="534377" cy="259045"/>
    <xdr:sp macro="" textlink="">
      <xdr:nvSpPr>
        <xdr:cNvPr id="483" name="テキスト ボックス 482">
          <a:extLst>
            <a:ext uri="{FF2B5EF4-FFF2-40B4-BE49-F238E27FC236}">
              <a16:creationId xmlns:a16="http://schemas.microsoft.com/office/drawing/2014/main" id="{4D6C20E3-B675-4DFC-BACD-FDA5AECE19F8}"/>
            </a:ext>
          </a:extLst>
        </xdr:cNvPr>
        <xdr:cNvSpPr txBox="1"/>
      </xdr:nvSpPr>
      <xdr:spPr>
        <a:xfrm>
          <a:off x="6705111" y="166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7D2BBD11-643F-44F9-9364-626FD46E24D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BEA66407-13F3-4870-ADD9-526D164BBB7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8FB8A946-1F03-4377-BDC7-A5D31D046AF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1A940F02-6669-44F7-9259-1E211DE04B8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AD30541B-D408-442F-928E-B3D28A6CFE6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23C1A96E-711E-4365-BBAB-0C58BB14651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BD6DD4DD-EB08-496D-8A2C-8BE900B90B0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20D4E32C-3ADA-4E9D-AC71-A01CF866E3D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447C2581-C85D-491B-AC63-305ADB0AE81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FC806D0C-963E-429B-85A2-EC32E175B65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B0219F2B-BFEB-4F8B-B169-74E07B481634}"/>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2F375A45-9B2F-4C45-BBAA-9483DAD9438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171F8158-08C0-409E-A1B7-DF5DF4834C24}"/>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8DC8C884-41E2-4C70-999A-641A3A4C2CA1}"/>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F50972DE-A1CE-4277-83FE-420A73309B7E}"/>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88087BE-5006-41E8-A8BE-6884016758A3}"/>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75B00B9B-B607-4EBE-9A57-25F96A849534}"/>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E3BB57B4-16DC-4D89-A769-F8849F14051D}"/>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2103D973-FD06-47B4-BBD4-16B14DD2546B}"/>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E1BC0D99-09F4-49F4-A45A-217DF9387B5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E5D4254D-DAC4-4E6E-BEA9-51A5335EABCB}"/>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E60FE153-1706-4691-90F1-4D63B356251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6" name="直線コネクタ 505">
          <a:extLst>
            <a:ext uri="{FF2B5EF4-FFF2-40B4-BE49-F238E27FC236}">
              <a16:creationId xmlns:a16="http://schemas.microsoft.com/office/drawing/2014/main" id="{8EC06BD2-429B-4EAD-8B32-7B0E62AA4969}"/>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7" name="消防費最小値テキスト">
          <a:extLst>
            <a:ext uri="{FF2B5EF4-FFF2-40B4-BE49-F238E27FC236}">
              <a16:creationId xmlns:a16="http://schemas.microsoft.com/office/drawing/2014/main" id="{1239F5DB-92CE-493F-B937-B4B84217CF6A}"/>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8" name="直線コネクタ 507">
          <a:extLst>
            <a:ext uri="{FF2B5EF4-FFF2-40B4-BE49-F238E27FC236}">
              <a16:creationId xmlns:a16="http://schemas.microsoft.com/office/drawing/2014/main" id="{5E2EBCC3-7343-4529-9AFF-F7022F6E4C65}"/>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09" name="消防費最大値テキスト">
          <a:extLst>
            <a:ext uri="{FF2B5EF4-FFF2-40B4-BE49-F238E27FC236}">
              <a16:creationId xmlns:a16="http://schemas.microsoft.com/office/drawing/2014/main" id="{103D191A-3395-4E86-9477-7E66D73385A6}"/>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0" name="直線コネクタ 509">
          <a:extLst>
            <a:ext uri="{FF2B5EF4-FFF2-40B4-BE49-F238E27FC236}">
              <a16:creationId xmlns:a16="http://schemas.microsoft.com/office/drawing/2014/main" id="{F1C10DD5-5C44-4325-84B4-D08CC38D2AEB}"/>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165257</xdr:rowOff>
    </xdr:from>
    <xdr:to>
      <xdr:col>85</xdr:col>
      <xdr:colOff>127000</xdr:colOff>
      <xdr:row>38</xdr:row>
      <xdr:rowOff>29606</xdr:rowOff>
    </xdr:to>
    <xdr:cxnSp macro="">
      <xdr:nvCxnSpPr>
        <xdr:cNvPr id="511" name="直線コネクタ 510">
          <a:extLst>
            <a:ext uri="{FF2B5EF4-FFF2-40B4-BE49-F238E27FC236}">
              <a16:creationId xmlns:a16="http://schemas.microsoft.com/office/drawing/2014/main" id="{0C1589FA-A313-480B-8046-D60FEBF7B9F7}"/>
            </a:ext>
          </a:extLst>
        </xdr:cNvPr>
        <xdr:cNvCxnSpPr/>
      </xdr:nvCxnSpPr>
      <xdr:spPr>
        <a:xfrm>
          <a:off x="15481300" y="6508907"/>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2" name="消防費平均値テキスト">
          <a:extLst>
            <a:ext uri="{FF2B5EF4-FFF2-40B4-BE49-F238E27FC236}">
              <a16:creationId xmlns:a16="http://schemas.microsoft.com/office/drawing/2014/main" id="{AA4E9E93-EED9-482A-9BB1-E162D6EC920B}"/>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3" name="フローチャート: 判断 512">
          <a:extLst>
            <a:ext uri="{FF2B5EF4-FFF2-40B4-BE49-F238E27FC236}">
              <a16:creationId xmlns:a16="http://schemas.microsoft.com/office/drawing/2014/main" id="{C489F475-4AA9-4FE4-9E51-0D144157936D}"/>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165257</xdr:rowOff>
    </xdr:from>
    <xdr:to>
      <xdr:col>81</xdr:col>
      <xdr:colOff>50800</xdr:colOff>
      <xdr:row>38</xdr:row>
      <xdr:rowOff>34864</xdr:rowOff>
    </xdr:to>
    <xdr:cxnSp macro="">
      <xdr:nvCxnSpPr>
        <xdr:cNvPr id="514" name="直線コネクタ 513">
          <a:extLst>
            <a:ext uri="{FF2B5EF4-FFF2-40B4-BE49-F238E27FC236}">
              <a16:creationId xmlns:a16="http://schemas.microsoft.com/office/drawing/2014/main" id="{2CDD5438-83F1-4C34-A392-00ACECB457C5}"/>
            </a:ext>
          </a:extLst>
        </xdr:cNvPr>
        <xdr:cNvCxnSpPr/>
      </xdr:nvCxnSpPr>
      <xdr:spPr>
        <a:xfrm flipV="1">
          <a:off x="14592300" y="6508907"/>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5" name="フローチャート: 判断 514">
          <a:extLst>
            <a:ext uri="{FF2B5EF4-FFF2-40B4-BE49-F238E27FC236}">
              <a16:creationId xmlns:a16="http://schemas.microsoft.com/office/drawing/2014/main" id="{2E2976E2-13C1-4805-8002-7F1E1B8EFCBF}"/>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6" name="テキスト ボックス 515">
          <a:extLst>
            <a:ext uri="{FF2B5EF4-FFF2-40B4-BE49-F238E27FC236}">
              <a16:creationId xmlns:a16="http://schemas.microsoft.com/office/drawing/2014/main" id="{5D4B0254-EC09-4F15-95FA-CEAF2D679CD9}"/>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xdr:rowOff>
    </xdr:from>
    <xdr:to>
      <xdr:col>76</xdr:col>
      <xdr:colOff>114300</xdr:colOff>
      <xdr:row>38</xdr:row>
      <xdr:rowOff>34864</xdr:rowOff>
    </xdr:to>
    <xdr:cxnSp macro="">
      <xdr:nvCxnSpPr>
        <xdr:cNvPr id="517" name="直線コネクタ 516">
          <a:extLst>
            <a:ext uri="{FF2B5EF4-FFF2-40B4-BE49-F238E27FC236}">
              <a16:creationId xmlns:a16="http://schemas.microsoft.com/office/drawing/2014/main" id="{93F43771-43C8-4CC5-8170-A1FD3ACB5117}"/>
            </a:ext>
          </a:extLst>
        </xdr:cNvPr>
        <xdr:cNvCxnSpPr/>
      </xdr:nvCxnSpPr>
      <xdr:spPr>
        <a:xfrm>
          <a:off x="13703300" y="6516085"/>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8" name="フローチャート: 判断 517">
          <a:extLst>
            <a:ext uri="{FF2B5EF4-FFF2-40B4-BE49-F238E27FC236}">
              <a16:creationId xmlns:a16="http://schemas.microsoft.com/office/drawing/2014/main" id="{4D6858BB-A3B5-467A-9B9C-3E1F515A34D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19" name="テキスト ボックス 518">
          <a:extLst>
            <a:ext uri="{FF2B5EF4-FFF2-40B4-BE49-F238E27FC236}">
              <a16:creationId xmlns:a16="http://schemas.microsoft.com/office/drawing/2014/main" id="{3E7C5C0C-FFA5-4AC3-96DD-F52D1C5A5129}"/>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985</xdr:rowOff>
    </xdr:from>
    <xdr:to>
      <xdr:col>71</xdr:col>
      <xdr:colOff>177800</xdr:colOff>
      <xdr:row>38</xdr:row>
      <xdr:rowOff>26177</xdr:rowOff>
    </xdr:to>
    <xdr:cxnSp macro="">
      <xdr:nvCxnSpPr>
        <xdr:cNvPr id="520" name="直線コネクタ 519">
          <a:extLst>
            <a:ext uri="{FF2B5EF4-FFF2-40B4-BE49-F238E27FC236}">
              <a16:creationId xmlns:a16="http://schemas.microsoft.com/office/drawing/2014/main" id="{4114CBE8-97B6-4A42-BF6F-9CE37B915C03}"/>
            </a:ext>
          </a:extLst>
        </xdr:cNvPr>
        <xdr:cNvCxnSpPr/>
      </xdr:nvCxnSpPr>
      <xdr:spPr>
        <a:xfrm flipV="1">
          <a:off x="12814300" y="6516085"/>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1" name="フローチャート: 判断 520">
          <a:extLst>
            <a:ext uri="{FF2B5EF4-FFF2-40B4-BE49-F238E27FC236}">
              <a16:creationId xmlns:a16="http://schemas.microsoft.com/office/drawing/2014/main" id="{7A367752-ED12-49DA-BCBD-909CC98CEDDF}"/>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2" name="テキスト ボックス 521">
          <a:extLst>
            <a:ext uri="{FF2B5EF4-FFF2-40B4-BE49-F238E27FC236}">
              <a16:creationId xmlns:a16="http://schemas.microsoft.com/office/drawing/2014/main" id="{5CEBF6BD-ADA0-4034-883D-7E93F2CB38BB}"/>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3" name="フローチャート: 判断 522">
          <a:extLst>
            <a:ext uri="{FF2B5EF4-FFF2-40B4-BE49-F238E27FC236}">
              <a16:creationId xmlns:a16="http://schemas.microsoft.com/office/drawing/2014/main" id="{1AB94F2D-0477-4CFF-86EE-5E024A2520B8}"/>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4" name="テキスト ボックス 523">
          <a:extLst>
            <a:ext uri="{FF2B5EF4-FFF2-40B4-BE49-F238E27FC236}">
              <a16:creationId xmlns:a16="http://schemas.microsoft.com/office/drawing/2014/main" id="{05BE94DD-BE2B-44F8-8474-B04D9FD159D1}"/>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8DB5E733-001C-4991-BE42-30D9AC78A4A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B71C1AC4-A79F-4984-932C-92AD46C7E07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E87F1CD8-FF0E-4734-97FC-EC8F50B814B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EDEAE130-A3E3-4F62-AAE3-A037BFA24BF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7FC9EFB-B92F-4AD2-95FA-5937E3CE603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150256</xdr:rowOff>
    </xdr:from>
    <xdr:to>
      <xdr:col>85</xdr:col>
      <xdr:colOff>177800</xdr:colOff>
      <xdr:row>38</xdr:row>
      <xdr:rowOff>80406</xdr:rowOff>
    </xdr:to>
    <xdr:sp macro="" textlink="">
      <xdr:nvSpPr>
        <xdr:cNvPr id="530" name="楕円 529">
          <a:extLst>
            <a:ext uri="{FF2B5EF4-FFF2-40B4-BE49-F238E27FC236}">
              <a16:creationId xmlns:a16="http://schemas.microsoft.com/office/drawing/2014/main" id="{81396D09-6906-4BBA-A3FB-D7EA76580C6A}"/>
            </a:ext>
          </a:extLst>
        </xdr:cNvPr>
        <xdr:cNvSpPr/>
      </xdr:nvSpPr>
      <xdr:spPr>
        <a:xfrm>
          <a:off x="162687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65183</xdr:rowOff>
    </xdr:from>
    <xdr:ext cx="534377" cy="259045"/>
    <xdr:sp macro="" textlink="">
      <xdr:nvSpPr>
        <xdr:cNvPr id="531" name="消防費該当値テキスト">
          <a:extLst>
            <a:ext uri="{FF2B5EF4-FFF2-40B4-BE49-F238E27FC236}">
              <a16:creationId xmlns:a16="http://schemas.microsoft.com/office/drawing/2014/main" id="{B80E8BC2-2DDA-429A-9749-366C86B32D27}"/>
            </a:ext>
          </a:extLst>
        </xdr:cNvPr>
        <xdr:cNvSpPr txBox="1"/>
      </xdr:nvSpPr>
      <xdr:spPr>
        <a:xfrm>
          <a:off x="16370300" y="64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114457</xdr:rowOff>
    </xdr:from>
    <xdr:to>
      <xdr:col>81</xdr:col>
      <xdr:colOff>101600</xdr:colOff>
      <xdr:row>38</xdr:row>
      <xdr:rowOff>44607</xdr:rowOff>
    </xdr:to>
    <xdr:sp macro="" textlink="">
      <xdr:nvSpPr>
        <xdr:cNvPr id="532" name="楕円 531">
          <a:extLst>
            <a:ext uri="{FF2B5EF4-FFF2-40B4-BE49-F238E27FC236}">
              <a16:creationId xmlns:a16="http://schemas.microsoft.com/office/drawing/2014/main" id="{65904312-6BE7-4DBA-BF20-569B437D2166}"/>
            </a:ext>
          </a:extLst>
        </xdr:cNvPr>
        <xdr:cNvSpPr/>
      </xdr:nvSpPr>
      <xdr:spPr>
        <a:xfrm>
          <a:off x="15430500" y="64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35734</xdr:rowOff>
    </xdr:from>
    <xdr:ext cx="534377" cy="259045"/>
    <xdr:sp macro="" textlink="">
      <xdr:nvSpPr>
        <xdr:cNvPr id="533" name="テキスト ボックス 532">
          <a:extLst>
            <a:ext uri="{FF2B5EF4-FFF2-40B4-BE49-F238E27FC236}">
              <a16:creationId xmlns:a16="http://schemas.microsoft.com/office/drawing/2014/main" id="{2D4DD537-A90B-40E7-B9AC-0746CA8D2E29}"/>
            </a:ext>
          </a:extLst>
        </xdr:cNvPr>
        <xdr:cNvSpPr txBox="1"/>
      </xdr:nvSpPr>
      <xdr:spPr>
        <a:xfrm>
          <a:off x="15214111" y="65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155514</xdr:rowOff>
    </xdr:from>
    <xdr:to>
      <xdr:col>76</xdr:col>
      <xdr:colOff>165100</xdr:colOff>
      <xdr:row>38</xdr:row>
      <xdr:rowOff>85665</xdr:rowOff>
    </xdr:to>
    <xdr:sp macro="" textlink="">
      <xdr:nvSpPr>
        <xdr:cNvPr id="534" name="楕円 533">
          <a:extLst>
            <a:ext uri="{FF2B5EF4-FFF2-40B4-BE49-F238E27FC236}">
              <a16:creationId xmlns:a16="http://schemas.microsoft.com/office/drawing/2014/main" id="{ED74AEB0-98E5-489A-9DB6-44EE571E6225}"/>
            </a:ext>
          </a:extLst>
        </xdr:cNvPr>
        <xdr:cNvSpPr/>
      </xdr:nvSpPr>
      <xdr:spPr>
        <a:xfrm>
          <a:off x="14541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76791</xdr:rowOff>
    </xdr:from>
    <xdr:ext cx="534377" cy="259045"/>
    <xdr:sp macro="" textlink="">
      <xdr:nvSpPr>
        <xdr:cNvPr id="535" name="テキスト ボックス 534">
          <a:extLst>
            <a:ext uri="{FF2B5EF4-FFF2-40B4-BE49-F238E27FC236}">
              <a16:creationId xmlns:a16="http://schemas.microsoft.com/office/drawing/2014/main" id="{5453EC37-2F41-4AD7-B103-C3DF71F7403F}"/>
            </a:ext>
          </a:extLst>
        </xdr:cNvPr>
        <xdr:cNvSpPr txBox="1"/>
      </xdr:nvSpPr>
      <xdr:spPr>
        <a:xfrm>
          <a:off x="14325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121636</xdr:rowOff>
    </xdr:from>
    <xdr:to>
      <xdr:col>72</xdr:col>
      <xdr:colOff>38100</xdr:colOff>
      <xdr:row>38</xdr:row>
      <xdr:rowOff>51786</xdr:rowOff>
    </xdr:to>
    <xdr:sp macro="" textlink="">
      <xdr:nvSpPr>
        <xdr:cNvPr id="536" name="楕円 535">
          <a:extLst>
            <a:ext uri="{FF2B5EF4-FFF2-40B4-BE49-F238E27FC236}">
              <a16:creationId xmlns:a16="http://schemas.microsoft.com/office/drawing/2014/main" id="{12B51EDC-4DA7-4ABD-AB92-49464B628138}"/>
            </a:ext>
          </a:extLst>
        </xdr:cNvPr>
        <xdr:cNvSpPr/>
      </xdr:nvSpPr>
      <xdr:spPr>
        <a:xfrm>
          <a:off x="13652500" y="64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42912</xdr:rowOff>
    </xdr:from>
    <xdr:ext cx="534377" cy="259045"/>
    <xdr:sp macro="" textlink="">
      <xdr:nvSpPr>
        <xdr:cNvPr id="537" name="テキスト ボックス 536">
          <a:extLst>
            <a:ext uri="{FF2B5EF4-FFF2-40B4-BE49-F238E27FC236}">
              <a16:creationId xmlns:a16="http://schemas.microsoft.com/office/drawing/2014/main" id="{A38D21A7-2A50-4B3D-AEAD-64FA3D062220}"/>
            </a:ext>
          </a:extLst>
        </xdr:cNvPr>
        <xdr:cNvSpPr txBox="1"/>
      </xdr:nvSpPr>
      <xdr:spPr>
        <a:xfrm>
          <a:off x="13436111" y="65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146827</xdr:rowOff>
    </xdr:from>
    <xdr:to>
      <xdr:col>67</xdr:col>
      <xdr:colOff>101600</xdr:colOff>
      <xdr:row>38</xdr:row>
      <xdr:rowOff>76977</xdr:rowOff>
    </xdr:to>
    <xdr:sp macro="" textlink="">
      <xdr:nvSpPr>
        <xdr:cNvPr id="538" name="楕円 537">
          <a:extLst>
            <a:ext uri="{FF2B5EF4-FFF2-40B4-BE49-F238E27FC236}">
              <a16:creationId xmlns:a16="http://schemas.microsoft.com/office/drawing/2014/main" id="{6472179E-2274-4218-BEFE-D302E5A0BB75}"/>
            </a:ext>
          </a:extLst>
        </xdr:cNvPr>
        <xdr:cNvSpPr/>
      </xdr:nvSpPr>
      <xdr:spPr>
        <a:xfrm>
          <a:off x="12763500" y="6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68104</xdr:rowOff>
    </xdr:from>
    <xdr:ext cx="534377" cy="259045"/>
    <xdr:sp macro="" textlink="">
      <xdr:nvSpPr>
        <xdr:cNvPr id="539" name="テキスト ボックス 538">
          <a:extLst>
            <a:ext uri="{FF2B5EF4-FFF2-40B4-BE49-F238E27FC236}">
              <a16:creationId xmlns:a16="http://schemas.microsoft.com/office/drawing/2014/main" id="{C1B3C451-2A4C-4DD9-9A1D-C844BE6CF3CC}"/>
            </a:ext>
          </a:extLst>
        </xdr:cNvPr>
        <xdr:cNvSpPr txBox="1"/>
      </xdr:nvSpPr>
      <xdr:spPr>
        <a:xfrm>
          <a:off x="12547111" y="65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2DB40680-F5EB-44E0-83D9-DA32A224C3E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F5E1C471-2418-40BB-81BA-1E9D5BA3FBC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C1918FD4-C0D9-438A-B0C8-8089E7474DC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2B388977-ADB1-4EA2-9B5C-4891963EF01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D33953C3-998D-4F94-AAEC-3EF36AD7883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B7A73215-7536-4768-9495-EE0B1A911FA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8A864300-CA8D-43EE-BFA1-CC7BF7DC096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D80BA796-3629-4D7F-B916-1B0F4D93977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A353921C-5796-4452-BF41-CB41F97C0EE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CC0C95D6-45E8-48E5-B2C7-1CAB0CC2F1A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A3F7AA69-1442-45EE-9B88-CB35124E6911}"/>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585FDC54-B59A-4CC9-9A38-DB77228E6E31}"/>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a:extLst>
            <a:ext uri="{FF2B5EF4-FFF2-40B4-BE49-F238E27FC236}">
              <a16:creationId xmlns:a16="http://schemas.microsoft.com/office/drawing/2014/main" id="{AE22987C-A875-445E-BE65-4AD878E309F5}"/>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C342BEE3-CD1B-4740-BC64-9218E52B9BC3}"/>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a:extLst>
            <a:ext uri="{FF2B5EF4-FFF2-40B4-BE49-F238E27FC236}">
              <a16:creationId xmlns:a16="http://schemas.microsoft.com/office/drawing/2014/main" id="{136EFE9E-74EC-4671-8A4A-C300A0DD58C4}"/>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642D0510-D7AF-45C2-BC66-578ED42908B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a:extLst>
            <a:ext uri="{FF2B5EF4-FFF2-40B4-BE49-F238E27FC236}">
              <a16:creationId xmlns:a16="http://schemas.microsoft.com/office/drawing/2014/main" id="{8670AEF8-2C89-4292-8527-55F0BD2EB053}"/>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DF0C0D4-B032-4912-B253-6868B4D0ADDB}"/>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8" name="テキスト ボックス 557">
          <a:extLst>
            <a:ext uri="{FF2B5EF4-FFF2-40B4-BE49-F238E27FC236}">
              <a16:creationId xmlns:a16="http://schemas.microsoft.com/office/drawing/2014/main" id="{DEA02FD2-55A5-4120-A642-D7F9A345B995}"/>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6143A46E-0289-4566-8137-B5E506CB6AF7}"/>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1489DD71-63AA-4BAB-9A56-AAA49209CAD1}"/>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3ED037E6-D96C-4BA8-A106-77D27CBE9A8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B37C2BDF-6879-4735-8C08-059111F9189B}"/>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C5A4DAD5-8A01-4CE3-97DB-FA00CF80D43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4" name="直線コネクタ 563">
          <a:extLst>
            <a:ext uri="{FF2B5EF4-FFF2-40B4-BE49-F238E27FC236}">
              <a16:creationId xmlns:a16="http://schemas.microsoft.com/office/drawing/2014/main" id="{F2183F61-AC1F-47C3-8D69-2F141D817E1C}"/>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5" name="教育費最小値テキスト">
          <a:extLst>
            <a:ext uri="{FF2B5EF4-FFF2-40B4-BE49-F238E27FC236}">
              <a16:creationId xmlns:a16="http://schemas.microsoft.com/office/drawing/2014/main" id="{BD21E92B-CB6C-43BE-88C4-A54698CDE861}"/>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6" name="直線コネクタ 565">
          <a:extLst>
            <a:ext uri="{FF2B5EF4-FFF2-40B4-BE49-F238E27FC236}">
              <a16:creationId xmlns:a16="http://schemas.microsoft.com/office/drawing/2014/main" id="{94430FCD-A57C-4DD6-B8ED-761857CD8C93}"/>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7" name="教育費最大値テキスト">
          <a:extLst>
            <a:ext uri="{FF2B5EF4-FFF2-40B4-BE49-F238E27FC236}">
              <a16:creationId xmlns:a16="http://schemas.microsoft.com/office/drawing/2014/main" id="{593D9D7D-61A1-40C5-8399-C8AD843EDD6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8" name="直線コネクタ 567">
          <a:extLst>
            <a:ext uri="{FF2B5EF4-FFF2-40B4-BE49-F238E27FC236}">
              <a16:creationId xmlns:a16="http://schemas.microsoft.com/office/drawing/2014/main" id="{B5B9E0A9-070C-4AE7-8F3B-FDEEACB533A2}"/>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56566</xdr:rowOff>
    </xdr:from>
    <xdr:to>
      <xdr:col>85</xdr:col>
      <xdr:colOff>127000</xdr:colOff>
      <xdr:row>57</xdr:row>
      <xdr:rowOff>40336</xdr:rowOff>
    </xdr:to>
    <xdr:cxnSp macro="">
      <xdr:nvCxnSpPr>
        <xdr:cNvPr id="569" name="直線コネクタ 568">
          <a:extLst>
            <a:ext uri="{FF2B5EF4-FFF2-40B4-BE49-F238E27FC236}">
              <a16:creationId xmlns:a16="http://schemas.microsoft.com/office/drawing/2014/main" id="{39013790-F353-4AED-91EF-C1F10BE1C419}"/>
            </a:ext>
          </a:extLst>
        </xdr:cNvPr>
        <xdr:cNvCxnSpPr/>
      </xdr:nvCxnSpPr>
      <xdr:spPr>
        <a:xfrm>
          <a:off x="15481300" y="9486316"/>
          <a:ext cx="838200" cy="3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0" name="教育費平均値テキスト">
          <a:extLst>
            <a:ext uri="{FF2B5EF4-FFF2-40B4-BE49-F238E27FC236}">
              <a16:creationId xmlns:a16="http://schemas.microsoft.com/office/drawing/2014/main" id="{094B2EBD-34DD-4064-AE96-675B866AAC82}"/>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1" name="フローチャート: 判断 570">
          <a:extLst>
            <a:ext uri="{FF2B5EF4-FFF2-40B4-BE49-F238E27FC236}">
              <a16:creationId xmlns:a16="http://schemas.microsoft.com/office/drawing/2014/main" id="{7668D5D4-7FFB-4911-AFF7-EACDCBC110CA}"/>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56566</xdr:rowOff>
    </xdr:from>
    <xdr:to>
      <xdr:col>81</xdr:col>
      <xdr:colOff>50800</xdr:colOff>
      <xdr:row>57</xdr:row>
      <xdr:rowOff>62167</xdr:rowOff>
    </xdr:to>
    <xdr:cxnSp macro="">
      <xdr:nvCxnSpPr>
        <xdr:cNvPr id="572" name="直線コネクタ 571">
          <a:extLst>
            <a:ext uri="{FF2B5EF4-FFF2-40B4-BE49-F238E27FC236}">
              <a16:creationId xmlns:a16="http://schemas.microsoft.com/office/drawing/2014/main" id="{DDE3B35E-8F3B-45BB-96BE-C9FF84FEFC7C}"/>
            </a:ext>
          </a:extLst>
        </xdr:cNvPr>
        <xdr:cNvCxnSpPr/>
      </xdr:nvCxnSpPr>
      <xdr:spPr>
        <a:xfrm flipV="1">
          <a:off x="14592300" y="9486316"/>
          <a:ext cx="889000" cy="3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3" name="フローチャート: 判断 572">
          <a:extLst>
            <a:ext uri="{FF2B5EF4-FFF2-40B4-BE49-F238E27FC236}">
              <a16:creationId xmlns:a16="http://schemas.microsoft.com/office/drawing/2014/main" id="{76945DD5-EB5B-428E-A1B0-96D1FCC02EDE}"/>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4" name="テキスト ボックス 573">
          <a:extLst>
            <a:ext uri="{FF2B5EF4-FFF2-40B4-BE49-F238E27FC236}">
              <a16:creationId xmlns:a16="http://schemas.microsoft.com/office/drawing/2014/main" id="{1D1E62F7-7EB3-4976-8055-BCE7B40EA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18523</xdr:rowOff>
    </xdr:from>
    <xdr:to>
      <xdr:col>76</xdr:col>
      <xdr:colOff>114300</xdr:colOff>
      <xdr:row>57</xdr:row>
      <xdr:rowOff>62167</xdr:rowOff>
    </xdr:to>
    <xdr:cxnSp macro="">
      <xdr:nvCxnSpPr>
        <xdr:cNvPr id="575" name="直線コネクタ 574">
          <a:extLst>
            <a:ext uri="{FF2B5EF4-FFF2-40B4-BE49-F238E27FC236}">
              <a16:creationId xmlns:a16="http://schemas.microsoft.com/office/drawing/2014/main" id="{DFB083DB-F058-401E-977C-FC04CF87A2F8}"/>
            </a:ext>
          </a:extLst>
        </xdr:cNvPr>
        <xdr:cNvCxnSpPr/>
      </xdr:nvCxnSpPr>
      <xdr:spPr>
        <a:xfrm>
          <a:off x="13703300" y="9791173"/>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6" name="フローチャート: 判断 575">
          <a:extLst>
            <a:ext uri="{FF2B5EF4-FFF2-40B4-BE49-F238E27FC236}">
              <a16:creationId xmlns:a16="http://schemas.microsoft.com/office/drawing/2014/main" id="{D251104B-0826-4E54-8F51-83BE2274E8FB}"/>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7" name="テキスト ボックス 576">
          <a:extLst>
            <a:ext uri="{FF2B5EF4-FFF2-40B4-BE49-F238E27FC236}">
              <a16:creationId xmlns:a16="http://schemas.microsoft.com/office/drawing/2014/main" id="{60B82760-3854-486F-8C4E-CD87E2E3D101}"/>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18523</xdr:rowOff>
    </xdr:from>
    <xdr:to>
      <xdr:col>71</xdr:col>
      <xdr:colOff>177800</xdr:colOff>
      <xdr:row>57</xdr:row>
      <xdr:rowOff>132994</xdr:rowOff>
    </xdr:to>
    <xdr:cxnSp macro="">
      <xdr:nvCxnSpPr>
        <xdr:cNvPr id="578" name="直線コネクタ 577">
          <a:extLst>
            <a:ext uri="{FF2B5EF4-FFF2-40B4-BE49-F238E27FC236}">
              <a16:creationId xmlns:a16="http://schemas.microsoft.com/office/drawing/2014/main" id="{F065BDBC-85D0-4244-85CD-9A73322A8E4C}"/>
            </a:ext>
          </a:extLst>
        </xdr:cNvPr>
        <xdr:cNvCxnSpPr/>
      </xdr:nvCxnSpPr>
      <xdr:spPr>
        <a:xfrm flipV="1">
          <a:off x="12814300" y="9791173"/>
          <a:ext cx="889000" cy="1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79" name="フローチャート: 判断 578">
          <a:extLst>
            <a:ext uri="{FF2B5EF4-FFF2-40B4-BE49-F238E27FC236}">
              <a16:creationId xmlns:a16="http://schemas.microsoft.com/office/drawing/2014/main" id="{45099C8B-257C-4E29-9E76-BEB00602053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0" name="テキスト ボックス 579">
          <a:extLst>
            <a:ext uri="{FF2B5EF4-FFF2-40B4-BE49-F238E27FC236}">
              <a16:creationId xmlns:a16="http://schemas.microsoft.com/office/drawing/2014/main" id="{3C9CB448-9859-445E-9733-7DEB2044BCC9}"/>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1" name="フローチャート: 判断 580">
          <a:extLst>
            <a:ext uri="{FF2B5EF4-FFF2-40B4-BE49-F238E27FC236}">
              <a16:creationId xmlns:a16="http://schemas.microsoft.com/office/drawing/2014/main" id="{230C3A69-A487-4D46-85BC-EBECC092AB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2" name="テキスト ボックス 581">
          <a:extLst>
            <a:ext uri="{FF2B5EF4-FFF2-40B4-BE49-F238E27FC236}">
              <a16:creationId xmlns:a16="http://schemas.microsoft.com/office/drawing/2014/main" id="{EDE41556-F446-4B74-8E63-0EAF9AECEC53}"/>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C4273C73-7A00-4F8C-9681-52FF22F0276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A6A3083-9923-4A20-9CC8-C0674409496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27A991EF-5B8B-4D69-91C2-30E376F2C8F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A09B96A4-D7A4-4682-8486-BD8335ACA7B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C9BB2C01-276B-4B5B-9BA5-9238966ECB7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160986</xdr:rowOff>
    </xdr:from>
    <xdr:to>
      <xdr:col>85</xdr:col>
      <xdr:colOff>177800</xdr:colOff>
      <xdr:row>57</xdr:row>
      <xdr:rowOff>91136</xdr:rowOff>
    </xdr:to>
    <xdr:sp macro="" textlink="">
      <xdr:nvSpPr>
        <xdr:cNvPr id="588" name="楕円 587">
          <a:extLst>
            <a:ext uri="{FF2B5EF4-FFF2-40B4-BE49-F238E27FC236}">
              <a16:creationId xmlns:a16="http://schemas.microsoft.com/office/drawing/2014/main" id="{087BFAFF-02FD-4201-B20A-7036B2EE55EA}"/>
            </a:ext>
          </a:extLst>
        </xdr:cNvPr>
        <xdr:cNvSpPr/>
      </xdr:nvSpPr>
      <xdr:spPr>
        <a:xfrm>
          <a:off x="16268700" y="97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139413</xdr:rowOff>
    </xdr:from>
    <xdr:ext cx="534377" cy="259045"/>
    <xdr:sp macro="" textlink="">
      <xdr:nvSpPr>
        <xdr:cNvPr id="589" name="教育費該当値テキスト">
          <a:extLst>
            <a:ext uri="{FF2B5EF4-FFF2-40B4-BE49-F238E27FC236}">
              <a16:creationId xmlns:a16="http://schemas.microsoft.com/office/drawing/2014/main" id="{87770641-95FA-4712-95A0-16BDCA591D10}"/>
            </a:ext>
          </a:extLst>
        </xdr:cNvPr>
        <xdr:cNvSpPr txBox="1"/>
      </xdr:nvSpPr>
      <xdr:spPr>
        <a:xfrm>
          <a:off x="16370300" y="97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5766</xdr:rowOff>
    </xdr:from>
    <xdr:to>
      <xdr:col>81</xdr:col>
      <xdr:colOff>101600</xdr:colOff>
      <xdr:row>55</xdr:row>
      <xdr:rowOff>107366</xdr:rowOff>
    </xdr:to>
    <xdr:sp macro="" textlink="">
      <xdr:nvSpPr>
        <xdr:cNvPr id="590" name="楕円 589">
          <a:extLst>
            <a:ext uri="{FF2B5EF4-FFF2-40B4-BE49-F238E27FC236}">
              <a16:creationId xmlns:a16="http://schemas.microsoft.com/office/drawing/2014/main" id="{3CAA2ADB-DD0C-46BC-B533-ABA442BDD003}"/>
            </a:ext>
          </a:extLst>
        </xdr:cNvPr>
        <xdr:cNvSpPr/>
      </xdr:nvSpPr>
      <xdr:spPr>
        <a:xfrm>
          <a:off x="15430500" y="94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98493</xdr:rowOff>
    </xdr:from>
    <xdr:ext cx="534377" cy="259045"/>
    <xdr:sp macro="" textlink="">
      <xdr:nvSpPr>
        <xdr:cNvPr id="591" name="テキスト ボックス 590">
          <a:extLst>
            <a:ext uri="{FF2B5EF4-FFF2-40B4-BE49-F238E27FC236}">
              <a16:creationId xmlns:a16="http://schemas.microsoft.com/office/drawing/2014/main" id="{570A1484-C18D-49EE-9941-318978E86D03}"/>
            </a:ext>
          </a:extLst>
        </xdr:cNvPr>
        <xdr:cNvSpPr txBox="1"/>
      </xdr:nvSpPr>
      <xdr:spPr>
        <a:xfrm>
          <a:off x="15214111" y="95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11367</xdr:rowOff>
    </xdr:from>
    <xdr:to>
      <xdr:col>76</xdr:col>
      <xdr:colOff>165100</xdr:colOff>
      <xdr:row>57</xdr:row>
      <xdr:rowOff>112967</xdr:rowOff>
    </xdr:to>
    <xdr:sp macro="" textlink="">
      <xdr:nvSpPr>
        <xdr:cNvPr id="592" name="楕円 591">
          <a:extLst>
            <a:ext uri="{FF2B5EF4-FFF2-40B4-BE49-F238E27FC236}">
              <a16:creationId xmlns:a16="http://schemas.microsoft.com/office/drawing/2014/main" id="{FA56B7B9-9A3E-43EF-B59B-83B96B1E8CFE}"/>
            </a:ext>
          </a:extLst>
        </xdr:cNvPr>
        <xdr:cNvSpPr/>
      </xdr:nvSpPr>
      <xdr:spPr>
        <a:xfrm>
          <a:off x="14541500" y="97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104094</xdr:rowOff>
    </xdr:from>
    <xdr:ext cx="534377" cy="259045"/>
    <xdr:sp macro="" textlink="">
      <xdr:nvSpPr>
        <xdr:cNvPr id="593" name="テキスト ボックス 592">
          <a:extLst>
            <a:ext uri="{FF2B5EF4-FFF2-40B4-BE49-F238E27FC236}">
              <a16:creationId xmlns:a16="http://schemas.microsoft.com/office/drawing/2014/main" id="{668094F3-460E-4289-83F3-E04972F8196A}"/>
            </a:ext>
          </a:extLst>
        </xdr:cNvPr>
        <xdr:cNvSpPr txBox="1"/>
      </xdr:nvSpPr>
      <xdr:spPr>
        <a:xfrm>
          <a:off x="14325111" y="9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139173</xdr:rowOff>
    </xdr:from>
    <xdr:to>
      <xdr:col>72</xdr:col>
      <xdr:colOff>38100</xdr:colOff>
      <xdr:row>57</xdr:row>
      <xdr:rowOff>69323</xdr:rowOff>
    </xdr:to>
    <xdr:sp macro="" textlink="">
      <xdr:nvSpPr>
        <xdr:cNvPr id="594" name="楕円 593">
          <a:extLst>
            <a:ext uri="{FF2B5EF4-FFF2-40B4-BE49-F238E27FC236}">
              <a16:creationId xmlns:a16="http://schemas.microsoft.com/office/drawing/2014/main" id="{6C47D16E-9C4C-45F0-BB0A-A05B02091CD7}"/>
            </a:ext>
          </a:extLst>
        </xdr:cNvPr>
        <xdr:cNvSpPr/>
      </xdr:nvSpPr>
      <xdr:spPr>
        <a:xfrm>
          <a:off x="13652500" y="97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60450</xdr:rowOff>
    </xdr:from>
    <xdr:ext cx="534377" cy="259045"/>
    <xdr:sp macro="" textlink="">
      <xdr:nvSpPr>
        <xdr:cNvPr id="595" name="テキスト ボックス 594">
          <a:extLst>
            <a:ext uri="{FF2B5EF4-FFF2-40B4-BE49-F238E27FC236}">
              <a16:creationId xmlns:a16="http://schemas.microsoft.com/office/drawing/2014/main" id="{82291660-606F-4915-874D-67618242B10C}"/>
            </a:ext>
          </a:extLst>
        </xdr:cNvPr>
        <xdr:cNvSpPr txBox="1"/>
      </xdr:nvSpPr>
      <xdr:spPr>
        <a:xfrm>
          <a:off x="13436111" y="98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82194</xdr:rowOff>
    </xdr:from>
    <xdr:to>
      <xdr:col>67</xdr:col>
      <xdr:colOff>101600</xdr:colOff>
      <xdr:row>58</xdr:row>
      <xdr:rowOff>12344</xdr:rowOff>
    </xdr:to>
    <xdr:sp macro="" textlink="">
      <xdr:nvSpPr>
        <xdr:cNvPr id="596" name="楕円 595">
          <a:extLst>
            <a:ext uri="{FF2B5EF4-FFF2-40B4-BE49-F238E27FC236}">
              <a16:creationId xmlns:a16="http://schemas.microsoft.com/office/drawing/2014/main" id="{02926D8D-2334-499F-B75C-362B728E021D}"/>
            </a:ext>
          </a:extLst>
        </xdr:cNvPr>
        <xdr:cNvSpPr/>
      </xdr:nvSpPr>
      <xdr:spPr>
        <a:xfrm>
          <a:off x="12763500" y="98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3471</xdr:rowOff>
    </xdr:from>
    <xdr:ext cx="534377" cy="259045"/>
    <xdr:sp macro="" textlink="">
      <xdr:nvSpPr>
        <xdr:cNvPr id="597" name="テキスト ボックス 596">
          <a:extLst>
            <a:ext uri="{FF2B5EF4-FFF2-40B4-BE49-F238E27FC236}">
              <a16:creationId xmlns:a16="http://schemas.microsoft.com/office/drawing/2014/main" id="{45F86C24-22C5-42BF-8229-77A54B1B7686}"/>
            </a:ext>
          </a:extLst>
        </xdr:cNvPr>
        <xdr:cNvSpPr txBox="1"/>
      </xdr:nvSpPr>
      <xdr:spPr>
        <a:xfrm>
          <a:off x="12547111" y="99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56B74A5D-EB98-46AF-8A08-18ED54F2990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96A9854D-53FB-4BA0-AA1B-5965584D420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ACB5A594-96B1-45A3-B235-DF6595A1109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C9E121AC-FEE3-4259-95A0-0709803871D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D22F06C-CE61-4947-B707-FE52163DEF9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EAAB6530-3410-4CE6-A5BA-C04B0A4D913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3A87D684-A3B4-4493-A1C5-793D8146287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AA363981-0AF8-4C39-A8A9-F67AA10A656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368E1686-7AFA-4974-8CF3-F7926A99E46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981C8485-A883-4461-8996-7F5E3AEAFB3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8A91BFF5-19F5-4462-9043-0824A59F7EE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B16F4099-D363-45F3-BFAF-207D7CD97B6A}"/>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E0C969C7-7FC2-42B7-A9B7-FC551C1A4CC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D8047250-CF69-474F-A3D2-0CFEF8BE799D}"/>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464B4AA7-3367-4F2A-9B49-CDB5D38F383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D7E559A6-844E-4DD6-A016-ABC4CF1CF652}"/>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E996625F-B71A-4145-8B50-94F203B08F8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DDECCD05-9141-46A8-AEC2-ACCC91BCB7CE}"/>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7034E7B8-9F1B-4BF9-A94E-7027A98C8437}"/>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9E331F16-EEB1-4D7F-8D3F-773E23069349}"/>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A0C5D49A-F709-4818-9100-5E3F03F4162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9DE67642-E322-491D-BFD1-6441F4F3B32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350DB577-018D-4CFB-A7E2-D0B32411127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8EE513E6-E145-4CBF-B9C5-C594E9DB67B6}"/>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77E7504F-78B3-4257-943F-ED27F86CCD47}"/>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CCE8B97-38D3-4503-8345-A606686CFF2F}"/>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4" name="災害復旧費最大値テキスト">
          <a:extLst>
            <a:ext uri="{FF2B5EF4-FFF2-40B4-BE49-F238E27FC236}">
              <a16:creationId xmlns:a16="http://schemas.microsoft.com/office/drawing/2014/main" id="{83065020-35F4-4657-BD87-B41F185FF5A1}"/>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5" name="直線コネクタ 624">
          <a:extLst>
            <a:ext uri="{FF2B5EF4-FFF2-40B4-BE49-F238E27FC236}">
              <a16:creationId xmlns:a16="http://schemas.microsoft.com/office/drawing/2014/main" id="{306B1A9B-68A9-48A0-9B27-F7084249E3B6}"/>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1E1FF35C-77EE-46E4-94D8-45765FA12A64}"/>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7" name="災害復旧費平均値テキスト">
          <a:extLst>
            <a:ext uri="{FF2B5EF4-FFF2-40B4-BE49-F238E27FC236}">
              <a16:creationId xmlns:a16="http://schemas.microsoft.com/office/drawing/2014/main" id="{61FA464F-10AE-40FF-A4C1-63648A3E5409}"/>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8" name="フローチャート: 判断 627">
          <a:extLst>
            <a:ext uri="{FF2B5EF4-FFF2-40B4-BE49-F238E27FC236}">
              <a16:creationId xmlns:a16="http://schemas.microsoft.com/office/drawing/2014/main" id="{46BB7FDC-DEB1-48C4-A4A1-25501AEC3F96}"/>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42202</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8F602309-ECAA-40E5-9E52-D2F9AE2AB203}"/>
            </a:ext>
          </a:extLst>
        </xdr:cNvPr>
        <xdr:cNvCxnSpPr/>
      </xdr:nvCxnSpPr>
      <xdr:spPr>
        <a:xfrm>
          <a:off x="14592300" y="1358675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0" name="フローチャート: 判断 629">
          <a:extLst>
            <a:ext uri="{FF2B5EF4-FFF2-40B4-BE49-F238E27FC236}">
              <a16:creationId xmlns:a16="http://schemas.microsoft.com/office/drawing/2014/main" id="{C6453F93-CB7C-4C5F-A4F4-A5DFB525113B}"/>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1" name="テキスト ボックス 630">
          <a:extLst>
            <a:ext uri="{FF2B5EF4-FFF2-40B4-BE49-F238E27FC236}">
              <a16:creationId xmlns:a16="http://schemas.microsoft.com/office/drawing/2014/main" id="{6AAFBFE5-2881-4CE2-B352-DC72D33BBB33}"/>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xdr:rowOff>
    </xdr:from>
    <xdr:to>
      <xdr:col>76</xdr:col>
      <xdr:colOff>114300</xdr:colOff>
      <xdr:row>79</xdr:row>
      <xdr:rowOff>42202</xdr:rowOff>
    </xdr:to>
    <xdr:cxnSp macro="">
      <xdr:nvCxnSpPr>
        <xdr:cNvPr id="632" name="直線コネクタ 631">
          <a:extLst>
            <a:ext uri="{FF2B5EF4-FFF2-40B4-BE49-F238E27FC236}">
              <a16:creationId xmlns:a16="http://schemas.microsoft.com/office/drawing/2014/main" id="{AC24847E-C9B9-468B-8B55-F408F4FBE274}"/>
            </a:ext>
          </a:extLst>
        </xdr:cNvPr>
        <xdr:cNvCxnSpPr/>
      </xdr:nvCxnSpPr>
      <xdr:spPr>
        <a:xfrm>
          <a:off x="13703300" y="13544919"/>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3" name="フローチャート: 判断 632">
          <a:extLst>
            <a:ext uri="{FF2B5EF4-FFF2-40B4-BE49-F238E27FC236}">
              <a16:creationId xmlns:a16="http://schemas.microsoft.com/office/drawing/2014/main" id="{68C16701-B4C8-48F2-A419-66EDF912439D}"/>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4" name="テキスト ボックス 633">
          <a:extLst>
            <a:ext uri="{FF2B5EF4-FFF2-40B4-BE49-F238E27FC236}">
              <a16:creationId xmlns:a16="http://schemas.microsoft.com/office/drawing/2014/main" id="{F1F9E67F-95B1-4FD7-BB12-A2BF1C5C9F96}"/>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xdr:rowOff>
    </xdr:from>
    <xdr:to>
      <xdr:col>71</xdr:col>
      <xdr:colOff>177800</xdr:colOff>
      <xdr:row>79</xdr:row>
      <xdr:rowOff>17551</xdr:rowOff>
    </xdr:to>
    <xdr:cxnSp macro="">
      <xdr:nvCxnSpPr>
        <xdr:cNvPr id="635" name="直線コネクタ 634">
          <a:extLst>
            <a:ext uri="{FF2B5EF4-FFF2-40B4-BE49-F238E27FC236}">
              <a16:creationId xmlns:a16="http://schemas.microsoft.com/office/drawing/2014/main" id="{8FD1E2F4-1E09-4AFD-9CF5-C8156436C1C4}"/>
            </a:ext>
          </a:extLst>
        </xdr:cNvPr>
        <xdr:cNvCxnSpPr/>
      </xdr:nvCxnSpPr>
      <xdr:spPr>
        <a:xfrm flipV="1">
          <a:off x="12814300" y="13544919"/>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6" name="フローチャート: 判断 635">
          <a:extLst>
            <a:ext uri="{FF2B5EF4-FFF2-40B4-BE49-F238E27FC236}">
              <a16:creationId xmlns:a16="http://schemas.microsoft.com/office/drawing/2014/main" id="{848438BF-D121-4ED3-9DC6-56E86E089C4A}"/>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7" name="テキスト ボックス 636">
          <a:extLst>
            <a:ext uri="{FF2B5EF4-FFF2-40B4-BE49-F238E27FC236}">
              <a16:creationId xmlns:a16="http://schemas.microsoft.com/office/drawing/2014/main" id="{7E6F1D88-BA37-437E-A690-BEFDC6234E2D}"/>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8" name="フローチャート: 判断 637">
          <a:extLst>
            <a:ext uri="{FF2B5EF4-FFF2-40B4-BE49-F238E27FC236}">
              <a16:creationId xmlns:a16="http://schemas.microsoft.com/office/drawing/2014/main" id="{7A556896-F42D-4222-AF92-9B78A6EFD642}"/>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39" name="テキスト ボックス 638">
          <a:extLst>
            <a:ext uri="{FF2B5EF4-FFF2-40B4-BE49-F238E27FC236}">
              <a16:creationId xmlns:a16="http://schemas.microsoft.com/office/drawing/2014/main" id="{E9285B48-1DF2-49DC-8D67-7A533CDED331}"/>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227B0D35-5AFA-4C12-88E9-45572A09E7A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40245AD0-3A5E-4FB2-A2FA-744860DC474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5E3EC699-80EF-4D94-BD69-18B9DDD058E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3DFE5CA6-6AE1-4BE5-8151-C47819E926C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F148904A-B766-40C3-A391-330EA7A584D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5B92F10A-0151-4500-9DB6-3F956FBCBA0B}"/>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181666E0-49C4-473B-920A-6C0448DDA25A}"/>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9D1D1FC5-3CC2-433C-BC9F-148594505425}"/>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7EED9B51-7BDD-46EF-BAC6-CD13FD91AA6D}"/>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162852</xdr:rowOff>
    </xdr:from>
    <xdr:to>
      <xdr:col>76</xdr:col>
      <xdr:colOff>165100</xdr:colOff>
      <xdr:row>79</xdr:row>
      <xdr:rowOff>93002</xdr:rowOff>
    </xdr:to>
    <xdr:sp macro="" textlink="">
      <xdr:nvSpPr>
        <xdr:cNvPr id="649" name="楕円 648">
          <a:extLst>
            <a:ext uri="{FF2B5EF4-FFF2-40B4-BE49-F238E27FC236}">
              <a16:creationId xmlns:a16="http://schemas.microsoft.com/office/drawing/2014/main" id="{9A3DA402-F668-4D52-B471-6AEF118B414E}"/>
            </a:ext>
          </a:extLst>
        </xdr:cNvPr>
        <xdr:cNvSpPr/>
      </xdr:nvSpPr>
      <xdr:spPr>
        <a:xfrm>
          <a:off x="14541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84129</xdr:rowOff>
    </xdr:from>
    <xdr:ext cx="313932" cy="259045"/>
    <xdr:sp macro="" textlink="">
      <xdr:nvSpPr>
        <xdr:cNvPr id="650" name="テキスト ボックス 649">
          <a:extLst>
            <a:ext uri="{FF2B5EF4-FFF2-40B4-BE49-F238E27FC236}">
              <a16:creationId xmlns:a16="http://schemas.microsoft.com/office/drawing/2014/main" id="{D874ABC4-A324-47F0-8938-996F67F4736C}"/>
            </a:ext>
          </a:extLst>
        </xdr:cNvPr>
        <xdr:cNvSpPr txBox="1"/>
      </xdr:nvSpPr>
      <xdr:spPr>
        <a:xfrm>
          <a:off x="14435333" y="13628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121019</xdr:rowOff>
    </xdr:from>
    <xdr:to>
      <xdr:col>72</xdr:col>
      <xdr:colOff>38100</xdr:colOff>
      <xdr:row>79</xdr:row>
      <xdr:rowOff>51169</xdr:rowOff>
    </xdr:to>
    <xdr:sp macro="" textlink="">
      <xdr:nvSpPr>
        <xdr:cNvPr id="651" name="楕円 650">
          <a:extLst>
            <a:ext uri="{FF2B5EF4-FFF2-40B4-BE49-F238E27FC236}">
              <a16:creationId xmlns:a16="http://schemas.microsoft.com/office/drawing/2014/main" id="{129F5174-FD9A-4E71-B5C3-34424E453F2C}"/>
            </a:ext>
          </a:extLst>
        </xdr:cNvPr>
        <xdr:cNvSpPr/>
      </xdr:nvSpPr>
      <xdr:spPr>
        <a:xfrm>
          <a:off x="13652500" y="134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42296</xdr:rowOff>
    </xdr:from>
    <xdr:ext cx="469744" cy="259045"/>
    <xdr:sp macro="" textlink="">
      <xdr:nvSpPr>
        <xdr:cNvPr id="652" name="テキスト ボックス 651">
          <a:extLst>
            <a:ext uri="{FF2B5EF4-FFF2-40B4-BE49-F238E27FC236}">
              <a16:creationId xmlns:a16="http://schemas.microsoft.com/office/drawing/2014/main" id="{245585AA-2C31-4E69-8AC1-64391412943C}"/>
            </a:ext>
          </a:extLst>
        </xdr:cNvPr>
        <xdr:cNvSpPr txBox="1"/>
      </xdr:nvSpPr>
      <xdr:spPr>
        <a:xfrm>
          <a:off x="13468428" y="13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138201</xdr:rowOff>
    </xdr:from>
    <xdr:to>
      <xdr:col>67</xdr:col>
      <xdr:colOff>101600</xdr:colOff>
      <xdr:row>79</xdr:row>
      <xdr:rowOff>68351</xdr:rowOff>
    </xdr:to>
    <xdr:sp macro="" textlink="">
      <xdr:nvSpPr>
        <xdr:cNvPr id="653" name="楕円 652">
          <a:extLst>
            <a:ext uri="{FF2B5EF4-FFF2-40B4-BE49-F238E27FC236}">
              <a16:creationId xmlns:a16="http://schemas.microsoft.com/office/drawing/2014/main" id="{5DD384B4-9119-4363-A2C8-A76BFA1A1740}"/>
            </a:ext>
          </a:extLst>
        </xdr:cNvPr>
        <xdr:cNvSpPr/>
      </xdr:nvSpPr>
      <xdr:spPr>
        <a:xfrm>
          <a:off x="12763500" y="135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59478</xdr:rowOff>
    </xdr:from>
    <xdr:ext cx="378565" cy="259045"/>
    <xdr:sp macro="" textlink="">
      <xdr:nvSpPr>
        <xdr:cNvPr id="654" name="テキスト ボックス 653">
          <a:extLst>
            <a:ext uri="{FF2B5EF4-FFF2-40B4-BE49-F238E27FC236}">
              <a16:creationId xmlns:a16="http://schemas.microsoft.com/office/drawing/2014/main" id="{F4EFF695-0D16-4D35-BF72-951E7128177E}"/>
            </a:ext>
          </a:extLst>
        </xdr:cNvPr>
        <xdr:cNvSpPr txBox="1"/>
      </xdr:nvSpPr>
      <xdr:spPr>
        <a:xfrm>
          <a:off x="12625017" y="1360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108B46EF-CF9C-4870-B0B5-E1C0342F9F6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A79A9AA3-CF4F-48AF-8107-91AD6B09668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7CAAECCC-1039-44D5-807C-3182E2825CA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D9A946D1-9F8F-45C5-821E-DD4C069F605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9E38FA1E-46AA-4AB9-9D9C-10745D16D66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D47EB14E-FD59-4624-B0AE-B1E93D5273E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922108C6-C67F-432C-8DBF-CB984A07BCA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7CCB780C-DF67-48E8-89C4-ECDD3D5A4B0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9BE6F8C5-4E84-41A9-8054-B92962A4240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60831198-0F10-4801-976F-D9E218CB689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33BD0CB0-5AEA-474B-A38F-9777A93501A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FBC16D2E-4964-4F1F-98F9-1E2CD7E7F31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99F0119D-F5F9-44B6-8733-8A7E4B163F8A}"/>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D5AF703A-65B0-4131-B230-CE2538BCF438}"/>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86200AD7-B0FC-4666-8EDE-E7C354477A5A}"/>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BEA81FE3-C248-497E-BE94-DA66991BD3FE}"/>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14247269-8DC7-4898-90D7-6FFBD3FAD4E1}"/>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E31DFE5B-614F-4BEB-8134-8A8DDDF0C012}"/>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D4628101-2A68-4B59-B964-B20C94D999F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21E99F85-6A8B-4413-AA15-F1F616E29026}"/>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A52B10A8-AC0F-4F6D-A855-A8F6C9C10F44}"/>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8FB86EB8-F012-4B7B-8D7D-CA0E69316517}"/>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C0982F0D-CBA5-4D38-8051-27FDCB53EA7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53506C94-E706-47CD-9CA3-BFFBC538894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2B04A2DA-F973-467D-A142-7A71E846075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a:extLst>
            <a:ext uri="{FF2B5EF4-FFF2-40B4-BE49-F238E27FC236}">
              <a16:creationId xmlns:a16="http://schemas.microsoft.com/office/drawing/2014/main" id="{09921E5A-92F4-41E6-A708-49EA25D069B9}"/>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a:extLst>
            <a:ext uri="{FF2B5EF4-FFF2-40B4-BE49-F238E27FC236}">
              <a16:creationId xmlns:a16="http://schemas.microsoft.com/office/drawing/2014/main" id="{1C0CD81A-B00A-4FC5-87ED-75200084AA7B}"/>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a:extLst>
            <a:ext uri="{FF2B5EF4-FFF2-40B4-BE49-F238E27FC236}">
              <a16:creationId xmlns:a16="http://schemas.microsoft.com/office/drawing/2014/main" id="{A1CE9CCB-7328-4D21-A396-E6327BC88FD8}"/>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a:extLst>
            <a:ext uri="{FF2B5EF4-FFF2-40B4-BE49-F238E27FC236}">
              <a16:creationId xmlns:a16="http://schemas.microsoft.com/office/drawing/2014/main" id="{42D09AEC-A605-491B-9079-7F867120AC34}"/>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a:extLst>
            <a:ext uri="{FF2B5EF4-FFF2-40B4-BE49-F238E27FC236}">
              <a16:creationId xmlns:a16="http://schemas.microsoft.com/office/drawing/2014/main" id="{0183AC31-7715-44E1-9AEC-81A8F4D7E222}"/>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159866</xdr:rowOff>
    </xdr:from>
    <xdr:to>
      <xdr:col>85</xdr:col>
      <xdr:colOff>127000</xdr:colOff>
      <xdr:row>96</xdr:row>
      <xdr:rowOff>13660</xdr:rowOff>
    </xdr:to>
    <xdr:cxnSp macro="">
      <xdr:nvCxnSpPr>
        <xdr:cNvPr id="685" name="直線コネクタ 684">
          <a:extLst>
            <a:ext uri="{FF2B5EF4-FFF2-40B4-BE49-F238E27FC236}">
              <a16:creationId xmlns:a16="http://schemas.microsoft.com/office/drawing/2014/main" id="{2532CB51-6614-45EF-AB17-C884788BE48F}"/>
            </a:ext>
          </a:extLst>
        </xdr:cNvPr>
        <xdr:cNvCxnSpPr/>
      </xdr:nvCxnSpPr>
      <xdr:spPr>
        <a:xfrm>
          <a:off x="15481300" y="16447616"/>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6" name="公債費平均値テキスト">
          <a:extLst>
            <a:ext uri="{FF2B5EF4-FFF2-40B4-BE49-F238E27FC236}">
              <a16:creationId xmlns:a16="http://schemas.microsoft.com/office/drawing/2014/main" id="{C94F7622-AA1E-4E21-B0EE-B737E47D65ED}"/>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a:extLst>
            <a:ext uri="{FF2B5EF4-FFF2-40B4-BE49-F238E27FC236}">
              <a16:creationId xmlns:a16="http://schemas.microsoft.com/office/drawing/2014/main" id="{734BA734-6B5D-46AB-9CA5-029BDC32C1C5}"/>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127650</xdr:rowOff>
    </xdr:from>
    <xdr:to>
      <xdr:col>81</xdr:col>
      <xdr:colOff>50800</xdr:colOff>
      <xdr:row>95</xdr:row>
      <xdr:rowOff>159866</xdr:rowOff>
    </xdr:to>
    <xdr:cxnSp macro="">
      <xdr:nvCxnSpPr>
        <xdr:cNvPr id="688" name="直線コネクタ 687">
          <a:extLst>
            <a:ext uri="{FF2B5EF4-FFF2-40B4-BE49-F238E27FC236}">
              <a16:creationId xmlns:a16="http://schemas.microsoft.com/office/drawing/2014/main" id="{B7926CC1-86F0-419B-A59D-DF965AAD83A3}"/>
            </a:ext>
          </a:extLst>
        </xdr:cNvPr>
        <xdr:cNvCxnSpPr/>
      </xdr:nvCxnSpPr>
      <xdr:spPr>
        <a:xfrm>
          <a:off x="14592300" y="16415400"/>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89" name="フローチャート: 判断 688">
          <a:extLst>
            <a:ext uri="{FF2B5EF4-FFF2-40B4-BE49-F238E27FC236}">
              <a16:creationId xmlns:a16="http://schemas.microsoft.com/office/drawing/2014/main" id="{B85BAC20-1480-4366-9047-4F684728D259}"/>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0" name="テキスト ボックス 689">
          <a:extLst>
            <a:ext uri="{FF2B5EF4-FFF2-40B4-BE49-F238E27FC236}">
              <a16:creationId xmlns:a16="http://schemas.microsoft.com/office/drawing/2014/main" id="{2FE0BDF6-4DEE-4F4A-8E4D-E85A525E37E8}"/>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127650</xdr:rowOff>
    </xdr:from>
    <xdr:to>
      <xdr:col>76</xdr:col>
      <xdr:colOff>114300</xdr:colOff>
      <xdr:row>95</xdr:row>
      <xdr:rowOff>134458</xdr:rowOff>
    </xdr:to>
    <xdr:cxnSp macro="">
      <xdr:nvCxnSpPr>
        <xdr:cNvPr id="691" name="直線コネクタ 690">
          <a:extLst>
            <a:ext uri="{FF2B5EF4-FFF2-40B4-BE49-F238E27FC236}">
              <a16:creationId xmlns:a16="http://schemas.microsoft.com/office/drawing/2014/main" id="{D7D9CC2F-028B-4853-8957-92AED5D463E3}"/>
            </a:ext>
          </a:extLst>
        </xdr:cNvPr>
        <xdr:cNvCxnSpPr/>
      </xdr:nvCxnSpPr>
      <xdr:spPr>
        <a:xfrm flipV="1">
          <a:off x="13703300" y="16415400"/>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2" name="フローチャート: 判断 691">
          <a:extLst>
            <a:ext uri="{FF2B5EF4-FFF2-40B4-BE49-F238E27FC236}">
              <a16:creationId xmlns:a16="http://schemas.microsoft.com/office/drawing/2014/main" id="{AA9975BE-4678-4F6F-8DF7-E2C790A58EE9}"/>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3" name="テキスト ボックス 692">
          <a:extLst>
            <a:ext uri="{FF2B5EF4-FFF2-40B4-BE49-F238E27FC236}">
              <a16:creationId xmlns:a16="http://schemas.microsoft.com/office/drawing/2014/main" id="{5C38433B-5266-490F-8679-3BB19EBE965D}"/>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134458</xdr:rowOff>
    </xdr:from>
    <xdr:to>
      <xdr:col>71</xdr:col>
      <xdr:colOff>177800</xdr:colOff>
      <xdr:row>95</xdr:row>
      <xdr:rowOff>139847</xdr:rowOff>
    </xdr:to>
    <xdr:cxnSp macro="">
      <xdr:nvCxnSpPr>
        <xdr:cNvPr id="694" name="直線コネクタ 693">
          <a:extLst>
            <a:ext uri="{FF2B5EF4-FFF2-40B4-BE49-F238E27FC236}">
              <a16:creationId xmlns:a16="http://schemas.microsoft.com/office/drawing/2014/main" id="{C32A6FEF-0BBC-444B-87D9-B5F0FB510281}"/>
            </a:ext>
          </a:extLst>
        </xdr:cNvPr>
        <xdr:cNvCxnSpPr/>
      </xdr:nvCxnSpPr>
      <xdr:spPr>
        <a:xfrm flipV="1">
          <a:off x="12814300" y="1642220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5" name="フローチャート: 判断 694">
          <a:extLst>
            <a:ext uri="{FF2B5EF4-FFF2-40B4-BE49-F238E27FC236}">
              <a16:creationId xmlns:a16="http://schemas.microsoft.com/office/drawing/2014/main" id="{1EF6C94B-6CD9-47CB-B463-BDFB8F7E1D13}"/>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6" name="テキスト ボックス 695">
          <a:extLst>
            <a:ext uri="{FF2B5EF4-FFF2-40B4-BE49-F238E27FC236}">
              <a16:creationId xmlns:a16="http://schemas.microsoft.com/office/drawing/2014/main" id="{C0B1EC64-704B-4D56-8475-A0A070DA7953}"/>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7" name="フローチャート: 判断 696">
          <a:extLst>
            <a:ext uri="{FF2B5EF4-FFF2-40B4-BE49-F238E27FC236}">
              <a16:creationId xmlns:a16="http://schemas.microsoft.com/office/drawing/2014/main" id="{B8BA6F91-FA0B-4B6D-B26B-5AF0647F0BB1}"/>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698" name="テキスト ボックス 697">
          <a:extLst>
            <a:ext uri="{FF2B5EF4-FFF2-40B4-BE49-F238E27FC236}">
              <a16:creationId xmlns:a16="http://schemas.microsoft.com/office/drawing/2014/main" id="{B7D36A00-492F-4735-9C39-73DC7EE759AE}"/>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159B4FC-0198-4071-A3F2-D0866B9CA21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B4FB8B17-11AD-4527-B8A0-85BF5CB46FE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B46D3876-4965-4FB7-8372-4C8E561A0E0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57D5C7EE-6634-4AD5-A9B3-28747DC4843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B11992F-8EC4-4566-A856-E7CAB762EF6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134310</xdr:rowOff>
    </xdr:from>
    <xdr:to>
      <xdr:col>85</xdr:col>
      <xdr:colOff>177800</xdr:colOff>
      <xdr:row>96</xdr:row>
      <xdr:rowOff>64460</xdr:rowOff>
    </xdr:to>
    <xdr:sp macro="" textlink="">
      <xdr:nvSpPr>
        <xdr:cNvPr id="704" name="楕円 703">
          <a:extLst>
            <a:ext uri="{FF2B5EF4-FFF2-40B4-BE49-F238E27FC236}">
              <a16:creationId xmlns:a16="http://schemas.microsoft.com/office/drawing/2014/main" id="{46BAC750-5C80-4E26-82D4-9FD4EF88F389}"/>
            </a:ext>
          </a:extLst>
        </xdr:cNvPr>
        <xdr:cNvSpPr/>
      </xdr:nvSpPr>
      <xdr:spPr>
        <a:xfrm>
          <a:off x="16268700" y="164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112737</xdr:rowOff>
    </xdr:from>
    <xdr:ext cx="534377" cy="259045"/>
    <xdr:sp macro="" textlink="">
      <xdr:nvSpPr>
        <xdr:cNvPr id="705" name="公債費該当値テキスト">
          <a:extLst>
            <a:ext uri="{FF2B5EF4-FFF2-40B4-BE49-F238E27FC236}">
              <a16:creationId xmlns:a16="http://schemas.microsoft.com/office/drawing/2014/main" id="{76534110-76FB-45FF-BB0A-EAFFAC03C7C2}"/>
            </a:ext>
          </a:extLst>
        </xdr:cNvPr>
        <xdr:cNvSpPr txBox="1"/>
      </xdr:nvSpPr>
      <xdr:spPr>
        <a:xfrm>
          <a:off x="16370300" y="164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109066</xdr:rowOff>
    </xdr:from>
    <xdr:to>
      <xdr:col>81</xdr:col>
      <xdr:colOff>101600</xdr:colOff>
      <xdr:row>96</xdr:row>
      <xdr:rowOff>39216</xdr:rowOff>
    </xdr:to>
    <xdr:sp macro="" textlink="">
      <xdr:nvSpPr>
        <xdr:cNvPr id="706" name="楕円 705">
          <a:extLst>
            <a:ext uri="{FF2B5EF4-FFF2-40B4-BE49-F238E27FC236}">
              <a16:creationId xmlns:a16="http://schemas.microsoft.com/office/drawing/2014/main" id="{E6D8FF25-D5B4-4C2C-B322-536C15A82E86}"/>
            </a:ext>
          </a:extLst>
        </xdr:cNvPr>
        <xdr:cNvSpPr/>
      </xdr:nvSpPr>
      <xdr:spPr>
        <a:xfrm>
          <a:off x="15430500" y="163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30343</xdr:rowOff>
    </xdr:from>
    <xdr:ext cx="534377" cy="259045"/>
    <xdr:sp macro="" textlink="">
      <xdr:nvSpPr>
        <xdr:cNvPr id="707" name="テキスト ボックス 706">
          <a:extLst>
            <a:ext uri="{FF2B5EF4-FFF2-40B4-BE49-F238E27FC236}">
              <a16:creationId xmlns:a16="http://schemas.microsoft.com/office/drawing/2014/main" id="{5350CA83-D67F-43CD-A5C5-223F1D278CD1}"/>
            </a:ext>
          </a:extLst>
        </xdr:cNvPr>
        <xdr:cNvSpPr txBox="1"/>
      </xdr:nvSpPr>
      <xdr:spPr>
        <a:xfrm>
          <a:off x="15214111" y="164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76850</xdr:rowOff>
    </xdr:from>
    <xdr:to>
      <xdr:col>76</xdr:col>
      <xdr:colOff>165100</xdr:colOff>
      <xdr:row>96</xdr:row>
      <xdr:rowOff>7000</xdr:rowOff>
    </xdr:to>
    <xdr:sp macro="" textlink="">
      <xdr:nvSpPr>
        <xdr:cNvPr id="708" name="楕円 707">
          <a:extLst>
            <a:ext uri="{FF2B5EF4-FFF2-40B4-BE49-F238E27FC236}">
              <a16:creationId xmlns:a16="http://schemas.microsoft.com/office/drawing/2014/main" id="{EF0424F2-385C-4968-A2CF-44483084F750}"/>
            </a:ext>
          </a:extLst>
        </xdr:cNvPr>
        <xdr:cNvSpPr/>
      </xdr:nvSpPr>
      <xdr:spPr>
        <a:xfrm>
          <a:off x="14541500" y="163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169577</xdr:rowOff>
    </xdr:from>
    <xdr:ext cx="534377" cy="259045"/>
    <xdr:sp macro="" textlink="">
      <xdr:nvSpPr>
        <xdr:cNvPr id="709" name="テキスト ボックス 708">
          <a:extLst>
            <a:ext uri="{FF2B5EF4-FFF2-40B4-BE49-F238E27FC236}">
              <a16:creationId xmlns:a16="http://schemas.microsoft.com/office/drawing/2014/main" id="{B6967C57-7955-48C2-8D40-486997E08273}"/>
            </a:ext>
          </a:extLst>
        </xdr:cNvPr>
        <xdr:cNvSpPr txBox="1"/>
      </xdr:nvSpPr>
      <xdr:spPr>
        <a:xfrm>
          <a:off x="14325111" y="1645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83658</xdr:rowOff>
    </xdr:from>
    <xdr:to>
      <xdr:col>72</xdr:col>
      <xdr:colOff>38100</xdr:colOff>
      <xdr:row>96</xdr:row>
      <xdr:rowOff>13808</xdr:rowOff>
    </xdr:to>
    <xdr:sp macro="" textlink="">
      <xdr:nvSpPr>
        <xdr:cNvPr id="710" name="楕円 709">
          <a:extLst>
            <a:ext uri="{FF2B5EF4-FFF2-40B4-BE49-F238E27FC236}">
              <a16:creationId xmlns:a16="http://schemas.microsoft.com/office/drawing/2014/main" id="{77758425-3B23-4A54-92E2-631C2DF214E3}"/>
            </a:ext>
          </a:extLst>
        </xdr:cNvPr>
        <xdr:cNvSpPr/>
      </xdr:nvSpPr>
      <xdr:spPr>
        <a:xfrm>
          <a:off x="13652500" y="163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4935</xdr:rowOff>
    </xdr:from>
    <xdr:ext cx="534377" cy="259045"/>
    <xdr:sp macro="" textlink="">
      <xdr:nvSpPr>
        <xdr:cNvPr id="711" name="テキスト ボックス 710">
          <a:extLst>
            <a:ext uri="{FF2B5EF4-FFF2-40B4-BE49-F238E27FC236}">
              <a16:creationId xmlns:a16="http://schemas.microsoft.com/office/drawing/2014/main" id="{D3118E33-1D14-4FBD-AF71-AF14B3196C9B}"/>
            </a:ext>
          </a:extLst>
        </xdr:cNvPr>
        <xdr:cNvSpPr txBox="1"/>
      </xdr:nvSpPr>
      <xdr:spPr>
        <a:xfrm>
          <a:off x="13436111" y="164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89047</xdr:rowOff>
    </xdr:from>
    <xdr:to>
      <xdr:col>67</xdr:col>
      <xdr:colOff>101600</xdr:colOff>
      <xdr:row>96</xdr:row>
      <xdr:rowOff>19197</xdr:rowOff>
    </xdr:to>
    <xdr:sp macro="" textlink="">
      <xdr:nvSpPr>
        <xdr:cNvPr id="712" name="楕円 711">
          <a:extLst>
            <a:ext uri="{FF2B5EF4-FFF2-40B4-BE49-F238E27FC236}">
              <a16:creationId xmlns:a16="http://schemas.microsoft.com/office/drawing/2014/main" id="{3523F8DD-F686-4AE5-8946-21F48989C6AB}"/>
            </a:ext>
          </a:extLst>
        </xdr:cNvPr>
        <xdr:cNvSpPr/>
      </xdr:nvSpPr>
      <xdr:spPr>
        <a:xfrm>
          <a:off x="12763500" y="1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10324</xdr:rowOff>
    </xdr:from>
    <xdr:ext cx="534377" cy="259045"/>
    <xdr:sp macro="" textlink="">
      <xdr:nvSpPr>
        <xdr:cNvPr id="713" name="テキスト ボックス 712">
          <a:extLst>
            <a:ext uri="{FF2B5EF4-FFF2-40B4-BE49-F238E27FC236}">
              <a16:creationId xmlns:a16="http://schemas.microsoft.com/office/drawing/2014/main" id="{A6F0FB0E-319B-440F-80C6-9936FDB260A7}"/>
            </a:ext>
          </a:extLst>
        </xdr:cNvPr>
        <xdr:cNvSpPr txBox="1"/>
      </xdr:nvSpPr>
      <xdr:spPr>
        <a:xfrm>
          <a:off x="12547111" y="1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DB41B85D-642A-48C5-B0A4-AF766A5A490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E870876A-A351-4D0D-B81C-CE1B4867E4F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B3E8CC92-33F8-4202-A0E3-9669465C2BC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4740E8C0-72E1-44DD-AABD-2F55C38FBC2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76A7145C-BB7E-4317-BF7D-BC4DED5B2EB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693D0330-509C-48C2-86E1-66414745DD8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6DCB8966-B827-4AA6-A958-896840E8924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AE007A83-D981-4C9A-984C-FEE206F613D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46F9FB1A-A4D5-4801-B802-4EC5D12AB9C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E82C9E0E-95A7-44B5-8173-AF2BA02377D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74E2C44B-320F-407C-B501-FC68819B6C8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81095EE7-0569-4431-B5ED-268E927889B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264E4133-426F-4D11-8EC5-E46ED8A1D0AC}"/>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B889E7F6-F1FD-406E-99C5-22826B109675}"/>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7367A0D6-598F-4624-8C0E-CDDB2FF15DE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27D74019-1E52-4C9A-AD18-EA1A8F4DF557}"/>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B1D22CCA-A39A-43CB-8F6A-64ED878D6256}"/>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EB9769D3-116F-4B72-9A6B-BF474FAF922F}"/>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D2AAE0D9-CC93-4C7A-A9E0-4C9240D4D14D}"/>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FE6EF003-3EC8-43B7-BBA9-74ACF7B184E8}"/>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CB870078-BC11-4530-BDFD-26A0F2BEE8D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BF394F96-E346-4D5F-80BB-714E60153CA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68DB95A6-9C22-40DE-ADF7-749C3942304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372082D-57DE-44ED-9C95-C1CDF18C8879}"/>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a:extLst>
            <a:ext uri="{FF2B5EF4-FFF2-40B4-BE49-F238E27FC236}">
              <a16:creationId xmlns:a16="http://schemas.microsoft.com/office/drawing/2014/main" id="{692C748B-3704-413C-83D3-3AEF5933001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5C5E10AB-9C38-4168-9CA4-F18CB3055ABA}"/>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a:extLst>
            <a:ext uri="{FF2B5EF4-FFF2-40B4-BE49-F238E27FC236}">
              <a16:creationId xmlns:a16="http://schemas.microsoft.com/office/drawing/2014/main" id="{576D4935-44FF-49F4-9F06-C4EED4406497}"/>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a:extLst>
            <a:ext uri="{FF2B5EF4-FFF2-40B4-BE49-F238E27FC236}">
              <a16:creationId xmlns:a16="http://schemas.microsoft.com/office/drawing/2014/main" id="{5822B0C6-E4ED-4297-A628-84BDF4E7CE62}"/>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C5DF9AA1-F67D-42DF-990B-77DE1FA3FB78}"/>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a:extLst>
            <a:ext uri="{FF2B5EF4-FFF2-40B4-BE49-F238E27FC236}">
              <a16:creationId xmlns:a16="http://schemas.microsoft.com/office/drawing/2014/main" id="{B272363B-80E8-493C-81C4-521B1A9325AC}"/>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a:extLst>
            <a:ext uri="{FF2B5EF4-FFF2-40B4-BE49-F238E27FC236}">
              <a16:creationId xmlns:a16="http://schemas.microsoft.com/office/drawing/2014/main" id="{7A2A04C6-642B-4B20-AEEE-02909917833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74F0BD51-BCA7-4604-A46B-22C0C9F42F27}"/>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6" name="フローチャート: 判断 745">
          <a:extLst>
            <a:ext uri="{FF2B5EF4-FFF2-40B4-BE49-F238E27FC236}">
              <a16:creationId xmlns:a16="http://schemas.microsoft.com/office/drawing/2014/main" id="{9F3FDDF4-10A8-45AB-A824-142BD3228ADE}"/>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7" name="テキスト ボックス 746">
          <a:extLst>
            <a:ext uri="{FF2B5EF4-FFF2-40B4-BE49-F238E27FC236}">
              <a16:creationId xmlns:a16="http://schemas.microsoft.com/office/drawing/2014/main" id="{14B8E0EA-8D9B-47B9-A5F5-EAAACE36B3E5}"/>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CBE97BC0-93E3-4B13-9CA4-92F2E212894D}"/>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49" name="フローチャート: 判断 748">
          <a:extLst>
            <a:ext uri="{FF2B5EF4-FFF2-40B4-BE49-F238E27FC236}">
              <a16:creationId xmlns:a16="http://schemas.microsoft.com/office/drawing/2014/main" id="{9DF2DF2F-15CA-4C59-B89C-454F14F429A3}"/>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0" name="テキスト ボックス 749">
          <a:extLst>
            <a:ext uri="{FF2B5EF4-FFF2-40B4-BE49-F238E27FC236}">
              <a16:creationId xmlns:a16="http://schemas.microsoft.com/office/drawing/2014/main" id="{2498CFCE-52D8-4C84-8042-BD441BF0348B}"/>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26A1E8FB-3ADC-4623-A746-FB7B3A801523}"/>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2" name="フローチャート: 判断 751">
          <a:extLst>
            <a:ext uri="{FF2B5EF4-FFF2-40B4-BE49-F238E27FC236}">
              <a16:creationId xmlns:a16="http://schemas.microsoft.com/office/drawing/2014/main" id="{D2B6B64E-5346-44E1-911B-D77E2A37EB6F}"/>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3" name="テキスト ボックス 752">
          <a:extLst>
            <a:ext uri="{FF2B5EF4-FFF2-40B4-BE49-F238E27FC236}">
              <a16:creationId xmlns:a16="http://schemas.microsoft.com/office/drawing/2014/main" id="{C7B60668-0136-4CAE-9A08-46540F872BA7}"/>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4" name="フローチャート: 判断 753">
          <a:extLst>
            <a:ext uri="{FF2B5EF4-FFF2-40B4-BE49-F238E27FC236}">
              <a16:creationId xmlns:a16="http://schemas.microsoft.com/office/drawing/2014/main" id="{B6D8BD54-B341-4CD3-A9D7-56501FE0D347}"/>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5" name="テキスト ボックス 754">
          <a:extLst>
            <a:ext uri="{FF2B5EF4-FFF2-40B4-BE49-F238E27FC236}">
              <a16:creationId xmlns:a16="http://schemas.microsoft.com/office/drawing/2014/main" id="{C38E2EB3-61F0-4358-9329-78B72F35023E}"/>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D63BEC3-72DE-4F02-98BC-EA09270E73B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272854DF-64BB-4D74-8644-387BEC63C89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A65CB2A-87DB-4A34-8084-D9053998F31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8BDD87DA-A465-452B-A67D-D2600F29B14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B012D4A2-1738-4DDE-BE55-10A073B09B7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FA211F7C-091C-4AE1-8B06-F8F69ABDCEFE}"/>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a:extLst>
            <a:ext uri="{FF2B5EF4-FFF2-40B4-BE49-F238E27FC236}">
              <a16:creationId xmlns:a16="http://schemas.microsoft.com/office/drawing/2014/main" id="{D1DF0D0A-F7CE-41B2-83FC-C1DE0467CE4E}"/>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38C7EE40-2D08-48D1-9D43-7AD1FA8047BD}"/>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61496DC0-353D-4EDF-BCC8-04961D45B8C2}"/>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2BBE675D-23ED-4B38-A667-4D02514D5DA8}"/>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658C8DF4-38B8-48CD-94FE-D660944E120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A68CA403-DAE9-4002-ACB9-D95A68482FB9}"/>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B05F7EF1-C2E7-496F-B015-3E6DBF8DB175}"/>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BC50AA06-4C47-48E7-BE9C-CEBF95A46F55}"/>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BB1CA30C-D4E2-4DA0-8E0E-826EAF54780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113AB374-34F7-4B4D-A92E-B8CC9036144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FE56178-658A-4DE3-BBA8-D33DC8C9211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D6403086-8914-48D1-BCD6-DBCC9A4A3EB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BE299E7B-9BA7-4787-94B7-BF594EC9BD4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7D5551CE-3329-4E50-B97A-92631E71CB6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2D5BA7F0-9B29-4CF5-BB05-EE9818177FF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53BAACFC-8450-4FC6-AD52-84C15131833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43B6D3EA-1DB2-4060-88AF-C53132F4421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DF7F9FC7-360C-4868-9829-E18CF9F8103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1F3A922B-A2E8-4142-9B65-55D21A77223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B7866B94-61AA-4415-A53E-95D389E6C37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CA1761D4-28FE-4B9D-B755-49304B2BF91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DAFAD3C0-AC8F-42A4-BE94-848DD10D375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73B89097-FDB4-437E-8AB6-7581555B2E01}"/>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FBD57678-146F-4D6F-8E58-1C379B9CA58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7747D261-C347-4DC0-9063-B0B9A35FD78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F2E2A48B-C748-4322-A01C-96291F997C9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5190E1C5-39C2-478B-A65D-E0F695F16AC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FC12A5D6-3D9E-40F4-8322-933C4EE8715C}"/>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93A850CD-C386-4549-8F0E-072F7D152B0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E36BC134-3B3A-4F47-B56F-8D5D414A36C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463663E0-3A4F-4246-932A-E4A85EDB9845}"/>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EEF0FBF6-0CB9-4053-95C8-A933B505F45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2B3FF872-241C-4036-889E-2B4700F0A77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EC40C7A1-3310-43A2-BC45-2FBAAAA3222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84CFBCFF-8D7B-4F33-9F4D-0D7F749FB929}"/>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4EF21600-D262-4303-A76F-2B212A615374}"/>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5661CB59-2CF4-41DC-BC48-4C91156EE53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568F74C9-1F36-4A5F-86F3-F0673C25823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5A6D9761-E402-4C11-B89F-B20CF2C6D94E}"/>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D2818EEA-0772-4023-9C42-0C88E65DEB7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471AE66A-EBE6-4A26-9771-DA2E030E28E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A89276BB-2883-4710-9A32-3521B594DE4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CB155E0C-E320-471A-B006-0BF3091DF9CE}"/>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DD493178-E7CC-4354-B425-BAFF9DF316E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378BC4D2-2F30-4127-A575-71A1C5CB423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6BA63EFA-13EE-4D77-8C6C-BA1C3ABDA00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7A83B690-97B3-4DE0-84DB-E1FF29C34AF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7C657CC-32E6-4910-8AAF-77219897607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6BC9C620-A6EF-4FFD-B0C1-CC511483896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DD2492E6-27B2-4B32-B4BE-A4E55CE5DCF5}"/>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B686A94D-9905-4F95-B1CB-AEA361BCE72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F2BD21A7-A81B-40AD-A36F-E589539628D8}"/>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F1FF8A97-17C2-4069-AF36-7DFF260D01F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A8757BB1-E46E-4C7F-B9E6-BA776CE4FD7B}"/>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4BD13D34-38F4-4483-9D5F-D922DA36434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40515D25-1A57-45F1-B106-DA84A2AAED2F}"/>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4B4F51D8-1D35-4945-A9C0-7E7CB7BF899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BAD0FD81-AC50-40A8-949F-0E5B9C280A5F}"/>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3BE5A298-560D-42D0-8CE0-78A1DDAAD19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246EA473-5E32-4AE9-9E62-BA14346D181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1509C946-664F-4001-865F-44B7B5CD4CC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169,168</a:t>
          </a:r>
          <a:r>
            <a:rPr kumimoji="1" lang="ja-JP" altLang="en-US" sz="1300">
              <a:latin typeface="ＭＳ Ｐゴシック" panose="020B0600070205080204" pitchFamily="50" charset="-128"/>
              <a:ea typeface="ＭＳ Ｐゴシック" panose="020B0600070205080204" pitchFamily="50" charset="-128"/>
            </a:rPr>
            <a:t>円で、県平均、全国平均、類似団体平均を下回っているが、年々増加している。主な理由として、新型コロナウイルス対策事業費の増で前年度と比べると８．２％増となった。また、教育費の住民一人当たりのコストは図書館・公民館などの大規模改修が終了したことにより減少した。また、総務費の住民一人当たりのコストは、特別定額給付金給付事業費の終了により大幅に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8C434D68-B4D3-4F78-A0A0-8F3C6C211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98C3E2D-2B98-4DE2-A9DB-EB96CA81FB7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8DE21314-BA13-4307-9FF6-5FDC309E17D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2D86BDA1-A969-4F66-8764-FAFCACAFBF3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99A20C0-1122-440F-97C5-AF99150D2978}"/>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F2446DAB-4BC9-4031-A1BE-038351E99B5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443EE05-0C9A-4EF8-B6A1-51FABFAD436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51D1C807-CDD8-4F28-A75A-6D398B4EC56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EC79E369-27A1-455A-9798-195F5CAB47E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4AFEAAA-694D-4A3B-B441-5D40525D1DF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92B79DB-C0E7-4CD0-8CF9-234189D4D2A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3DFA005-FEF7-4BC6-A4E9-BCE5A6C107A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DBC3956-EB85-47DF-8946-8D5A5E1EFBFF}"/>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新型コロナウイルス対策事業に充てるため、財政調整基金を取り崩したが、税の上振れ分等を</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万円積み立てたことにより残高が増加し、実質単年度収支はプラスとなった。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50BBE6A-9D18-4ABD-B365-A5A3D1635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B68DBC5-E11D-481A-8A03-E5114A68C02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D60C4DB-4B28-48AB-A266-1883F705F71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EDA8460-250E-4C58-BC46-5C54A19A526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7E8C8DE-7C8D-4E27-9C76-9E5FDD9D618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9A52AEE9-7A57-44DE-9F22-270B250D7CA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3A99E621-49CD-46CD-868E-9CA7BCE1D56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9CA647F-82E9-4D14-B0B9-08A8C6647B71}"/>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B9D73BAA-2905-42CA-9924-8369890ECA7F}"/>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全会計が黒字で推移している。</a:t>
          </a:r>
        </a:p>
        <a:p>
          <a:r>
            <a:rPr kumimoji="1" lang="ja-JP" altLang="en-US" sz="1400">
              <a:latin typeface="ＭＳ ゴシック" pitchFamily="49" charset="-128"/>
              <a:ea typeface="ＭＳ ゴシック" pitchFamily="49" charset="-128"/>
            </a:rPr>
            <a:t>　今後、国民健康保険税や介護保険料、上下水道料金等の見直しにより若干の変動はあるものの、同様の構成で推移するものと思われる。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D113B3F-EAB6-4261-AFC5-928B2B24B35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059C5AE-8D06-489C-BCF9-97C1AB2D3C35}"/>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27318F4-57D6-4E4A-B08F-6F474657C1C7}"/>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88EA3EB-17C0-41A2-B128-36036C921DBF}"/>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70A5EB1-6BA2-4BF9-81FF-FFD7107F476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85EFBE5-F263-4771-A575-96EC802A660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BE1777F-7AE8-46CF-A953-D9648E47566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3A9C87E-12E7-41D0-898D-F4CECD39823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C98B62AF-7865-4E10-B45F-D4218C12C629}"/>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388E73C9-E381-47F8-93A7-588D73FFFD5C}"/>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096CF29-0BEC-4F0E-8D4F-5E1170CD2B84}"/>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1\Docs_2023\Zaimu\&#20844;&#34920;\&#36001;&#25919;&#29366;&#27841;&#36039;&#26009;&#38598;\R03\2&#22238;&#30446;\03_&#30476;&#25552;&#20986;\3zaiseisiryo%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33962</v>
          </cell>
          <cell r="F3">
            <v>54110</v>
          </cell>
        </row>
        <row r="5">
          <cell r="A5" t="str">
            <v xml:space="preserve"> H30</v>
          </cell>
          <cell r="D5">
            <v>37966</v>
          </cell>
          <cell r="F5">
            <v>54684</v>
          </cell>
        </row>
        <row r="7">
          <cell r="A7" t="str">
            <v xml:space="preserve"> R01</v>
          </cell>
          <cell r="D7">
            <v>40239</v>
          </cell>
          <cell r="F7">
            <v>62383</v>
          </cell>
        </row>
        <row r="9">
          <cell r="A9" t="str">
            <v xml:space="preserve"> R02</v>
          </cell>
          <cell r="D9">
            <v>59525</v>
          </cell>
          <cell r="F9">
            <v>63812</v>
          </cell>
        </row>
        <row r="11">
          <cell r="A11" t="str">
            <v xml:space="preserve"> R03</v>
          </cell>
          <cell r="D11">
            <v>34840</v>
          </cell>
          <cell r="F11">
            <v>54225</v>
          </cell>
        </row>
        <row r="18">
          <cell r="B18" t="str">
            <v>H29</v>
          </cell>
          <cell r="C18" t="str">
            <v>H30</v>
          </cell>
          <cell r="D18" t="str">
            <v>R01</v>
          </cell>
          <cell r="E18" t="str">
            <v>R02</v>
          </cell>
          <cell r="F18" t="str">
            <v>R03</v>
          </cell>
        </row>
        <row r="19">
          <cell r="A19" t="str">
            <v>実質収支額</v>
          </cell>
          <cell r="B19">
            <v>2.2200000000000002</v>
          </cell>
          <cell r="C19">
            <v>3.35</v>
          </cell>
          <cell r="D19">
            <v>3.85</v>
          </cell>
          <cell r="E19">
            <v>6.51</v>
          </cell>
          <cell r="F19">
            <v>7.05</v>
          </cell>
        </row>
        <row r="20">
          <cell r="A20" t="str">
            <v>財政調整基金残高</v>
          </cell>
          <cell r="B20">
            <v>20.45</v>
          </cell>
          <cell r="C20">
            <v>21.48</v>
          </cell>
          <cell r="D20">
            <v>22.78</v>
          </cell>
          <cell r="E20">
            <v>18.43</v>
          </cell>
          <cell r="F20">
            <v>20.04</v>
          </cell>
        </row>
        <row r="21">
          <cell r="A21" t="str">
            <v>実質単年度収支</v>
          </cell>
          <cell r="B21">
            <v>-1.44</v>
          </cell>
          <cell r="C21">
            <v>2.2000000000000002</v>
          </cell>
          <cell r="D21">
            <v>1.92</v>
          </cell>
          <cell r="E21">
            <v>-0.39</v>
          </cell>
          <cell r="F21">
            <v>3.1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0.79</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0.01</v>
          </cell>
          <cell r="F29" t="e">
            <v>#N/A</v>
          </cell>
          <cell r="G29">
            <v>0.01</v>
          </cell>
          <cell r="H29" t="e">
            <v>#N/A</v>
          </cell>
          <cell r="I29">
            <v>0</v>
          </cell>
          <cell r="J29" t="e">
            <v>#N/A</v>
          </cell>
          <cell r="K29">
            <v>0.02</v>
          </cell>
        </row>
        <row r="30">
          <cell r="A30" t="str">
            <v>総合開発事業特別会計</v>
          </cell>
          <cell r="B30" t="e">
            <v>#N/A</v>
          </cell>
          <cell r="C30">
            <v>0.31</v>
          </cell>
          <cell r="D30" t="e">
            <v>#N/A</v>
          </cell>
          <cell r="E30">
            <v>0.3</v>
          </cell>
          <cell r="F30" t="e">
            <v>#N/A</v>
          </cell>
          <cell r="G30">
            <v>0.31</v>
          </cell>
          <cell r="H30" t="e">
            <v>#N/A</v>
          </cell>
          <cell r="I30">
            <v>0.3</v>
          </cell>
          <cell r="J30" t="e">
            <v>#N/A</v>
          </cell>
          <cell r="K30">
            <v>0.28999999999999998</v>
          </cell>
        </row>
        <row r="31">
          <cell r="A31" t="str">
            <v>国民健康保険事業特別会計</v>
          </cell>
          <cell r="B31" t="e">
            <v>#N/A</v>
          </cell>
          <cell r="C31">
            <v>1.61</v>
          </cell>
          <cell r="D31" t="e">
            <v>#N/A</v>
          </cell>
          <cell r="E31">
            <v>1.03</v>
          </cell>
          <cell r="F31" t="e">
            <v>#N/A</v>
          </cell>
          <cell r="G31">
            <v>0.47</v>
          </cell>
          <cell r="H31" t="e">
            <v>#N/A</v>
          </cell>
          <cell r="I31">
            <v>0.79</v>
          </cell>
          <cell r="J31" t="e">
            <v>#N/A</v>
          </cell>
          <cell r="K31">
            <v>0.79</v>
          </cell>
        </row>
        <row r="32">
          <cell r="A32" t="str">
            <v>農業集落排水事業会計</v>
          </cell>
          <cell r="B32" t="e">
            <v>#N/A</v>
          </cell>
          <cell r="C32">
            <v>0.44</v>
          </cell>
          <cell r="D32" t="e">
            <v>#N/A</v>
          </cell>
          <cell r="E32">
            <v>1.21</v>
          </cell>
          <cell r="F32" t="e">
            <v>#N/A</v>
          </cell>
          <cell r="G32">
            <v>0.76</v>
          </cell>
          <cell r="H32" t="e">
            <v>#N/A</v>
          </cell>
          <cell r="I32">
            <v>0.88</v>
          </cell>
          <cell r="J32" t="e">
            <v>#N/A</v>
          </cell>
          <cell r="K32">
            <v>1.02</v>
          </cell>
        </row>
        <row r="33">
          <cell r="A33" t="str">
            <v>公共下水道事業会計</v>
          </cell>
          <cell r="B33" t="e">
            <v>#N/A</v>
          </cell>
          <cell r="C33">
            <v>1.1000000000000001</v>
          </cell>
          <cell r="D33" t="e">
            <v>#N/A</v>
          </cell>
          <cell r="E33">
            <v>1.54</v>
          </cell>
          <cell r="F33" t="e">
            <v>#N/A</v>
          </cell>
          <cell r="G33">
            <v>1.66</v>
          </cell>
          <cell r="H33" t="e">
            <v>#N/A</v>
          </cell>
          <cell r="I33">
            <v>1.42</v>
          </cell>
          <cell r="J33" t="e">
            <v>#N/A</v>
          </cell>
          <cell r="K33">
            <v>1.47</v>
          </cell>
        </row>
        <row r="34">
          <cell r="A34" t="str">
            <v>介護保険事業特別会計(保険事業勘定)</v>
          </cell>
          <cell r="B34" t="e">
            <v>#N/A</v>
          </cell>
          <cell r="C34">
            <v>1.23</v>
          </cell>
          <cell r="D34" t="e">
            <v>#N/A</v>
          </cell>
          <cell r="E34">
            <v>0</v>
          </cell>
          <cell r="F34" t="e">
            <v>#N/A</v>
          </cell>
          <cell r="G34">
            <v>0.5</v>
          </cell>
          <cell r="H34" t="e">
            <v>#N/A</v>
          </cell>
          <cell r="I34">
            <v>1.86</v>
          </cell>
          <cell r="J34" t="e">
            <v>#N/A</v>
          </cell>
          <cell r="K34">
            <v>1.78</v>
          </cell>
        </row>
        <row r="35">
          <cell r="A35" t="str">
            <v>水道事業会計</v>
          </cell>
          <cell r="B35" t="e">
            <v>#N/A</v>
          </cell>
          <cell r="C35">
            <v>6.62</v>
          </cell>
          <cell r="D35" t="e">
            <v>#N/A</v>
          </cell>
          <cell r="E35">
            <v>7.55</v>
          </cell>
          <cell r="F35" t="e">
            <v>#N/A</v>
          </cell>
          <cell r="G35">
            <v>7.11</v>
          </cell>
          <cell r="H35" t="e">
            <v>#N/A</v>
          </cell>
          <cell r="I35">
            <v>6.56</v>
          </cell>
          <cell r="J35" t="e">
            <v>#N/A</v>
          </cell>
          <cell r="K35">
            <v>7.01</v>
          </cell>
        </row>
        <row r="36">
          <cell r="A36" t="str">
            <v>一般会計</v>
          </cell>
          <cell r="B36" t="e">
            <v>#N/A</v>
          </cell>
          <cell r="C36">
            <v>2.2200000000000002</v>
          </cell>
          <cell r="D36" t="e">
            <v>#N/A</v>
          </cell>
          <cell r="E36">
            <v>3.34</v>
          </cell>
          <cell r="F36" t="e">
            <v>#N/A</v>
          </cell>
          <cell r="G36">
            <v>3.85</v>
          </cell>
          <cell r="H36" t="e">
            <v>#N/A</v>
          </cell>
          <cell r="I36">
            <v>6.5</v>
          </cell>
          <cell r="J36" t="e">
            <v>#N/A</v>
          </cell>
          <cell r="K36">
            <v>7.05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3058</v>
          </cell>
          <cell r="G42">
            <v>3094</v>
          </cell>
          <cell r="J42">
            <v>3075</v>
          </cell>
          <cell r="M42">
            <v>3113</v>
          </cell>
          <cell r="P42">
            <v>3027</v>
          </cell>
        </row>
        <row r="43">
          <cell r="A43" t="str">
            <v>一時借入金の利子</v>
          </cell>
          <cell r="B43" t="str">
            <v>-</v>
          </cell>
          <cell r="E43" t="str">
            <v>-</v>
          </cell>
          <cell r="H43" t="str">
            <v>-</v>
          </cell>
          <cell r="K43" t="str">
            <v>-</v>
          </cell>
          <cell r="N43" t="str">
            <v>-</v>
          </cell>
        </row>
        <row r="44">
          <cell r="A44" t="str">
            <v>債務負担行為に基づく支出額</v>
          </cell>
          <cell r="B44">
            <v>91</v>
          </cell>
          <cell r="E44">
            <v>91</v>
          </cell>
          <cell r="H44">
            <v>91</v>
          </cell>
          <cell r="K44">
            <v>91</v>
          </cell>
          <cell r="N44">
            <v>91</v>
          </cell>
        </row>
        <row r="45">
          <cell r="A45" t="str">
            <v>組合等が起こした地方債の元利償還金に対する負担金等</v>
          </cell>
          <cell r="B45">
            <v>296</v>
          </cell>
          <cell r="E45">
            <v>449</v>
          </cell>
          <cell r="H45">
            <v>462</v>
          </cell>
          <cell r="K45">
            <v>503</v>
          </cell>
          <cell r="N45">
            <v>533</v>
          </cell>
        </row>
        <row r="46">
          <cell r="A46" t="str">
            <v>公営企業債の元利償還金に対する繰入金</v>
          </cell>
          <cell r="B46">
            <v>765</v>
          </cell>
          <cell r="E46">
            <v>799</v>
          </cell>
          <cell r="H46">
            <v>852</v>
          </cell>
          <cell r="K46">
            <v>815</v>
          </cell>
          <cell r="N46">
            <v>800</v>
          </cell>
        </row>
        <row r="47">
          <cell r="A47" t="str">
            <v>満期一括償還地方債に係る年度割相当額</v>
          </cell>
          <cell r="B47">
            <v>70</v>
          </cell>
          <cell r="E47">
            <v>80</v>
          </cell>
          <cell r="H47">
            <v>80</v>
          </cell>
          <cell r="K47">
            <v>70</v>
          </cell>
          <cell r="N47">
            <v>63</v>
          </cell>
        </row>
        <row r="48">
          <cell r="A48" t="str">
            <v>減債基金積立不足算定額</v>
          </cell>
          <cell r="B48" t="str">
            <v>-</v>
          </cell>
          <cell r="E48" t="str">
            <v>-</v>
          </cell>
          <cell r="H48" t="str">
            <v>-</v>
          </cell>
          <cell r="K48" t="str">
            <v>-</v>
          </cell>
          <cell r="N48" t="str">
            <v>-</v>
          </cell>
        </row>
        <row r="49">
          <cell r="A49" t="str">
            <v>元利償還金</v>
          </cell>
          <cell r="B49">
            <v>2736</v>
          </cell>
          <cell r="E49">
            <v>2565</v>
          </cell>
          <cell r="H49">
            <v>2441</v>
          </cell>
          <cell r="K49">
            <v>2352</v>
          </cell>
          <cell r="N49">
            <v>2348</v>
          </cell>
        </row>
        <row r="50">
          <cell r="A50" t="str">
            <v>実質公債費比率の分子</v>
          </cell>
          <cell r="B50" t="e">
            <v>#N/A</v>
          </cell>
          <cell r="C50">
            <v>900</v>
          </cell>
          <cell r="D50" t="e">
            <v>#N/A</v>
          </cell>
          <cell r="E50" t="e">
            <v>#N/A</v>
          </cell>
          <cell r="F50">
            <v>890</v>
          </cell>
          <cell r="G50" t="e">
            <v>#N/A</v>
          </cell>
          <cell r="H50" t="e">
            <v>#N/A</v>
          </cell>
          <cell r="I50">
            <v>851</v>
          </cell>
          <cell r="J50" t="e">
            <v>#N/A</v>
          </cell>
          <cell r="K50" t="e">
            <v>#N/A</v>
          </cell>
          <cell r="L50">
            <v>718</v>
          </cell>
          <cell r="M50" t="e">
            <v>#N/A</v>
          </cell>
          <cell r="N50" t="e">
            <v>#N/A</v>
          </cell>
          <cell r="O50">
            <v>808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31400</v>
          </cell>
          <cell r="G56">
            <v>30672</v>
          </cell>
          <cell r="J56">
            <v>29300</v>
          </cell>
          <cell r="M56">
            <v>28974</v>
          </cell>
          <cell r="P56">
            <v>28155</v>
          </cell>
        </row>
        <row r="57">
          <cell r="A57" t="str">
            <v>充当可能特定歳入</v>
          </cell>
          <cell r="D57">
            <v>7381</v>
          </cell>
          <cell r="G57">
            <v>6678</v>
          </cell>
          <cell r="J57">
            <v>5907</v>
          </cell>
          <cell r="M57">
            <v>5582</v>
          </cell>
          <cell r="P57">
            <v>5206</v>
          </cell>
        </row>
        <row r="58">
          <cell r="A58" t="str">
            <v>充当可能基金</v>
          </cell>
          <cell r="D58">
            <v>5476</v>
          </cell>
          <cell r="G58">
            <v>5918</v>
          </cell>
          <cell r="J58">
            <v>5794</v>
          </cell>
          <cell r="M58">
            <v>5361</v>
          </cell>
          <cell r="P58">
            <v>6864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254</v>
          </cell>
          <cell r="E61" t="str">
            <v>-</v>
          </cell>
          <cell r="H61" t="str">
            <v>-</v>
          </cell>
          <cell r="K61" t="str">
            <v>-</v>
          </cell>
          <cell r="N61" t="str">
            <v>-</v>
          </cell>
        </row>
        <row r="62">
          <cell r="A62" t="str">
            <v>退職手当負担見込額</v>
          </cell>
          <cell r="B62">
            <v>2881</v>
          </cell>
          <cell r="E62">
            <v>2761</v>
          </cell>
          <cell r="H62">
            <v>2859</v>
          </cell>
          <cell r="K62">
            <v>2675</v>
          </cell>
          <cell r="N62">
            <v>2699</v>
          </cell>
        </row>
        <row r="63">
          <cell r="A63" t="str">
            <v>組合等負担等見込額</v>
          </cell>
          <cell r="B63">
            <v>3295</v>
          </cell>
          <cell r="E63">
            <v>3431</v>
          </cell>
          <cell r="H63">
            <v>3094</v>
          </cell>
          <cell r="K63">
            <v>2744</v>
          </cell>
          <cell r="N63">
            <v>2474</v>
          </cell>
        </row>
        <row r="64">
          <cell r="A64" t="str">
            <v>公営企業債等繰入見込額</v>
          </cell>
          <cell r="B64">
            <v>9632</v>
          </cell>
          <cell r="E64">
            <v>9005</v>
          </cell>
          <cell r="H64">
            <v>8185</v>
          </cell>
          <cell r="K64">
            <v>7920</v>
          </cell>
          <cell r="N64">
            <v>7405</v>
          </cell>
        </row>
        <row r="65">
          <cell r="A65" t="str">
            <v>債務負担行為に基づく支出予定額</v>
          </cell>
          <cell r="B65">
            <v>281</v>
          </cell>
          <cell r="E65">
            <v>190</v>
          </cell>
          <cell r="H65">
            <v>98</v>
          </cell>
          <cell r="K65">
            <v>7</v>
          </cell>
          <cell r="N65" t="str">
            <v>-</v>
          </cell>
        </row>
        <row r="66">
          <cell r="A66" t="str">
            <v>一般会計等に係る地方債の現在高</v>
          </cell>
          <cell r="B66">
            <v>25893</v>
          </cell>
          <cell r="E66">
            <v>25848</v>
          </cell>
          <cell r="H66">
            <v>25476</v>
          </cell>
          <cell r="K66">
            <v>25683</v>
          </cell>
          <cell r="N66">
            <v>25170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3383</v>
          </cell>
          <cell r="C72">
            <v>2878</v>
          </cell>
          <cell r="D72">
            <v>3253</v>
          </cell>
        </row>
        <row r="73">
          <cell r="A73" t="str">
            <v>減債基金</v>
          </cell>
          <cell r="B73">
            <v>627</v>
          </cell>
          <cell r="C73">
            <v>728</v>
          </cell>
          <cell r="D73">
            <v>730</v>
          </cell>
        </row>
        <row r="74">
          <cell r="A74" t="str">
            <v>その他特定目的基金</v>
          </cell>
          <cell r="B74">
            <v>870</v>
          </cell>
          <cell r="C74">
            <v>893</v>
          </cell>
          <cell r="D74">
            <v>1874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90" t="s">
        <v>78</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 thickBot="1" x14ac:dyDescent="0.25">
      <c r="B2" s="173" t="s">
        <v>79</v>
      </c>
      <c r="C2" s="173"/>
      <c r="D2" s="174"/>
    </row>
    <row r="3" spans="1:119" ht="18.75" customHeight="1" thickBot="1" x14ac:dyDescent="0.25">
      <c r="A3" s="172"/>
      <c r="B3" s="391" t="s">
        <v>80</v>
      </c>
      <c r="C3" s="392"/>
      <c r="D3" s="392"/>
      <c r="E3" s="393"/>
      <c r="F3" s="393"/>
      <c r="G3" s="393"/>
      <c r="H3" s="393"/>
      <c r="I3" s="393"/>
      <c r="J3" s="393"/>
      <c r="K3" s="393"/>
      <c r="L3" s="393" t="s">
        <v>81</v>
      </c>
      <c r="M3" s="393"/>
      <c r="N3" s="393"/>
      <c r="O3" s="393"/>
      <c r="P3" s="393"/>
      <c r="Q3" s="393"/>
      <c r="R3" s="400"/>
      <c r="S3" s="400"/>
      <c r="T3" s="400"/>
      <c r="U3" s="400"/>
      <c r="V3" s="401"/>
      <c r="W3" s="375" t="s">
        <v>82</v>
      </c>
      <c r="X3" s="376"/>
      <c r="Y3" s="376"/>
      <c r="Z3" s="376"/>
      <c r="AA3" s="376"/>
      <c r="AB3" s="392"/>
      <c r="AC3" s="400" t="s">
        <v>83</v>
      </c>
      <c r="AD3" s="376"/>
      <c r="AE3" s="376"/>
      <c r="AF3" s="376"/>
      <c r="AG3" s="376"/>
      <c r="AH3" s="376"/>
      <c r="AI3" s="376"/>
      <c r="AJ3" s="376"/>
      <c r="AK3" s="376"/>
      <c r="AL3" s="377"/>
      <c r="AM3" s="375" t="s">
        <v>84</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85</v>
      </c>
      <c r="BO3" s="376"/>
      <c r="BP3" s="376"/>
      <c r="BQ3" s="376"/>
      <c r="BR3" s="376"/>
      <c r="BS3" s="376"/>
      <c r="BT3" s="376"/>
      <c r="BU3" s="377"/>
      <c r="BV3" s="375" t="s">
        <v>86</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87</v>
      </c>
      <c r="CU3" s="376"/>
      <c r="CV3" s="376"/>
      <c r="CW3" s="376"/>
      <c r="CX3" s="376"/>
      <c r="CY3" s="376"/>
      <c r="CZ3" s="376"/>
      <c r="DA3" s="377"/>
      <c r="DB3" s="375" t="s">
        <v>88</v>
      </c>
      <c r="DC3" s="376"/>
      <c r="DD3" s="376"/>
      <c r="DE3" s="376"/>
      <c r="DF3" s="376"/>
      <c r="DG3" s="376"/>
      <c r="DH3" s="376"/>
      <c r="DI3" s="377"/>
    </row>
    <row r="4" spans="1:119" ht="18.75" customHeight="1" x14ac:dyDescent="0.2">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89</v>
      </c>
      <c r="AZ4" s="379"/>
      <c r="BA4" s="379"/>
      <c r="BB4" s="379"/>
      <c r="BC4" s="379"/>
      <c r="BD4" s="379"/>
      <c r="BE4" s="379"/>
      <c r="BF4" s="379"/>
      <c r="BG4" s="379"/>
      <c r="BH4" s="379"/>
      <c r="BI4" s="379"/>
      <c r="BJ4" s="379"/>
      <c r="BK4" s="379"/>
      <c r="BL4" s="379"/>
      <c r="BM4" s="380"/>
      <c r="BN4" s="381">
        <v>30360382</v>
      </c>
      <c r="BO4" s="382"/>
      <c r="BP4" s="382"/>
      <c r="BQ4" s="382"/>
      <c r="BR4" s="382"/>
      <c r="BS4" s="382"/>
      <c r="BT4" s="382"/>
      <c r="BU4" s="383"/>
      <c r="BV4" s="381">
        <v>37433856</v>
      </c>
      <c r="BW4" s="382"/>
      <c r="BX4" s="382"/>
      <c r="BY4" s="382"/>
      <c r="BZ4" s="382"/>
      <c r="CA4" s="382"/>
      <c r="CB4" s="382"/>
      <c r="CC4" s="383"/>
      <c r="CD4" s="384" t="s">
        <v>90</v>
      </c>
      <c r="CE4" s="385"/>
      <c r="CF4" s="385"/>
      <c r="CG4" s="385"/>
      <c r="CH4" s="385"/>
      <c r="CI4" s="385"/>
      <c r="CJ4" s="385"/>
      <c r="CK4" s="385"/>
      <c r="CL4" s="385"/>
      <c r="CM4" s="385"/>
      <c r="CN4" s="385"/>
      <c r="CO4" s="385"/>
      <c r="CP4" s="385"/>
      <c r="CQ4" s="385"/>
      <c r="CR4" s="385"/>
      <c r="CS4" s="386"/>
      <c r="CT4" s="387">
        <v>7.1</v>
      </c>
      <c r="CU4" s="388"/>
      <c r="CV4" s="388"/>
      <c r="CW4" s="388"/>
      <c r="CX4" s="388"/>
      <c r="CY4" s="388"/>
      <c r="CZ4" s="388"/>
      <c r="DA4" s="389"/>
      <c r="DB4" s="387">
        <v>6.5</v>
      </c>
      <c r="DC4" s="388"/>
      <c r="DD4" s="388"/>
      <c r="DE4" s="388"/>
      <c r="DF4" s="388"/>
      <c r="DG4" s="388"/>
      <c r="DH4" s="388"/>
      <c r="DI4" s="389"/>
    </row>
    <row r="5" spans="1:119" ht="18.75" customHeight="1" x14ac:dyDescent="0.2">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91</v>
      </c>
      <c r="AN5" s="448"/>
      <c r="AO5" s="448"/>
      <c r="AP5" s="448"/>
      <c r="AQ5" s="448"/>
      <c r="AR5" s="448"/>
      <c r="AS5" s="448"/>
      <c r="AT5" s="449"/>
      <c r="AU5" s="450" t="s">
        <v>92</v>
      </c>
      <c r="AV5" s="451"/>
      <c r="AW5" s="451"/>
      <c r="AX5" s="451"/>
      <c r="AY5" s="452" t="s">
        <v>93</v>
      </c>
      <c r="AZ5" s="453"/>
      <c r="BA5" s="453"/>
      <c r="BB5" s="453"/>
      <c r="BC5" s="453"/>
      <c r="BD5" s="453"/>
      <c r="BE5" s="453"/>
      <c r="BF5" s="453"/>
      <c r="BG5" s="453"/>
      <c r="BH5" s="453"/>
      <c r="BI5" s="453"/>
      <c r="BJ5" s="453"/>
      <c r="BK5" s="453"/>
      <c r="BL5" s="453"/>
      <c r="BM5" s="454"/>
      <c r="BN5" s="418">
        <v>29162614</v>
      </c>
      <c r="BO5" s="419"/>
      <c r="BP5" s="419"/>
      <c r="BQ5" s="419"/>
      <c r="BR5" s="419"/>
      <c r="BS5" s="419"/>
      <c r="BT5" s="419"/>
      <c r="BU5" s="420"/>
      <c r="BV5" s="418">
        <v>36382222</v>
      </c>
      <c r="BW5" s="419"/>
      <c r="BX5" s="419"/>
      <c r="BY5" s="419"/>
      <c r="BZ5" s="419"/>
      <c r="CA5" s="419"/>
      <c r="CB5" s="419"/>
      <c r="CC5" s="420"/>
      <c r="CD5" s="421" t="s">
        <v>94</v>
      </c>
      <c r="CE5" s="422"/>
      <c r="CF5" s="422"/>
      <c r="CG5" s="422"/>
      <c r="CH5" s="422"/>
      <c r="CI5" s="422"/>
      <c r="CJ5" s="422"/>
      <c r="CK5" s="422"/>
      <c r="CL5" s="422"/>
      <c r="CM5" s="422"/>
      <c r="CN5" s="422"/>
      <c r="CO5" s="422"/>
      <c r="CP5" s="422"/>
      <c r="CQ5" s="422"/>
      <c r="CR5" s="422"/>
      <c r="CS5" s="423"/>
      <c r="CT5" s="415">
        <v>85.3</v>
      </c>
      <c r="CU5" s="416"/>
      <c r="CV5" s="416"/>
      <c r="CW5" s="416"/>
      <c r="CX5" s="416"/>
      <c r="CY5" s="416"/>
      <c r="CZ5" s="416"/>
      <c r="DA5" s="417"/>
      <c r="DB5" s="415">
        <v>89.2</v>
      </c>
      <c r="DC5" s="416"/>
      <c r="DD5" s="416"/>
      <c r="DE5" s="416"/>
      <c r="DF5" s="416"/>
      <c r="DG5" s="416"/>
      <c r="DH5" s="416"/>
      <c r="DI5" s="417"/>
    </row>
    <row r="6" spans="1:119" ht="18.75" customHeight="1" x14ac:dyDescent="0.2">
      <c r="A6" s="172"/>
      <c r="B6" s="424" t="s">
        <v>95</v>
      </c>
      <c r="C6" s="425"/>
      <c r="D6" s="425"/>
      <c r="E6" s="426"/>
      <c r="F6" s="426"/>
      <c r="G6" s="426"/>
      <c r="H6" s="426"/>
      <c r="I6" s="426"/>
      <c r="J6" s="426"/>
      <c r="K6" s="426"/>
      <c r="L6" s="426" t="s">
        <v>96</v>
      </c>
      <c r="M6" s="426"/>
      <c r="N6" s="426"/>
      <c r="O6" s="426"/>
      <c r="P6" s="426"/>
      <c r="Q6" s="426"/>
      <c r="R6" s="430"/>
      <c r="S6" s="430"/>
      <c r="T6" s="430"/>
      <c r="U6" s="430"/>
      <c r="V6" s="431"/>
      <c r="W6" s="434" t="s">
        <v>97</v>
      </c>
      <c r="X6" s="435"/>
      <c r="Y6" s="435"/>
      <c r="Z6" s="435"/>
      <c r="AA6" s="435"/>
      <c r="AB6" s="425"/>
      <c r="AC6" s="438" t="s">
        <v>98</v>
      </c>
      <c r="AD6" s="439"/>
      <c r="AE6" s="439"/>
      <c r="AF6" s="439"/>
      <c r="AG6" s="439"/>
      <c r="AH6" s="439"/>
      <c r="AI6" s="439"/>
      <c r="AJ6" s="439"/>
      <c r="AK6" s="439"/>
      <c r="AL6" s="440"/>
      <c r="AM6" s="447" t="s">
        <v>99</v>
      </c>
      <c r="AN6" s="448"/>
      <c r="AO6" s="448"/>
      <c r="AP6" s="448"/>
      <c r="AQ6" s="448"/>
      <c r="AR6" s="448"/>
      <c r="AS6" s="448"/>
      <c r="AT6" s="449"/>
      <c r="AU6" s="450" t="s">
        <v>100</v>
      </c>
      <c r="AV6" s="451"/>
      <c r="AW6" s="451"/>
      <c r="AX6" s="451"/>
      <c r="AY6" s="452" t="s">
        <v>101</v>
      </c>
      <c r="AZ6" s="453"/>
      <c r="BA6" s="453"/>
      <c r="BB6" s="453"/>
      <c r="BC6" s="453"/>
      <c r="BD6" s="453"/>
      <c r="BE6" s="453"/>
      <c r="BF6" s="453"/>
      <c r="BG6" s="453"/>
      <c r="BH6" s="453"/>
      <c r="BI6" s="453"/>
      <c r="BJ6" s="453"/>
      <c r="BK6" s="453"/>
      <c r="BL6" s="453"/>
      <c r="BM6" s="454"/>
      <c r="BN6" s="418">
        <v>1197768</v>
      </c>
      <c r="BO6" s="419"/>
      <c r="BP6" s="419"/>
      <c r="BQ6" s="419"/>
      <c r="BR6" s="419"/>
      <c r="BS6" s="419"/>
      <c r="BT6" s="419"/>
      <c r="BU6" s="420"/>
      <c r="BV6" s="418">
        <v>1051634</v>
      </c>
      <c r="BW6" s="419"/>
      <c r="BX6" s="419"/>
      <c r="BY6" s="419"/>
      <c r="BZ6" s="419"/>
      <c r="CA6" s="419"/>
      <c r="CB6" s="419"/>
      <c r="CC6" s="420"/>
      <c r="CD6" s="421" t="s">
        <v>102</v>
      </c>
      <c r="CE6" s="422"/>
      <c r="CF6" s="422"/>
      <c r="CG6" s="422"/>
      <c r="CH6" s="422"/>
      <c r="CI6" s="422"/>
      <c r="CJ6" s="422"/>
      <c r="CK6" s="422"/>
      <c r="CL6" s="422"/>
      <c r="CM6" s="422"/>
      <c r="CN6" s="422"/>
      <c r="CO6" s="422"/>
      <c r="CP6" s="422"/>
      <c r="CQ6" s="422"/>
      <c r="CR6" s="422"/>
      <c r="CS6" s="423"/>
      <c r="CT6" s="455">
        <v>90</v>
      </c>
      <c r="CU6" s="456"/>
      <c r="CV6" s="456"/>
      <c r="CW6" s="456"/>
      <c r="CX6" s="456"/>
      <c r="CY6" s="456"/>
      <c r="CZ6" s="456"/>
      <c r="DA6" s="457"/>
      <c r="DB6" s="455">
        <v>93.8</v>
      </c>
      <c r="DC6" s="456"/>
      <c r="DD6" s="456"/>
      <c r="DE6" s="456"/>
      <c r="DF6" s="456"/>
      <c r="DG6" s="456"/>
      <c r="DH6" s="456"/>
      <c r="DI6" s="457"/>
    </row>
    <row r="7" spans="1:119" ht="18.75" customHeight="1" x14ac:dyDescent="0.2">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103</v>
      </c>
      <c r="AN7" s="448"/>
      <c r="AO7" s="448"/>
      <c r="AP7" s="448"/>
      <c r="AQ7" s="448"/>
      <c r="AR7" s="448"/>
      <c r="AS7" s="448"/>
      <c r="AT7" s="449"/>
      <c r="AU7" s="450" t="s">
        <v>100</v>
      </c>
      <c r="AV7" s="451"/>
      <c r="AW7" s="451"/>
      <c r="AX7" s="451"/>
      <c r="AY7" s="452" t="s">
        <v>104</v>
      </c>
      <c r="AZ7" s="453"/>
      <c r="BA7" s="453"/>
      <c r="BB7" s="453"/>
      <c r="BC7" s="453"/>
      <c r="BD7" s="453"/>
      <c r="BE7" s="453"/>
      <c r="BF7" s="453"/>
      <c r="BG7" s="453"/>
      <c r="BH7" s="453"/>
      <c r="BI7" s="453"/>
      <c r="BJ7" s="453"/>
      <c r="BK7" s="453"/>
      <c r="BL7" s="453"/>
      <c r="BM7" s="454"/>
      <c r="BN7" s="418">
        <v>52467</v>
      </c>
      <c r="BO7" s="419"/>
      <c r="BP7" s="419"/>
      <c r="BQ7" s="419"/>
      <c r="BR7" s="419"/>
      <c r="BS7" s="419"/>
      <c r="BT7" s="419"/>
      <c r="BU7" s="420"/>
      <c r="BV7" s="418">
        <v>35071</v>
      </c>
      <c r="BW7" s="419"/>
      <c r="BX7" s="419"/>
      <c r="BY7" s="419"/>
      <c r="BZ7" s="419"/>
      <c r="CA7" s="419"/>
      <c r="CB7" s="419"/>
      <c r="CC7" s="420"/>
      <c r="CD7" s="421" t="s">
        <v>105</v>
      </c>
      <c r="CE7" s="422"/>
      <c r="CF7" s="422"/>
      <c r="CG7" s="422"/>
      <c r="CH7" s="422"/>
      <c r="CI7" s="422"/>
      <c r="CJ7" s="422"/>
      <c r="CK7" s="422"/>
      <c r="CL7" s="422"/>
      <c r="CM7" s="422"/>
      <c r="CN7" s="422"/>
      <c r="CO7" s="422"/>
      <c r="CP7" s="422"/>
      <c r="CQ7" s="422"/>
      <c r="CR7" s="422"/>
      <c r="CS7" s="423"/>
      <c r="CT7" s="418">
        <v>16234480</v>
      </c>
      <c r="CU7" s="419"/>
      <c r="CV7" s="419"/>
      <c r="CW7" s="419"/>
      <c r="CX7" s="419"/>
      <c r="CY7" s="419"/>
      <c r="CZ7" s="419"/>
      <c r="DA7" s="420"/>
      <c r="DB7" s="418">
        <v>15617686</v>
      </c>
      <c r="DC7" s="419"/>
      <c r="DD7" s="419"/>
      <c r="DE7" s="419"/>
      <c r="DF7" s="419"/>
      <c r="DG7" s="419"/>
      <c r="DH7" s="419"/>
      <c r="DI7" s="420"/>
    </row>
    <row r="8" spans="1:119" ht="18.75" customHeight="1" thickBot="1" x14ac:dyDescent="0.25">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106</v>
      </c>
      <c r="AN8" s="448"/>
      <c r="AO8" s="448"/>
      <c r="AP8" s="448"/>
      <c r="AQ8" s="448"/>
      <c r="AR8" s="448"/>
      <c r="AS8" s="448"/>
      <c r="AT8" s="449"/>
      <c r="AU8" s="450" t="s">
        <v>107</v>
      </c>
      <c r="AV8" s="451"/>
      <c r="AW8" s="451"/>
      <c r="AX8" s="451"/>
      <c r="AY8" s="452" t="s">
        <v>108</v>
      </c>
      <c r="AZ8" s="453"/>
      <c r="BA8" s="453"/>
      <c r="BB8" s="453"/>
      <c r="BC8" s="453"/>
      <c r="BD8" s="453"/>
      <c r="BE8" s="453"/>
      <c r="BF8" s="453"/>
      <c r="BG8" s="453"/>
      <c r="BH8" s="453"/>
      <c r="BI8" s="453"/>
      <c r="BJ8" s="453"/>
      <c r="BK8" s="453"/>
      <c r="BL8" s="453"/>
      <c r="BM8" s="454"/>
      <c r="BN8" s="418">
        <v>1145301</v>
      </c>
      <c r="BO8" s="419"/>
      <c r="BP8" s="419"/>
      <c r="BQ8" s="419"/>
      <c r="BR8" s="419"/>
      <c r="BS8" s="419"/>
      <c r="BT8" s="419"/>
      <c r="BU8" s="420"/>
      <c r="BV8" s="418">
        <v>1016563</v>
      </c>
      <c r="BW8" s="419"/>
      <c r="BX8" s="419"/>
      <c r="BY8" s="419"/>
      <c r="BZ8" s="419"/>
      <c r="CA8" s="419"/>
      <c r="CB8" s="419"/>
      <c r="CC8" s="420"/>
      <c r="CD8" s="421" t="s">
        <v>109</v>
      </c>
      <c r="CE8" s="422"/>
      <c r="CF8" s="422"/>
      <c r="CG8" s="422"/>
      <c r="CH8" s="422"/>
      <c r="CI8" s="422"/>
      <c r="CJ8" s="422"/>
      <c r="CK8" s="422"/>
      <c r="CL8" s="422"/>
      <c r="CM8" s="422"/>
      <c r="CN8" s="422"/>
      <c r="CO8" s="422"/>
      <c r="CP8" s="422"/>
      <c r="CQ8" s="422"/>
      <c r="CR8" s="422"/>
      <c r="CS8" s="423"/>
      <c r="CT8" s="458">
        <v>0.67</v>
      </c>
      <c r="CU8" s="459"/>
      <c r="CV8" s="459"/>
      <c r="CW8" s="459"/>
      <c r="CX8" s="459"/>
      <c r="CY8" s="459"/>
      <c r="CZ8" s="459"/>
      <c r="DA8" s="460"/>
      <c r="DB8" s="458">
        <v>0.69</v>
      </c>
      <c r="DC8" s="459"/>
      <c r="DD8" s="459"/>
      <c r="DE8" s="459"/>
      <c r="DF8" s="459"/>
      <c r="DG8" s="459"/>
      <c r="DH8" s="459"/>
      <c r="DI8" s="460"/>
    </row>
    <row r="9" spans="1:119" ht="18.75" customHeight="1" thickBot="1" x14ac:dyDescent="0.25">
      <c r="A9" s="172"/>
      <c r="B9" s="412" t="s">
        <v>110</v>
      </c>
      <c r="C9" s="413"/>
      <c r="D9" s="413"/>
      <c r="E9" s="413"/>
      <c r="F9" s="413"/>
      <c r="G9" s="413"/>
      <c r="H9" s="413"/>
      <c r="I9" s="413"/>
      <c r="J9" s="413"/>
      <c r="K9" s="461"/>
      <c r="L9" s="462" t="s">
        <v>111</v>
      </c>
      <c r="M9" s="463"/>
      <c r="N9" s="463"/>
      <c r="O9" s="463"/>
      <c r="P9" s="463"/>
      <c r="Q9" s="464"/>
      <c r="R9" s="465">
        <v>68302</v>
      </c>
      <c r="S9" s="466"/>
      <c r="T9" s="466"/>
      <c r="U9" s="466"/>
      <c r="V9" s="467"/>
      <c r="W9" s="375" t="s">
        <v>112</v>
      </c>
      <c r="X9" s="376"/>
      <c r="Y9" s="376"/>
      <c r="Z9" s="376"/>
      <c r="AA9" s="376"/>
      <c r="AB9" s="376"/>
      <c r="AC9" s="376"/>
      <c r="AD9" s="376"/>
      <c r="AE9" s="376"/>
      <c r="AF9" s="376"/>
      <c r="AG9" s="376"/>
      <c r="AH9" s="376"/>
      <c r="AI9" s="376"/>
      <c r="AJ9" s="376"/>
      <c r="AK9" s="376"/>
      <c r="AL9" s="377"/>
      <c r="AM9" s="447" t="s">
        <v>113</v>
      </c>
      <c r="AN9" s="448"/>
      <c r="AO9" s="448"/>
      <c r="AP9" s="448"/>
      <c r="AQ9" s="448"/>
      <c r="AR9" s="448"/>
      <c r="AS9" s="448"/>
      <c r="AT9" s="449"/>
      <c r="AU9" s="450" t="s">
        <v>100</v>
      </c>
      <c r="AV9" s="451"/>
      <c r="AW9" s="451"/>
      <c r="AX9" s="451"/>
      <c r="AY9" s="452" t="s">
        <v>114</v>
      </c>
      <c r="AZ9" s="453"/>
      <c r="BA9" s="453"/>
      <c r="BB9" s="453"/>
      <c r="BC9" s="453"/>
      <c r="BD9" s="453"/>
      <c r="BE9" s="453"/>
      <c r="BF9" s="453"/>
      <c r="BG9" s="453"/>
      <c r="BH9" s="453"/>
      <c r="BI9" s="453"/>
      <c r="BJ9" s="453"/>
      <c r="BK9" s="453"/>
      <c r="BL9" s="453"/>
      <c r="BM9" s="454"/>
      <c r="BN9" s="418">
        <v>128738</v>
      </c>
      <c r="BO9" s="419"/>
      <c r="BP9" s="419"/>
      <c r="BQ9" s="419"/>
      <c r="BR9" s="419"/>
      <c r="BS9" s="419"/>
      <c r="BT9" s="419"/>
      <c r="BU9" s="420"/>
      <c r="BV9" s="418">
        <v>444555</v>
      </c>
      <c r="BW9" s="419"/>
      <c r="BX9" s="419"/>
      <c r="BY9" s="419"/>
      <c r="BZ9" s="419"/>
      <c r="CA9" s="419"/>
      <c r="CB9" s="419"/>
      <c r="CC9" s="420"/>
      <c r="CD9" s="421" t="s">
        <v>115</v>
      </c>
      <c r="CE9" s="422"/>
      <c r="CF9" s="422"/>
      <c r="CG9" s="422"/>
      <c r="CH9" s="422"/>
      <c r="CI9" s="422"/>
      <c r="CJ9" s="422"/>
      <c r="CK9" s="422"/>
      <c r="CL9" s="422"/>
      <c r="CM9" s="422"/>
      <c r="CN9" s="422"/>
      <c r="CO9" s="422"/>
      <c r="CP9" s="422"/>
      <c r="CQ9" s="422"/>
      <c r="CR9" s="422"/>
      <c r="CS9" s="423"/>
      <c r="CT9" s="415">
        <v>12.2</v>
      </c>
      <c r="CU9" s="416"/>
      <c r="CV9" s="416"/>
      <c r="CW9" s="416"/>
      <c r="CX9" s="416"/>
      <c r="CY9" s="416"/>
      <c r="CZ9" s="416"/>
      <c r="DA9" s="417"/>
      <c r="DB9" s="415">
        <v>12.8</v>
      </c>
      <c r="DC9" s="416"/>
      <c r="DD9" s="416"/>
      <c r="DE9" s="416"/>
      <c r="DF9" s="416"/>
      <c r="DG9" s="416"/>
      <c r="DH9" s="416"/>
      <c r="DI9" s="417"/>
    </row>
    <row r="10" spans="1:119" ht="18.75" customHeight="1" thickBot="1" x14ac:dyDescent="0.25">
      <c r="A10" s="172"/>
      <c r="B10" s="412"/>
      <c r="C10" s="413"/>
      <c r="D10" s="413"/>
      <c r="E10" s="413"/>
      <c r="F10" s="413"/>
      <c r="G10" s="413"/>
      <c r="H10" s="413"/>
      <c r="I10" s="413"/>
      <c r="J10" s="413"/>
      <c r="K10" s="461"/>
      <c r="L10" s="468" t="s">
        <v>116</v>
      </c>
      <c r="M10" s="448"/>
      <c r="N10" s="448"/>
      <c r="O10" s="448"/>
      <c r="P10" s="448"/>
      <c r="Q10" s="449"/>
      <c r="R10" s="469">
        <v>68284</v>
      </c>
      <c r="S10" s="470"/>
      <c r="T10" s="470"/>
      <c r="U10" s="470"/>
      <c r="V10" s="471"/>
      <c r="W10" s="406"/>
      <c r="X10" s="407"/>
      <c r="Y10" s="407"/>
      <c r="Z10" s="407"/>
      <c r="AA10" s="407"/>
      <c r="AB10" s="407"/>
      <c r="AC10" s="407"/>
      <c r="AD10" s="407"/>
      <c r="AE10" s="407"/>
      <c r="AF10" s="407"/>
      <c r="AG10" s="407"/>
      <c r="AH10" s="407"/>
      <c r="AI10" s="407"/>
      <c r="AJ10" s="407"/>
      <c r="AK10" s="407"/>
      <c r="AL10" s="410"/>
      <c r="AM10" s="447" t="s">
        <v>117</v>
      </c>
      <c r="AN10" s="448"/>
      <c r="AO10" s="448"/>
      <c r="AP10" s="448"/>
      <c r="AQ10" s="448"/>
      <c r="AR10" s="448"/>
      <c r="AS10" s="448"/>
      <c r="AT10" s="449"/>
      <c r="AU10" s="450" t="s">
        <v>100</v>
      </c>
      <c r="AV10" s="451"/>
      <c r="AW10" s="451"/>
      <c r="AX10" s="451"/>
      <c r="AY10" s="452" t="s">
        <v>118</v>
      </c>
      <c r="AZ10" s="453"/>
      <c r="BA10" s="453"/>
      <c r="BB10" s="453"/>
      <c r="BC10" s="453"/>
      <c r="BD10" s="453"/>
      <c r="BE10" s="453"/>
      <c r="BF10" s="453"/>
      <c r="BG10" s="453"/>
      <c r="BH10" s="453"/>
      <c r="BI10" s="453"/>
      <c r="BJ10" s="453"/>
      <c r="BK10" s="453"/>
      <c r="BL10" s="453"/>
      <c r="BM10" s="454"/>
      <c r="BN10" s="418">
        <v>608000</v>
      </c>
      <c r="BO10" s="419"/>
      <c r="BP10" s="419"/>
      <c r="BQ10" s="419"/>
      <c r="BR10" s="419"/>
      <c r="BS10" s="419"/>
      <c r="BT10" s="419"/>
      <c r="BU10" s="420"/>
      <c r="BV10" s="418">
        <v>8000</v>
      </c>
      <c r="BW10" s="419"/>
      <c r="BX10" s="419"/>
      <c r="BY10" s="419"/>
      <c r="BZ10" s="419"/>
      <c r="CA10" s="419"/>
      <c r="CB10" s="419"/>
      <c r="CC10" s="420"/>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2"/>
      <c r="C11" s="413"/>
      <c r="D11" s="413"/>
      <c r="E11" s="413"/>
      <c r="F11" s="413"/>
      <c r="G11" s="413"/>
      <c r="H11" s="413"/>
      <c r="I11" s="413"/>
      <c r="J11" s="413"/>
      <c r="K11" s="461"/>
      <c r="L11" s="472" t="s">
        <v>120</v>
      </c>
      <c r="M11" s="473"/>
      <c r="N11" s="473"/>
      <c r="O11" s="473"/>
      <c r="P11" s="473"/>
      <c r="Q11" s="474"/>
      <c r="R11" s="475" t="s">
        <v>121</v>
      </c>
      <c r="S11" s="476"/>
      <c r="T11" s="476"/>
      <c r="U11" s="476"/>
      <c r="V11" s="477"/>
      <c r="W11" s="406"/>
      <c r="X11" s="407"/>
      <c r="Y11" s="407"/>
      <c r="Z11" s="407"/>
      <c r="AA11" s="407"/>
      <c r="AB11" s="407"/>
      <c r="AC11" s="407"/>
      <c r="AD11" s="407"/>
      <c r="AE11" s="407"/>
      <c r="AF11" s="407"/>
      <c r="AG11" s="407"/>
      <c r="AH11" s="407"/>
      <c r="AI11" s="407"/>
      <c r="AJ11" s="407"/>
      <c r="AK11" s="407"/>
      <c r="AL11" s="410"/>
      <c r="AM11" s="447" t="s">
        <v>122</v>
      </c>
      <c r="AN11" s="448"/>
      <c r="AO11" s="448"/>
      <c r="AP11" s="448"/>
      <c r="AQ11" s="448"/>
      <c r="AR11" s="448"/>
      <c r="AS11" s="448"/>
      <c r="AT11" s="449"/>
      <c r="AU11" s="450" t="s">
        <v>92</v>
      </c>
      <c r="AV11" s="451"/>
      <c r="AW11" s="451"/>
      <c r="AX11" s="451"/>
      <c r="AY11" s="452" t="s">
        <v>123</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124</v>
      </c>
      <c r="CE11" s="422"/>
      <c r="CF11" s="422"/>
      <c r="CG11" s="422"/>
      <c r="CH11" s="422"/>
      <c r="CI11" s="422"/>
      <c r="CJ11" s="422"/>
      <c r="CK11" s="422"/>
      <c r="CL11" s="422"/>
      <c r="CM11" s="422"/>
      <c r="CN11" s="422"/>
      <c r="CO11" s="422"/>
      <c r="CP11" s="422"/>
      <c r="CQ11" s="422"/>
      <c r="CR11" s="422"/>
      <c r="CS11" s="423"/>
      <c r="CT11" s="458" t="s">
        <v>125</v>
      </c>
      <c r="CU11" s="459"/>
      <c r="CV11" s="459"/>
      <c r="CW11" s="459"/>
      <c r="CX11" s="459"/>
      <c r="CY11" s="459"/>
      <c r="CZ11" s="459"/>
      <c r="DA11" s="460"/>
      <c r="DB11" s="458" t="s">
        <v>126</v>
      </c>
      <c r="DC11" s="459"/>
      <c r="DD11" s="459"/>
      <c r="DE11" s="459"/>
      <c r="DF11" s="459"/>
      <c r="DG11" s="459"/>
      <c r="DH11" s="459"/>
      <c r="DI11" s="460"/>
    </row>
    <row r="12" spans="1:119" ht="18.75" customHeight="1" x14ac:dyDescent="0.2">
      <c r="A12" s="172"/>
      <c r="B12" s="478" t="s">
        <v>127</v>
      </c>
      <c r="C12" s="479"/>
      <c r="D12" s="479"/>
      <c r="E12" s="479"/>
      <c r="F12" s="479"/>
      <c r="G12" s="479"/>
      <c r="H12" s="479"/>
      <c r="I12" s="479"/>
      <c r="J12" s="479"/>
      <c r="K12" s="480"/>
      <c r="L12" s="487" t="s">
        <v>128</v>
      </c>
      <c r="M12" s="488"/>
      <c r="N12" s="488"/>
      <c r="O12" s="488"/>
      <c r="P12" s="488"/>
      <c r="Q12" s="489"/>
      <c r="R12" s="490">
        <v>69400</v>
      </c>
      <c r="S12" s="491"/>
      <c r="T12" s="491"/>
      <c r="U12" s="491"/>
      <c r="V12" s="492"/>
      <c r="W12" s="493" t="s">
        <v>1</v>
      </c>
      <c r="X12" s="451"/>
      <c r="Y12" s="451"/>
      <c r="Z12" s="451"/>
      <c r="AA12" s="451"/>
      <c r="AB12" s="494"/>
      <c r="AC12" s="495" t="s">
        <v>129</v>
      </c>
      <c r="AD12" s="496"/>
      <c r="AE12" s="496"/>
      <c r="AF12" s="496"/>
      <c r="AG12" s="497"/>
      <c r="AH12" s="495" t="s">
        <v>130</v>
      </c>
      <c r="AI12" s="496"/>
      <c r="AJ12" s="496"/>
      <c r="AK12" s="496"/>
      <c r="AL12" s="498"/>
      <c r="AM12" s="447" t="s">
        <v>131</v>
      </c>
      <c r="AN12" s="448"/>
      <c r="AO12" s="448"/>
      <c r="AP12" s="448"/>
      <c r="AQ12" s="448"/>
      <c r="AR12" s="448"/>
      <c r="AS12" s="448"/>
      <c r="AT12" s="449"/>
      <c r="AU12" s="450" t="s">
        <v>132</v>
      </c>
      <c r="AV12" s="451"/>
      <c r="AW12" s="451"/>
      <c r="AX12" s="451"/>
      <c r="AY12" s="452" t="s">
        <v>133</v>
      </c>
      <c r="AZ12" s="453"/>
      <c r="BA12" s="453"/>
      <c r="BB12" s="453"/>
      <c r="BC12" s="453"/>
      <c r="BD12" s="453"/>
      <c r="BE12" s="453"/>
      <c r="BF12" s="453"/>
      <c r="BG12" s="453"/>
      <c r="BH12" s="453"/>
      <c r="BI12" s="453"/>
      <c r="BJ12" s="453"/>
      <c r="BK12" s="453"/>
      <c r="BL12" s="453"/>
      <c r="BM12" s="454"/>
      <c r="BN12" s="418">
        <v>232800</v>
      </c>
      <c r="BO12" s="419"/>
      <c r="BP12" s="419"/>
      <c r="BQ12" s="419"/>
      <c r="BR12" s="419"/>
      <c r="BS12" s="419"/>
      <c r="BT12" s="419"/>
      <c r="BU12" s="420"/>
      <c r="BV12" s="418">
        <v>513500</v>
      </c>
      <c r="BW12" s="419"/>
      <c r="BX12" s="419"/>
      <c r="BY12" s="419"/>
      <c r="BZ12" s="419"/>
      <c r="CA12" s="419"/>
      <c r="CB12" s="419"/>
      <c r="CC12" s="420"/>
      <c r="CD12" s="421" t="s">
        <v>134</v>
      </c>
      <c r="CE12" s="422"/>
      <c r="CF12" s="422"/>
      <c r="CG12" s="422"/>
      <c r="CH12" s="422"/>
      <c r="CI12" s="422"/>
      <c r="CJ12" s="422"/>
      <c r="CK12" s="422"/>
      <c r="CL12" s="422"/>
      <c r="CM12" s="422"/>
      <c r="CN12" s="422"/>
      <c r="CO12" s="422"/>
      <c r="CP12" s="422"/>
      <c r="CQ12" s="422"/>
      <c r="CR12" s="422"/>
      <c r="CS12" s="423"/>
      <c r="CT12" s="458" t="s">
        <v>125</v>
      </c>
      <c r="CU12" s="459"/>
      <c r="CV12" s="459"/>
      <c r="CW12" s="459"/>
      <c r="CX12" s="459"/>
      <c r="CY12" s="459"/>
      <c r="CZ12" s="459"/>
      <c r="DA12" s="460"/>
      <c r="DB12" s="458" t="s">
        <v>135</v>
      </c>
      <c r="DC12" s="459"/>
      <c r="DD12" s="459"/>
      <c r="DE12" s="459"/>
      <c r="DF12" s="459"/>
      <c r="DG12" s="459"/>
      <c r="DH12" s="459"/>
      <c r="DI12" s="460"/>
    </row>
    <row r="13" spans="1:119" ht="18.75" customHeight="1" x14ac:dyDescent="0.2">
      <c r="A13" s="172"/>
      <c r="B13" s="481"/>
      <c r="C13" s="482"/>
      <c r="D13" s="482"/>
      <c r="E13" s="482"/>
      <c r="F13" s="482"/>
      <c r="G13" s="482"/>
      <c r="H13" s="482"/>
      <c r="I13" s="482"/>
      <c r="J13" s="482"/>
      <c r="K13" s="483"/>
      <c r="L13" s="181"/>
      <c r="M13" s="509" t="s">
        <v>136</v>
      </c>
      <c r="N13" s="510"/>
      <c r="O13" s="510"/>
      <c r="P13" s="510"/>
      <c r="Q13" s="511"/>
      <c r="R13" s="502">
        <v>68170</v>
      </c>
      <c r="S13" s="503"/>
      <c r="T13" s="503"/>
      <c r="U13" s="503"/>
      <c r="V13" s="504"/>
      <c r="W13" s="434" t="s">
        <v>137</v>
      </c>
      <c r="X13" s="435"/>
      <c r="Y13" s="435"/>
      <c r="Z13" s="435"/>
      <c r="AA13" s="435"/>
      <c r="AB13" s="425"/>
      <c r="AC13" s="469">
        <v>531</v>
      </c>
      <c r="AD13" s="470"/>
      <c r="AE13" s="470"/>
      <c r="AF13" s="470"/>
      <c r="AG13" s="512"/>
      <c r="AH13" s="469">
        <v>622</v>
      </c>
      <c r="AI13" s="470"/>
      <c r="AJ13" s="470"/>
      <c r="AK13" s="470"/>
      <c r="AL13" s="471"/>
      <c r="AM13" s="447" t="s">
        <v>138</v>
      </c>
      <c r="AN13" s="448"/>
      <c r="AO13" s="448"/>
      <c r="AP13" s="448"/>
      <c r="AQ13" s="448"/>
      <c r="AR13" s="448"/>
      <c r="AS13" s="448"/>
      <c r="AT13" s="449"/>
      <c r="AU13" s="450" t="s">
        <v>107</v>
      </c>
      <c r="AV13" s="451"/>
      <c r="AW13" s="451"/>
      <c r="AX13" s="451"/>
      <c r="AY13" s="452" t="s">
        <v>139</v>
      </c>
      <c r="AZ13" s="453"/>
      <c r="BA13" s="453"/>
      <c r="BB13" s="453"/>
      <c r="BC13" s="453"/>
      <c r="BD13" s="453"/>
      <c r="BE13" s="453"/>
      <c r="BF13" s="453"/>
      <c r="BG13" s="453"/>
      <c r="BH13" s="453"/>
      <c r="BI13" s="453"/>
      <c r="BJ13" s="453"/>
      <c r="BK13" s="453"/>
      <c r="BL13" s="453"/>
      <c r="BM13" s="454"/>
      <c r="BN13" s="418">
        <v>503938</v>
      </c>
      <c r="BO13" s="419"/>
      <c r="BP13" s="419"/>
      <c r="BQ13" s="419"/>
      <c r="BR13" s="419"/>
      <c r="BS13" s="419"/>
      <c r="BT13" s="419"/>
      <c r="BU13" s="420"/>
      <c r="BV13" s="418">
        <v>-60945</v>
      </c>
      <c r="BW13" s="419"/>
      <c r="BX13" s="419"/>
      <c r="BY13" s="419"/>
      <c r="BZ13" s="419"/>
      <c r="CA13" s="419"/>
      <c r="CB13" s="419"/>
      <c r="CC13" s="420"/>
      <c r="CD13" s="421" t="s">
        <v>140</v>
      </c>
      <c r="CE13" s="422"/>
      <c r="CF13" s="422"/>
      <c r="CG13" s="422"/>
      <c r="CH13" s="422"/>
      <c r="CI13" s="422"/>
      <c r="CJ13" s="422"/>
      <c r="CK13" s="422"/>
      <c r="CL13" s="422"/>
      <c r="CM13" s="422"/>
      <c r="CN13" s="422"/>
      <c r="CO13" s="422"/>
      <c r="CP13" s="422"/>
      <c r="CQ13" s="422"/>
      <c r="CR13" s="422"/>
      <c r="CS13" s="423"/>
      <c r="CT13" s="415">
        <v>6</v>
      </c>
      <c r="CU13" s="416"/>
      <c r="CV13" s="416"/>
      <c r="CW13" s="416"/>
      <c r="CX13" s="416"/>
      <c r="CY13" s="416"/>
      <c r="CZ13" s="416"/>
      <c r="DA13" s="417"/>
      <c r="DB13" s="415">
        <v>6.5</v>
      </c>
      <c r="DC13" s="416"/>
      <c r="DD13" s="416"/>
      <c r="DE13" s="416"/>
      <c r="DF13" s="416"/>
      <c r="DG13" s="416"/>
      <c r="DH13" s="416"/>
      <c r="DI13" s="417"/>
    </row>
    <row r="14" spans="1:119" ht="18.75" customHeight="1" thickBot="1" x14ac:dyDescent="0.25">
      <c r="A14" s="172"/>
      <c r="B14" s="481"/>
      <c r="C14" s="482"/>
      <c r="D14" s="482"/>
      <c r="E14" s="482"/>
      <c r="F14" s="482"/>
      <c r="G14" s="482"/>
      <c r="H14" s="482"/>
      <c r="I14" s="482"/>
      <c r="J14" s="482"/>
      <c r="K14" s="483"/>
      <c r="L14" s="499" t="s">
        <v>141</v>
      </c>
      <c r="M14" s="500"/>
      <c r="N14" s="500"/>
      <c r="O14" s="500"/>
      <c r="P14" s="500"/>
      <c r="Q14" s="501"/>
      <c r="R14" s="502">
        <v>69334</v>
      </c>
      <c r="S14" s="503"/>
      <c r="T14" s="503"/>
      <c r="U14" s="503"/>
      <c r="V14" s="504"/>
      <c r="W14" s="408"/>
      <c r="X14" s="409"/>
      <c r="Y14" s="409"/>
      <c r="Z14" s="409"/>
      <c r="AA14" s="409"/>
      <c r="AB14" s="398"/>
      <c r="AC14" s="505">
        <v>1.6</v>
      </c>
      <c r="AD14" s="506"/>
      <c r="AE14" s="506"/>
      <c r="AF14" s="506"/>
      <c r="AG14" s="507"/>
      <c r="AH14" s="505">
        <v>1.8</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142</v>
      </c>
      <c r="CE14" s="514"/>
      <c r="CF14" s="514"/>
      <c r="CG14" s="514"/>
      <c r="CH14" s="514"/>
      <c r="CI14" s="514"/>
      <c r="CJ14" s="514"/>
      <c r="CK14" s="514"/>
      <c r="CL14" s="514"/>
      <c r="CM14" s="514"/>
      <c r="CN14" s="514"/>
      <c r="CO14" s="514"/>
      <c r="CP14" s="514"/>
      <c r="CQ14" s="514"/>
      <c r="CR14" s="514"/>
      <c r="CS14" s="515"/>
      <c r="CT14" s="516" t="s">
        <v>143</v>
      </c>
      <c r="CU14" s="517"/>
      <c r="CV14" s="517"/>
      <c r="CW14" s="517"/>
      <c r="CX14" s="517"/>
      <c r="CY14" s="517"/>
      <c r="CZ14" s="517"/>
      <c r="DA14" s="518"/>
      <c r="DB14" s="516" t="s">
        <v>126</v>
      </c>
      <c r="DC14" s="517"/>
      <c r="DD14" s="517"/>
      <c r="DE14" s="517"/>
      <c r="DF14" s="517"/>
      <c r="DG14" s="517"/>
      <c r="DH14" s="517"/>
      <c r="DI14" s="518"/>
    </row>
    <row r="15" spans="1:119" ht="18.75" customHeight="1" x14ac:dyDescent="0.2">
      <c r="A15" s="172"/>
      <c r="B15" s="481"/>
      <c r="C15" s="482"/>
      <c r="D15" s="482"/>
      <c r="E15" s="482"/>
      <c r="F15" s="482"/>
      <c r="G15" s="482"/>
      <c r="H15" s="482"/>
      <c r="I15" s="482"/>
      <c r="J15" s="482"/>
      <c r="K15" s="483"/>
      <c r="L15" s="181"/>
      <c r="M15" s="509" t="s">
        <v>144</v>
      </c>
      <c r="N15" s="510"/>
      <c r="O15" s="510"/>
      <c r="P15" s="510"/>
      <c r="Q15" s="511"/>
      <c r="R15" s="502">
        <v>68289</v>
      </c>
      <c r="S15" s="503"/>
      <c r="T15" s="503"/>
      <c r="U15" s="503"/>
      <c r="V15" s="504"/>
      <c r="W15" s="434" t="s">
        <v>145</v>
      </c>
      <c r="X15" s="435"/>
      <c r="Y15" s="435"/>
      <c r="Z15" s="435"/>
      <c r="AA15" s="435"/>
      <c r="AB15" s="425"/>
      <c r="AC15" s="469">
        <v>13675</v>
      </c>
      <c r="AD15" s="470"/>
      <c r="AE15" s="470"/>
      <c r="AF15" s="470"/>
      <c r="AG15" s="512"/>
      <c r="AH15" s="469">
        <v>13630</v>
      </c>
      <c r="AI15" s="470"/>
      <c r="AJ15" s="470"/>
      <c r="AK15" s="470"/>
      <c r="AL15" s="471"/>
      <c r="AM15" s="447"/>
      <c r="AN15" s="448"/>
      <c r="AO15" s="448"/>
      <c r="AP15" s="448"/>
      <c r="AQ15" s="448"/>
      <c r="AR15" s="448"/>
      <c r="AS15" s="448"/>
      <c r="AT15" s="449"/>
      <c r="AU15" s="450"/>
      <c r="AV15" s="451"/>
      <c r="AW15" s="451"/>
      <c r="AX15" s="451"/>
      <c r="AY15" s="378" t="s">
        <v>146</v>
      </c>
      <c r="AZ15" s="379"/>
      <c r="BA15" s="379"/>
      <c r="BB15" s="379"/>
      <c r="BC15" s="379"/>
      <c r="BD15" s="379"/>
      <c r="BE15" s="379"/>
      <c r="BF15" s="379"/>
      <c r="BG15" s="379"/>
      <c r="BH15" s="379"/>
      <c r="BI15" s="379"/>
      <c r="BJ15" s="379"/>
      <c r="BK15" s="379"/>
      <c r="BL15" s="379"/>
      <c r="BM15" s="380"/>
      <c r="BN15" s="381">
        <v>8319060</v>
      </c>
      <c r="BO15" s="382"/>
      <c r="BP15" s="382"/>
      <c r="BQ15" s="382"/>
      <c r="BR15" s="382"/>
      <c r="BS15" s="382"/>
      <c r="BT15" s="382"/>
      <c r="BU15" s="383"/>
      <c r="BV15" s="381">
        <v>8814651</v>
      </c>
      <c r="BW15" s="382"/>
      <c r="BX15" s="382"/>
      <c r="BY15" s="382"/>
      <c r="BZ15" s="382"/>
      <c r="CA15" s="382"/>
      <c r="CB15" s="382"/>
      <c r="CC15" s="383"/>
      <c r="CD15" s="519" t="s">
        <v>147</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1"/>
      <c r="C16" s="482"/>
      <c r="D16" s="482"/>
      <c r="E16" s="482"/>
      <c r="F16" s="482"/>
      <c r="G16" s="482"/>
      <c r="H16" s="482"/>
      <c r="I16" s="482"/>
      <c r="J16" s="482"/>
      <c r="K16" s="483"/>
      <c r="L16" s="499" t="s">
        <v>148</v>
      </c>
      <c r="M16" s="522"/>
      <c r="N16" s="522"/>
      <c r="O16" s="522"/>
      <c r="P16" s="522"/>
      <c r="Q16" s="523"/>
      <c r="R16" s="524" t="s">
        <v>149</v>
      </c>
      <c r="S16" s="525"/>
      <c r="T16" s="525"/>
      <c r="U16" s="525"/>
      <c r="V16" s="526"/>
      <c r="W16" s="408"/>
      <c r="X16" s="409"/>
      <c r="Y16" s="409"/>
      <c r="Z16" s="409"/>
      <c r="AA16" s="409"/>
      <c r="AB16" s="398"/>
      <c r="AC16" s="505">
        <v>40</v>
      </c>
      <c r="AD16" s="506"/>
      <c r="AE16" s="506"/>
      <c r="AF16" s="506"/>
      <c r="AG16" s="507"/>
      <c r="AH16" s="505">
        <v>40.1</v>
      </c>
      <c r="AI16" s="506"/>
      <c r="AJ16" s="506"/>
      <c r="AK16" s="506"/>
      <c r="AL16" s="508"/>
      <c r="AM16" s="447"/>
      <c r="AN16" s="448"/>
      <c r="AO16" s="448"/>
      <c r="AP16" s="448"/>
      <c r="AQ16" s="448"/>
      <c r="AR16" s="448"/>
      <c r="AS16" s="448"/>
      <c r="AT16" s="449"/>
      <c r="AU16" s="450"/>
      <c r="AV16" s="451"/>
      <c r="AW16" s="451"/>
      <c r="AX16" s="451"/>
      <c r="AY16" s="452" t="s">
        <v>150</v>
      </c>
      <c r="AZ16" s="453"/>
      <c r="BA16" s="453"/>
      <c r="BB16" s="453"/>
      <c r="BC16" s="453"/>
      <c r="BD16" s="453"/>
      <c r="BE16" s="453"/>
      <c r="BF16" s="453"/>
      <c r="BG16" s="453"/>
      <c r="BH16" s="453"/>
      <c r="BI16" s="453"/>
      <c r="BJ16" s="453"/>
      <c r="BK16" s="453"/>
      <c r="BL16" s="453"/>
      <c r="BM16" s="454"/>
      <c r="BN16" s="418">
        <v>12904791</v>
      </c>
      <c r="BO16" s="419"/>
      <c r="BP16" s="419"/>
      <c r="BQ16" s="419"/>
      <c r="BR16" s="419"/>
      <c r="BS16" s="419"/>
      <c r="BT16" s="419"/>
      <c r="BU16" s="420"/>
      <c r="BV16" s="418">
        <v>12505299</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5">
      <c r="A17" s="172"/>
      <c r="B17" s="484"/>
      <c r="C17" s="485"/>
      <c r="D17" s="485"/>
      <c r="E17" s="485"/>
      <c r="F17" s="485"/>
      <c r="G17" s="485"/>
      <c r="H17" s="485"/>
      <c r="I17" s="485"/>
      <c r="J17" s="485"/>
      <c r="K17" s="486"/>
      <c r="L17" s="186"/>
      <c r="M17" s="529" t="s">
        <v>151</v>
      </c>
      <c r="N17" s="530"/>
      <c r="O17" s="530"/>
      <c r="P17" s="530"/>
      <c r="Q17" s="531"/>
      <c r="R17" s="524" t="s">
        <v>152</v>
      </c>
      <c r="S17" s="525"/>
      <c r="T17" s="525"/>
      <c r="U17" s="525"/>
      <c r="V17" s="526"/>
      <c r="W17" s="434" t="s">
        <v>153</v>
      </c>
      <c r="X17" s="435"/>
      <c r="Y17" s="435"/>
      <c r="Z17" s="435"/>
      <c r="AA17" s="435"/>
      <c r="AB17" s="425"/>
      <c r="AC17" s="469">
        <v>19992</v>
      </c>
      <c r="AD17" s="470"/>
      <c r="AE17" s="470"/>
      <c r="AF17" s="470"/>
      <c r="AG17" s="512"/>
      <c r="AH17" s="469">
        <v>19721</v>
      </c>
      <c r="AI17" s="470"/>
      <c r="AJ17" s="470"/>
      <c r="AK17" s="470"/>
      <c r="AL17" s="471"/>
      <c r="AM17" s="447"/>
      <c r="AN17" s="448"/>
      <c r="AO17" s="448"/>
      <c r="AP17" s="448"/>
      <c r="AQ17" s="448"/>
      <c r="AR17" s="448"/>
      <c r="AS17" s="448"/>
      <c r="AT17" s="449"/>
      <c r="AU17" s="450"/>
      <c r="AV17" s="451"/>
      <c r="AW17" s="451"/>
      <c r="AX17" s="451"/>
      <c r="AY17" s="452" t="s">
        <v>154</v>
      </c>
      <c r="AZ17" s="453"/>
      <c r="BA17" s="453"/>
      <c r="BB17" s="453"/>
      <c r="BC17" s="453"/>
      <c r="BD17" s="453"/>
      <c r="BE17" s="453"/>
      <c r="BF17" s="453"/>
      <c r="BG17" s="453"/>
      <c r="BH17" s="453"/>
      <c r="BI17" s="453"/>
      <c r="BJ17" s="453"/>
      <c r="BK17" s="453"/>
      <c r="BL17" s="453"/>
      <c r="BM17" s="454"/>
      <c r="BN17" s="418">
        <v>10463263</v>
      </c>
      <c r="BO17" s="419"/>
      <c r="BP17" s="419"/>
      <c r="BQ17" s="419"/>
      <c r="BR17" s="419"/>
      <c r="BS17" s="419"/>
      <c r="BT17" s="419"/>
      <c r="BU17" s="420"/>
      <c r="BV17" s="418">
        <v>11149432</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5">
      <c r="A18" s="172"/>
      <c r="B18" s="540" t="s">
        <v>155</v>
      </c>
      <c r="C18" s="461"/>
      <c r="D18" s="461"/>
      <c r="E18" s="541"/>
      <c r="F18" s="541"/>
      <c r="G18" s="541"/>
      <c r="H18" s="541"/>
      <c r="I18" s="541"/>
      <c r="J18" s="541"/>
      <c r="K18" s="541"/>
      <c r="L18" s="542">
        <v>84.59</v>
      </c>
      <c r="M18" s="542"/>
      <c r="N18" s="542"/>
      <c r="O18" s="542"/>
      <c r="P18" s="542"/>
      <c r="Q18" s="542"/>
      <c r="R18" s="543"/>
      <c r="S18" s="543"/>
      <c r="T18" s="543"/>
      <c r="U18" s="543"/>
      <c r="V18" s="544"/>
      <c r="W18" s="436"/>
      <c r="X18" s="437"/>
      <c r="Y18" s="437"/>
      <c r="Z18" s="437"/>
      <c r="AA18" s="437"/>
      <c r="AB18" s="428"/>
      <c r="AC18" s="545">
        <v>58.5</v>
      </c>
      <c r="AD18" s="546"/>
      <c r="AE18" s="546"/>
      <c r="AF18" s="546"/>
      <c r="AG18" s="547"/>
      <c r="AH18" s="545">
        <v>58</v>
      </c>
      <c r="AI18" s="546"/>
      <c r="AJ18" s="546"/>
      <c r="AK18" s="546"/>
      <c r="AL18" s="548"/>
      <c r="AM18" s="447"/>
      <c r="AN18" s="448"/>
      <c r="AO18" s="448"/>
      <c r="AP18" s="448"/>
      <c r="AQ18" s="448"/>
      <c r="AR18" s="448"/>
      <c r="AS18" s="448"/>
      <c r="AT18" s="449"/>
      <c r="AU18" s="450"/>
      <c r="AV18" s="451"/>
      <c r="AW18" s="451"/>
      <c r="AX18" s="451"/>
      <c r="AY18" s="452" t="s">
        <v>156</v>
      </c>
      <c r="AZ18" s="453"/>
      <c r="BA18" s="453"/>
      <c r="BB18" s="453"/>
      <c r="BC18" s="453"/>
      <c r="BD18" s="453"/>
      <c r="BE18" s="453"/>
      <c r="BF18" s="453"/>
      <c r="BG18" s="453"/>
      <c r="BH18" s="453"/>
      <c r="BI18" s="453"/>
      <c r="BJ18" s="453"/>
      <c r="BK18" s="453"/>
      <c r="BL18" s="453"/>
      <c r="BM18" s="454"/>
      <c r="BN18" s="418">
        <v>14203220</v>
      </c>
      <c r="BO18" s="419"/>
      <c r="BP18" s="419"/>
      <c r="BQ18" s="419"/>
      <c r="BR18" s="419"/>
      <c r="BS18" s="419"/>
      <c r="BT18" s="419"/>
      <c r="BU18" s="420"/>
      <c r="BV18" s="418">
        <v>14034585</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5">
      <c r="A19" s="172"/>
      <c r="B19" s="540" t="s">
        <v>157</v>
      </c>
      <c r="C19" s="461"/>
      <c r="D19" s="461"/>
      <c r="E19" s="541"/>
      <c r="F19" s="541"/>
      <c r="G19" s="541"/>
      <c r="H19" s="541"/>
      <c r="I19" s="541"/>
      <c r="J19" s="541"/>
      <c r="K19" s="541"/>
      <c r="L19" s="549">
        <v>807</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158</v>
      </c>
      <c r="AZ19" s="453"/>
      <c r="BA19" s="453"/>
      <c r="BB19" s="453"/>
      <c r="BC19" s="453"/>
      <c r="BD19" s="453"/>
      <c r="BE19" s="453"/>
      <c r="BF19" s="453"/>
      <c r="BG19" s="453"/>
      <c r="BH19" s="453"/>
      <c r="BI19" s="453"/>
      <c r="BJ19" s="453"/>
      <c r="BK19" s="453"/>
      <c r="BL19" s="453"/>
      <c r="BM19" s="454"/>
      <c r="BN19" s="418">
        <v>20438410</v>
      </c>
      <c r="BO19" s="419"/>
      <c r="BP19" s="419"/>
      <c r="BQ19" s="419"/>
      <c r="BR19" s="419"/>
      <c r="BS19" s="419"/>
      <c r="BT19" s="419"/>
      <c r="BU19" s="420"/>
      <c r="BV19" s="418">
        <v>20105591</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5">
      <c r="A20" s="172"/>
      <c r="B20" s="540" t="s">
        <v>159</v>
      </c>
      <c r="C20" s="461"/>
      <c r="D20" s="461"/>
      <c r="E20" s="541"/>
      <c r="F20" s="541"/>
      <c r="G20" s="541"/>
      <c r="H20" s="541"/>
      <c r="I20" s="541"/>
      <c r="J20" s="541"/>
      <c r="K20" s="541"/>
      <c r="L20" s="549">
        <v>23915</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5">
      <c r="A21" s="172"/>
      <c r="B21" s="558" t="s">
        <v>160</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2">
      <c r="A22" s="172"/>
      <c r="B22" s="588" t="s">
        <v>161</v>
      </c>
      <c r="C22" s="562"/>
      <c r="D22" s="563"/>
      <c r="E22" s="430" t="s">
        <v>1</v>
      </c>
      <c r="F22" s="435"/>
      <c r="G22" s="435"/>
      <c r="H22" s="435"/>
      <c r="I22" s="435"/>
      <c r="J22" s="435"/>
      <c r="K22" s="425"/>
      <c r="L22" s="430" t="s">
        <v>162</v>
      </c>
      <c r="M22" s="435"/>
      <c r="N22" s="435"/>
      <c r="O22" s="435"/>
      <c r="P22" s="425"/>
      <c r="Q22" s="593" t="s">
        <v>163</v>
      </c>
      <c r="R22" s="594"/>
      <c r="S22" s="594"/>
      <c r="T22" s="594"/>
      <c r="U22" s="594"/>
      <c r="V22" s="595"/>
      <c r="W22" s="561" t="s">
        <v>164</v>
      </c>
      <c r="X22" s="562"/>
      <c r="Y22" s="563"/>
      <c r="Z22" s="430" t="s">
        <v>1</v>
      </c>
      <c r="AA22" s="435"/>
      <c r="AB22" s="435"/>
      <c r="AC22" s="435"/>
      <c r="AD22" s="435"/>
      <c r="AE22" s="435"/>
      <c r="AF22" s="435"/>
      <c r="AG22" s="425"/>
      <c r="AH22" s="599" t="s">
        <v>165</v>
      </c>
      <c r="AI22" s="435"/>
      <c r="AJ22" s="435"/>
      <c r="AK22" s="435"/>
      <c r="AL22" s="425"/>
      <c r="AM22" s="599" t="s">
        <v>166</v>
      </c>
      <c r="AN22" s="600"/>
      <c r="AO22" s="600"/>
      <c r="AP22" s="600"/>
      <c r="AQ22" s="600"/>
      <c r="AR22" s="601"/>
      <c r="AS22" s="593" t="s">
        <v>163</v>
      </c>
      <c r="AT22" s="594"/>
      <c r="AU22" s="594"/>
      <c r="AV22" s="594"/>
      <c r="AW22" s="594"/>
      <c r="AX22" s="605"/>
      <c r="AY22" s="378" t="s">
        <v>167</v>
      </c>
      <c r="AZ22" s="379"/>
      <c r="BA22" s="379"/>
      <c r="BB22" s="379"/>
      <c r="BC22" s="379"/>
      <c r="BD22" s="379"/>
      <c r="BE22" s="379"/>
      <c r="BF22" s="379"/>
      <c r="BG22" s="379"/>
      <c r="BH22" s="379"/>
      <c r="BI22" s="379"/>
      <c r="BJ22" s="379"/>
      <c r="BK22" s="379"/>
      <c r="BL22" s="379"/>
      <c r="BM22" s="380"/>
      <c r="BN22" s="381">
        <v>25170457</v>
      </c>
      <c r="BO22" s="382"/>
      <c r="BP22" s="382"/>
      <c r="BQ22" s="382"/>
      <c r="BR22" s="382"/>
      <c r="BS22" s="382"/>
      <c r="BT22" s="382"/>
      <c r="BU22" s="383"/>
      <c r="BV22" s="381">
        <v>25683144</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2">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168</v>
      </c>
      <c r="AZ23" s="453"/>
      <c r="BA23" s="453"/>
      <c r="BB23" s="453"/>
      <c r="BC23" s="453"/>
      <c r="BD23" s="453"/>
      <c r="BE23" s="453"/>
      <c r="BF23" s="453"/>
      <c r="BG23" s="453"/>
      <c r="BH23" s="453"/>
      <c r="BI23" s="453"/>
      <c r="BJ23" s="453"/>
      <c r="BK23" s="453"/>
      <c r="BL23" s="453"/>
      <c r="BM23" s="454"/>
      <c r="BN23" s="418">
        <v>2964728</v>
      </c>
      <c r="BO23" s="419"/>
      <c r="BP23" s="419"/>
      <c r="BQ23" s="419"/>
      <c r="BR23" s="419"/>
      <c r="BS23" s="419"/>
      <c r="BT23" s="419"/>
      <c r="BU23" s="420"/>
      <c r="BV23" s="418">
        <v>3648012</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5">
      <c r="A24" s="172"/>
      <c r="B24" s="589"/>
      <c r="C24" s="565"/>
      <c r="D24" s="566"/>
      <c r="E24" s="468" t="s">
        <v>169</v>
      </c>
      <c r="F24" s="448"/>
      <c r="G24" s="448"/>
      <c r="H24" s="448"/>
      <c r="I24" s="448"/>
      <c r="J24" s="448"/>
      <c r="K24" s="449"/>
      <c r="L24" s="469">
        <v>1</v>
      </c>
      <c r="M24" s="470"/>
      <c r="N24" s="470"/>
      <c r="O24" s="470"/>
      <c r="P24" s="512"/>
      <c r="Q24" s="469">
        <v>7900</v>
      </c>
      <c r="R24" s="470"/>
      <c r="S24" s="470"/>
      <c r="T24" s="470"/>
      <c r="U24" s="470"/>
      <c r="V24" s="512"/>
      <c r="W24" s="564"/>
      <c r="X24" s="565"/>
      <c r="Y24" s="566"/>
      <c r="Z24" s="468" t="s">
        <v>170</v>
      </c>
      <c r="AA24" s="448"/>
      <c r="AB24" s="448"/>
      <c r="AC24" s="448"/>
      <c r="AD24" s="448"/>
      <c r="AE24" s="448"/>
      <c r="AF24" s="448"/>
      <c r="AG24" s="449"/>
      <c r="AH24" s="469">
        <v>344</v>
      </c>
      <c r="AI24" s="470"/>
      <c r="AJ24" s="470"/>
      <c r="AK24" s="470"/>
      <c r="AL24" s="512"/>
      <c r="AM24" s="469">
        <v>1043696</v>
      </c>
      <c r="AN24" s="470"/>
      <c r="AO24" s="470"/>
      <c r="AP24" s="470"/>
      <c r="AQ24" s="470"/>
      <c r="AR24" s="512"/>
      <c r="AS24" s="469">
        <v>3034</v>
      </c>
      <c r="AT24" s="470"/>
      <c r="AU24" s="470"/>
      <c r="AV24" s="470"/>
      <c r="AW24" s="470"/>
      <c r="AX24" s="471"/>
      <c r="AY24" s="534" t="s">
        <v>171</v>
      </c>
      <c r="AZ24" s="535"/>
      <c r="BA24" s="535"/>
      <c r="BB24" s="535"/>
      <c r="BC24" s="535"/>
      <c r="BD24" s="535"/>
      <c r="BE24" s="535"/>
      <c r="BF24" s="535"/>
      <c r="BG24" s="535"/>
      <c r="BH24" s="535"/>
      <c r="BI24" s="535"/>
      <c r="BJ24" s="535"/>
      <c r="BK24" s="535"/>
      <c r="BL24" s="535"/>
      <c r="BM24" s="536"/>
      <c r="BN24" s="418">
        <v>13618103</v>
      </c>
      <c r="BO24" s="419"/>
      <c r="BP24" s="419"/>
      <c r="BQ24" s="419"/>
      <c r="BR24" s="419"/>
      <c r="BS24" s="419"/>
      <c r="BT24" s="419"/>
      <c r="BU24" s="420"/>
      <c r="BV24" s="418">
        <v>14104164</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2">
      <c r="A25" s="172"/>
      <c r="B25" s="589"/>
      <c r="C25" s="565"/>
      <c r="D25" s="566"/>
      <c r="E25" s="468" t="s">
        <v>172</v>
      </c>
      <c r="F25" s="448"/>
      <c r="G25" s="448"/>
      <c r="H25" s="448"/>
      <c r="I25" s="448"/>
      <c r="J25" s="448"/>
      <c r="K25" s="449"/>
      <c r="L25" s="469">
        <v>1</v>
      </c>
      <c r="M25" s="470"/>
      <c r="N25" s="470"/>
      <c r="O25" s="470"/>
      <c r="P25" s="512"/>
      <c r="Q25" s="469">
        <v>7000</v>
      </c>
      <c r="R25" s="470"/>
      <c r="S25" s="470"/>
      <c r="T25" s="470"/>
      <c r="U25" s="470"/>
      <c r="V25" s="512"/>
      <c r="W25" s="564"/>
      <c r="X25" s="565"/>
      <c r="Y25" s="566"/>
      <c r="Z25" s="468" t="s">
        <v>173</v>
      </c>
      <c r="AA25" s="448"/>
      <c r="AB25" s="448"/>
      <c r="AC25" s="448"/>
      <c r="AD25" s="448"/>
      <c r="AE25" s="448"/>
      <c r="AF25" s="448"/>
      <c r="AG25" s="449"/>
      <c r="AH25" s="469" t="s">
        <v>143</v>
      </c>
      <c r="AI25" s="470"/>
      <c r="AJ25" s="470"/>
      <c r="AK25" s="470"/>
      <c r="AL25" s="512"/>
      <c r="AM25" s="469" t="s">
        <v>135</v>
      </c>
      <c r="AN25" s="470"/>
      <c r="AO25" s="470"/>
      <c r="AP25" s="470"/>
      <c r="AQ25" s="470"/>
      <c r="AR25" s="512"/>
      <c r="AS25" s="469" t="s">
        <v>143</v>
      </c>
      <c r="AT25" s="470"/>
      <c r="AU25" s="470"/>
      <c r="AV25" s="470"/>
      <c r="AW25" s="470"/>
      <c r="AX25" s="471"/>
      <c r="AY25" s="378" t="s">
        <v>174</v>
      </c>
      <c r="AZ25" s="379"/>
      <c r="BA25" s="379"/>
      <c r="BB25" s="379"/>
      <c r="BC25" s="379"/>
      <c r="BD25" s="379"/>
      <c r="BE25" s="379"/>
      <c r="BF25" s="379"/>
      <c r="BG25" s="379"/>
      <c r="BH25" s="379"/>
      <c r="BI25" s="379"/>
      <c r="BJ25" s="379"/>
      <c r="BK25" s="379"/>
      <c r="BL25" s="379"/>
      <c r="BM25" s="380"/>
      <c r="BN25" s="381">
        <v>1558146</v>
      </c>
      <c r="BO25" s="382"/>
      <c r="BP25" s="382"/>
      <c r="BQ25" s="382"/>
      <c r="BR25" s="382"/>
      <c r="BS25" s="382"/>
      <c r="BT25" s="382"/>
      <c r="BU25" s="383"/>
      <c r="BV25" s="381">
        <v>1644568</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2">
      <c r="A26" s="172"/>
      <c r="B26" s="589"/>
      <c r="C26" s="565"/>
      <c r="D26" s="566"/>
      <c r="E26" s="468" t="s">
        <v>175</v>
      </c>
      <c r="F26" s="448"/>
      <c r="G26" s="448"/>
      <c r="H26" s="448"/>
      <c r="I26" s="448"/>
      <c r="J26" s="448"/>
      <c r="K26" s="449"/>
      <c r="L26" s="469">
        <v>1</v>
      </c>
      <c r="M26" s="470"/>
      <c r="N26" s="470"/>
      <c r="O26" s="470"/>
      <c r="P26" s="512"/>
      <c r="Q26" s="469">
        <v>6360</v>
      </c>
      <c r="R26" s="470"/>
      <c r="S26" s="470"/>
      <c r="T26" s="470"/>
      <c r="U26" s="470"/>
      <c r="V26" s="512"/>
      <c r="W26" s="564"/>
      <c r="X26" s="565"/>
      <c r="Y26" s="566"/>
      <c r="Z26" s="468" t="s">
        <v>176</v>
      </c>
      <c r="AA26" s="570"/>
      <c r="AB26" s="570"/>
      <c r="AC26" s="570"/>
      <c r="AD26" s="570"/>
      <c r="AE26" s="570"/>
      <c r="AF26" s="570"/>
      <c r="AG26" s="571"/>
      <c r="AH26" s="469">
        <v>14</v>
      </c>
      <c r="AI26" s="470"/>
      <c r="AJ26" s="470"/>
      <c r="AK26" s="470"/>
      <c r="AL26" s="512"/>
      <c r="AM26" s="469">
        <v>43176</v>
      </c>
      <c r="AN26" s="470"/>
      <c r="AO26" s="470"/>
      <c r="AP26" s="470"/>
      <c r="AQ26" s="470"/>
      <c r="AR26" s="512"/>
      <c r="AS26" s="469">
        <v>3084</v>
      </c>
      <c r="AT26" s="470"/>
      <c r="AU26" s="470"/>
      <c r="AV26" s="470"/>
      <c r="AW26" s="470"/>
      <c r="AX26" s="471"/>
      <c r="AY26" s="421" t="s">
        <v>177</v>
      </c>
      <c r="AZ26" s="422"/>
      <c r="BA26" s="422"/>
      <c r="BB26" s="422"/>
      <c r="BC26" s="422"/>
      <c r="BD26" s="422"/>
      <c r="BE26" s="422"/>
      <c r="BF26" s="422"/>
      <c r="BG26" s="422"/>
      <c r="BH26" s="422"/>
      <c r="BI26" s="422"/>
      <c r="BJ26" s="422"/>
      <c r="BK26" s="422"/>
      <c r="BL26" s="422"/>
      <c r="BM26" s="423"/>
      <c r="BN26" s="418" t="s">
        <v>135</v>
      </c>
      <c r="BO26" s="419"/>
      <c r="BP26" s="419"/>
      <c r="BQ26" s="419"/>
      <c r="BR26" s="419"/>
      <c r="BS26" s="419"/>
      <c r="BT26" s="419"/>
      <c r="BU26" s="420"/>
      <c r="BV26" s="418" t="s">
        <v>126</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5">
      <c r="A27" s="172"/>
      <c r="B27" s="589"/>
      <c r="C27" s="565"/>
      <c r="D27" s="566"/>
      <c r="E27" s="468" t="s">
        <v>178</v>
      </c>
      <c r="F27" s="448"/>
      <c r="G27" s="448"/>
      <c r="H27" s="448"/>
      <c r="I27" s="448"/>
      <c r="J27" s="448"/>
      <c r="K27" s="449"/>
      <c r="L27" s="469">
        <v>1</v>
      </c>
      <c r="M27" s="470"/>
      <c r="N27" s="470"/>
      <c r="O27" s="470"/>
      <c r="P27" s="512"/>
      <c r="Q27" s="469">
        <v>4900</v>
      </c>
      <c r="R27" s="470"/>
      <c r="S27" s="470"/>
      <c r="T27" s="470"/>
      <c r="U27" s="470"/>
      <c r="V27" s="512"/>
      <c r="W27" s="564"/>
      <c r="X27" s="565"/>
      <c r="Y27" s="566"/>
      <c r="Z27" s="468" t="s">
        <v>179</v>
      </c>
      <c r="AA27" s="448"/>
      <c r="AB27" s="448"/>
      <c r="AC27" s="448"/>
      <c r="AD27" s="448"/>
      <c r="AE27" s="448"/>
      <c r="AF27" s="448"/>
      <c r="AG27" s="449"/>
      <c r="AH27" s="469">
        <v>13</v>
      </c>
      <c r="AI27" s="470"/>
      <c r="AJ27" s="470"/>
      <c r="AK27" s="470"/>
      <c r="AL27" s="512"/>
      <c r="AM27" s="469">
        <v>36036</v>
      </c>
      <c r="AN27" s="470"/>
      <c r="AO27" s="470"/>
      <c r="AP27" s="470"/>
      <c r="AQ27" s="470"/>
      <c r="AR27" s="512"/>
      <c r="AS27" s="469">
        <v>2772</v>
      </c>
      <c r="AT27" s="470"/>
      <c r="AU27" s="470"/>
      <c r="AV27" s="470"/>
      <c r="AW27" s="470"/>
      <c r="AX27" s="471"/>
      <c r="AY27" s="513" t="s">
        <v>180</v>
      </c>
      <c r="AZ27" s="514"/>
      <c r="BA27" s="514"/>
      <c r="BB27" s="514"/>
      <c r="BC27" s="514"/>
      <c r="BD27" s="514"/>
      <c r="BE27" s="514"/>
      <c r="BF27" s="514"/>
      <c r="BG27" s="514"/>
      <c r="BH27" s="514"/>
      <c r="BI27" s="514"/>
      <c r="BJ27" s="514"/>
      <c r="BK27" s="514"/>
      <c r="BL27" s="514"/>
      <c r="BM27" s="515"/>
      <c r="BN27" s="537">
        <v>835000</v>
      </c>
      <c r="BO27" s="538"/>
      <c r="BP27" s="538"/>
      <c r="BQ27" s="538"/>
      <c r="BR27" s="538"/>
      <c r="BS27" s="538"/>
      <c r="BT27" s="538"/>
      <c r="BU27" s="539"/>
      <c r="BV27" s="537">
        <v>835000</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2">
      <c r="A28" s="172"/>
      <c r="B28" s="589"/>
      <c r="C28" s="565"/>
      <c r="D28" s="566"/>
      <c r="E28" s="468" t="s">
        <v>181</v>
      </c>
      <c r="F28" s="448"/>
      <c r="G28" s="448"/>
      <c r="H28" s="448"/>
      <c r="I28" s="448"/>
      <c r="J28" s="448"/>
      <c r="K28" s="449"/>
      <c r="L28" s="469">
        <v>1</v>
      </c>
      <c r="M28" s="470"/>
      <c r="N28" s="470"/>
      <c r="O28" s="470"/>
      <c r="P28" s="512"/>
      <c r="Q28" s="469">
        <v>4280</v>
      </c>
      <c r="R28" s="470"/>
      <c r="S28" s="470"/>
      <c r="T28" s="470"/>
      <c r="U28" s="470"/>
      <c r="V28" s="512"/>
      <c r="W28" s="564"/>
      <c r="X28" s="565"/>
      <c r="Y28" s="566"/>
      <c r="Z28" s="468" t="s">
        <v>182</v>
      </c>
      <c r="AA28" s="448"/>
      <c r="AB28" s="448"/>
      <c r="AC28" s="448"/>
      <c r="AD28" s="448"/>
      <c r="AE28" s="448"/>
      <c r="AF28" s="448"/>
      <c r="AG28" s="449"/>
      <c r="AH28" s="469" t="s">
        <v>143</v>
      </c>
      <c r="AI28" s="470"/>
      <c r="AJ28" s="470"/>
      <c r="AK28" s="470"/>
      <c r="AL28" s="512"/>
      <c r="AM28" s="469" t="s">
        <v>143</v>
      </c>
      <c r="AN28" s="470"/>
      <c r="AO28" s="470"/>
      <c r="AP28" s="470"/>
      <c r="AQ28" s="470"/>
      <c r="AR28" s="512"/>
      <c r="AS28" s="469" t="s">
        <v>143</v>
      </c>
      <c r="AT28" s="470"/>
      <c r="AU28" s="470"/>
      <c r="AV28" s="470"/>
      <c r="AW28" s="470"/>
      <c r="AX28" s="471"/>
      <c r="AY28" s="572" t="s">
        <v>183</v>
      </c>
      <c r="AZ28" s="573"/>
      <c r="BA28" s="573"/>
      <c r="BB28" s="574"/>
      <c r="BC28" s="378" t="s">
        <v>46</v>
      </c>
      <c r="BD28" s="379"/>
      <c r="BE28" s="379"/>
      <c r="BF28" s="379"/>
      <c r="BG28" s="379"/>
      <c r="BH28" s="379"/>
      <c r="BI28" s="379"/>
      <c r="BJ28" s="379"/>
      <c r="BK28" s="379"/>
      <c r="BL28" s="379"/>
      <c r="BM28" s="380"/>
      <c r="BN28" s="381">
        <v>3252900</v>
      </c>
      <c r="BO28" s="382"/>
      <c r="BP28" s="382"/>
      <c r="BQ28" s="382"/>
      <c r="BR28" s="382"/>
      <c r="BS28" s="382"/>
      <c r="BT28" s="382"/>
      <c r="BU28" s="383"/>
      <c r="BV28" s="381">
        <v>2877700</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2">
      <c r="A29" s="172"/>
      <c r="B29" s="589"/>
      <c r="C29" s="565"/>
      <c r="D29" s="566"/>
      <c r="E29" s="468" t="s">
        <v>184</v>
      </c>
      <c r="F29" s="448"/>
      <c r="G29" s="448"/>
      <c r="H29" s="448"/>
      <c r="I29" s="448"/>
      <c r="J29" s="448"/>
      <c r="K29" s="449"/>
      <c r="L29" s="469">
        <v>18</v>
      </c>
      <c r="M29" s="470"/>
      <c r="N29" s="470"/>
      <c r="O29" s="470"/>
      <c r="P29" s="512"/>
      <c r="Q29" s="469">
        <v>4070</v>
      </c>
      <c r="R29" s="470"/>
      <c r="S29" s="470"/>
      <c r="T29" s="470"/>
      <c r="U29" s="470"/>
      <c r="V29" s="512"/>
      <c r="W29" s="567"/>
      <c r="X29" s="568"/>
      <c r="Y29" s="569"/>
      <c r="Z29" s="468" t="s">
        <v>185</v>
      </c>
      <c r="AA29" s="448"/>
      <c r="AB29" s="448"/>
      <c r="AC29" s="448"/>
      <c r="AD29" s="448"/>
      <c r="AE29" s="448"/>
      <c r="AF29" s="448"/>
      <c r="AG29" s="449"/>
      <c r="AH29" s="469">
        <v>357</v>
      </c>
      <c r="AI29" s="470"/>
      <c r="AJ29" s="470"/>
      <c r="AK29" s="470"/>
      <c r="AL29" s="512"/>
      <c r="AM29" s="469">
        <v>1079732</v>
      </c>
      <c r="AN29" s="470"/>
      <c r="AO29" s="470"/>
      <c r="AP29" s="470"/>
      <c r="AQ29" s="470"/>
      <c r="AR29" s="512"/>
      <c r="AS29" s="469">
        <v>3024</v>
      </c>
      <c r="AT29" s="470"/>
      <c r="AU29" s="470"/>
      <c r="AV29" s="470"/>
      <c r="AW29" s="470"/>
      <c r="AX29" s="471"/>
      <c r="AY29" s="575"/>
      <c r="AZ29" s="576"/>
      <c r="BA29" s="576"/>
      <c r="BB29" s="577"/>
      <c r="BC29" s="452" t="s">
        <v>186</v>
      </c>
      <c r="BD29" s="453"/>
      <c r="BE29" s="453"/>
      <c r="BF29" s="453"/>
      <c r="BG29" s="453"/>
      <c r="BH29" s="453"/>
      <c r="BI29" s="453"/>
      <c r="BJ29" s="453"/>
      <c r="BK29" s="453"/>
      <c r="BL29" s="453"/>
      <c r="BM29" s="454"/>
      <c r="BN29" s="418">
        <v>729600</v>
      </c>
      <c r="BO29" s="419"/>
      <c r="BP29" s="419"/>
      <c r="BQ29" s="419"/>
      <c r="BR29" s="419"/>
      <c r="BS29" s="419"/>
      <c r="BT29" s="419"/>
      <c r="BU29" s="420"/>
      <c r="BV29" s="418">
        <v>728100</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5">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5">
        <v>96.8</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48</v>
      </c>
      <c r="BD30" s="535"/>
      <c r="BE30" s="535"/>
      <c r="BF30" s="535"/>
      <c r="BG30" s="535"/>
      <c r="BH30" s="535"/>
      <c r="BI30" s="535"/>
      <c r="BJ30" s="535"/>
      <c r="BK30" s="535"/>
      <c r="BL30" s="535"/>
      <c r="BM30" s="536"/>
      <c r="BN30" s="537">
        <v>1874070</v>
      </c>
      <c r="BO30" s="538"/>
      <c r="BP30" s="538"/>
      <c r="BQ30" s="538"/>
      <c r="BR30" s="538"/>
      <c r="BS30" s="538"/>
      <c r="BT30" s="538"/>
      <c r="BU30" s="539"/>
      <c r="BV30" s="537">
        <v>892500</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1" t="s">
        <v>188</v>
      </c>
      <c r="D32" s="581"/>
      <c r="E32" s="581"/>
      <c r="F32" s="581"/>
      <c r="G32" s="581"/>
      <c r="H32" s="581"/>
      <c r="I32" s="581"/>
      <c r="J32" s="581"/>
      <c r="K32" s="581"/>
      <c r="L32" s="581"/>
      <c r="M32" s="581"/>
      <c r="N32" s="581"/>
      <c r="O32" s="581"/>
      <c r="P32" s="581"/>
      <c r="Q32" s="581"/>
      <c r="R32" s="581"/>
      <c r="S32" s="581"/>
      <c r="U32" s="422" t="s">
        <v>189</v>
      </c>
      <c r="V32" s="422"/>
      <c r="W32" s="422"/>
      <c r="X32" s="422"/>
      <c r="Y32" s="422"/>
      <c r="Z32" s="422"/>
      <c r="AA32" s="422"/>
      <c r="AB32" s="422"/>
      <c r="AC32" s="422"/>
      <c r="AD32" s="422"/>
      <c r="AE32" s="422"/>
      <c r="AF32" s="422"/>
      <c r="AG32" s="422"/>
      <c r="AH32" s="422"/>
      <c r="AI32" s="422"/>
      <c r="AJ32" s="422"/>
      <c r="AK32" s="422"/>
      <c r="AM32" s="422" t="s">
        <v>190</v>
      </c>
      <c r="AN32" s="422"/>
      <c r="AO32" s="422"/>
      <c r="AP32" s="422"/>
      <c r="AQ32" s="422"/>
      <c r="AR32" s="422"/>
      <c r="AS32" s="422"/>
      <c r="AT32" s="422"/>
      <c r="AU32" s="422"/>
      <c r="AV32" s="422"/>
      <c r="AW32" s="422"/>
      <c r="AX32" s="422"/>
      <c r="AY32" s="422"/>
      <c r="AZ32" s="422"/>
      <c r="BA32" s="422"/>
      <c r="BB32" s="422"/>
      <c r="BC32" s="422"/>
      <c r="BE32" s="422" t="s">
        <v>191</v>
      </c>
      <c r="BF32" s="422"/>
      <c r="BG32" s="422"/>
      <c r="BH32" s="422"/>
      <c r="BI32" s="422"/>
      <c r="BJ32" s="422"/>
      <c r="BK32" s="422"/>
      <c r="BL32" s="422"/>
      <c r="BM32" s="422"/>
      <c r="BN32" s="422"/>
      <c r="BO32" s="422"/>
      <c r="BP32" s="422"/>
      <c r="BQ32" s="422"/>
      <c r="BR32" s="422"/>
      <c r="BS32" s="422"/>
      <c r="BT32" s="422"/>
      <c r="BU32" s="422"/>
      <c r="BW32" s="422" t="s">
        <v>192</v>
      </c>
      <c r="BX32" s="422"/>
      <c r="BY32" s="422"/>
      <c r="BZ32" s="422"/>
      <c r="CA32" s="422"/>
      <c r="CB32" s="422"/>
      <c r="CC32" s="422"/>
      <c r="CD32" s="422"/>
      <c r="CE32" s="422"/>
      <c r="CF32" s="422"/>
      <c r="CG32" s="422"/>
      <c r="CH32" s="422"/>
      <c r="CI32" s="422"/>
      <c r="CJ32" s="422"/>
      <c r="CK32" s="422"/>
      <c r="CL32" s="422"/>
      <c r="CM32" s="422"/>
      <c r="CO32" s="422" t="s">
        <v>193</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2">
      <c r="A33" s="172"/>
      <c r="B33" s="196"/>
      <c r="C33" s="442" t="s">
        <v>194</v>
      </c>
      <c r="D33" s="442"/>
      <c r="E33" s="407" t="s">
        <v>195</v>
      </c>
      <c r="F33" s="407"/>
      <c r="G33" s="407"/>
      <c r="H33" s="407"/>
      <c r="I33" s="407"/>
      <c r="J33" s="407"/>
      <c r="K33" s="407"/>
      <c r="L33" s="407"/>
      <c r="M33" s="407"/>
      <c r="N33" s="407"/>
      <c r="O33" s="407"/>
      <c r="P33" s="407"/>
      <c r="Q33" s="407"/>
      <c r="R33" s="407"/>
      <c r="S33" s="407"/>
      <c r="T33" s="197"/>
      <c r="U33" s="442" t="s">
        <v>194</v>
      </c>
      <c r="V33" s="442"/>
      <c r="W33" s="407" t="s">
        <v>195</v>
      </c>
      <c r="X33" s="407"/>
      <c r="Y33" s="407"/>
      <c r="Z33" s="407"/>
      <c r="AA33" s="407"/>
      <c r="AB33" s="407"/>
      <c r="AC33" s="407"/>
      <c r="AD33" s="407"/>
      <c r="AE33" s="407"/>
      <c r="AF33" s="407"/>
      <c r="AG33" s="407"/>
      <c r="AH33" s="407"/>
      <c r="AI33" s="407"/>
      <c r="AJ33" s="407"/>
      <c r="AK33" s="407"/>
      <c r="AL33" s="197"/>
      <c r="AM33" s="442" t="s">
        <v>194</v>
      </c>
      <c r="AN33" s="442"/>
      <c r="AO33" s="407" t="s">
        <v>196</v>
      </c>
      <c r="AP33" s="407"/>
      <c r="AQ33" s="407"/>
      <c r="AR33" s="407"/>
      <c r="AS33" s="407"/>
      <c r="AT33" s="407"/>
      <c r="AU33" s="407"/>
      <c r="AV33" s="407"/>
      <c r="AW33" s="407"/>
      <c r="AX33" s="407"/>
      <c r="AY33" s="407"/>
      <c r="AZ33" s="407"/>
      <c r="BA33" s="407"/>
      <c r="BB33" s="407"/>
      <c r="BC33" s="407"/>
      <c r="BD33" s="198"/>
      <c r="BE33" s="407" t="s">
        <v>197</v>
      </c>
      <c r="BF33" s="407"/>
      <c r="BG33" s="407" t="s">
        <v>198</v>
      </c>
      <c r="BH33" s="407"/>
      <c r="BI33" s="407"/>
      <c r="BJ33" s="407"/>
      <c r="BK33" s="407"/>
      <c r="BL33" s="407"/>
      <c r="BM33" s="407"/>
      <c r="BN33" s="407"/>
      <c r="BO33" s="407"/>
      <c r="BP33" s="407"/>
      <c r="BQ33" s="407"/>
      <c r="BR33" s="407"/>
      <c r="BS33" s="407"/>
      <c r="BT33" s="407"/>
      <c r="BU33" s="407"/>
      <c r="BV33" s="198"/>
      <c r="BW33" s="442" t="s">
        <v>197</v>
      </c>
      <c r="BX33" s="442"/>
      <c r="BY33" s="407" t="s">
        <v>199</v>
      </c>
      <c r="BZ33" s="407"/>
      <c r="CA33" s="407"/>
      <c r="CB33" s="407"/>
      <c r="CC33" s="407"/>
      <c r="CD33" s="407"/>
      <c r="CE33" s="407"/>
      <c r="CF33" s="407"/>
      <c r="CG33" s="407"/>
      <c r="CH33" s="407"/>
      <c r="CI33" s="407"/>
      <c r="CJ33" s="407"/>
      <c r="CK33" s="407"/>
      <c r="CL33" s="407"/>
      <c r="CM33" s="407"/>
      <c r="CN33" s="197"/>
      <c r="CO33" s="442" t="s">
        <v>200</v>
      </c>
      <c r="CP33" s="442"/>
      <c r="CQ33" s="407" t="s">
        <v>201</v>
      </c>
      <c r="CR33" s="407"/>
      <c r="CS33" s="407"/>
      <c r="CT33" s="407"/>
      <c r="CU33" s="407"/>
      <c r="CV33" s="407"/>
      <c r="CW33" s="407"/>
      <c r="CX33" s="407"/>
      <c r="CY33" s="407"/>
      <c r="CZ33" s="407"/>
      <c r="DA33" s="407"/>
      <c r="DB33" s="407"/>
      <c r="DC33" s="407"/>
      <c r="DD33" s="407"/>
      <c r="DE33" s="407"/>
      <c r="DF33" s="197"/>
      <c r="DG33" s="607" t="s">
        <v>202</v>
      </c>
      <c r="DH33" s="607"/>
      <c r="DI33" s="199"/>
    </row>
    <row r="34" spans="1:113" ht="32.25" customHeight="1" x14ac:dyDescent="0.2">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2</v>
      </c>
      <c r="V34" s="608"/>
      <c r="W34" s="609" t="str">
        <f>IF('各会計、関係団体の財政状況及び健全化判断比率'!B28="","",'各会計、関係団体の財政状況及び健全化判断比率'!B28)</f>
        <v>国民健康保険事業特別会計</v>
      </c>
      <c r="X34" s="609"/>
      <c r="Y34" s="609"/>
      <c r="Z34" s="609"/>
      <c r="AA34" s="609"/>
      <c r="AB34" s="609"/>
      <c r="AC34" s="609"/>
      <c r="AD34" s="609"/>
      <c r="AE34" s="609"/>
      <c r="AF34" s="609"/>
      <c r="AG34" s="609"/>
      <c r="AH34" s="609"/>
      <c r="AI34" s="609"/>
      <c r="AJ34" s="609"/>
      <c r="AK34" s="609"/>
      <c r="AL34" s="172"/>
      <c r="AM34" s="608">
        <f>IF(AO34="","",MAX(C34:D43,U34:V43)+1)</f>
        <v>6</v>
      </c>
      <c r="AN34" s="608"/>
      <c r="AO34" s="609" t="str">
        <f>IF('各会計、関係団体の財政状況及び健全化判断比率'!B32="","",'各会計、関係団体の財政状況及び健全化判断比率'!B32)</f>
        <v>水道事業会計</v>
      </c>
      <c r="AP34" s="609"/>
      <c r="AQ34" s="609"/>
      <c r="AR34" s="609"/>
      <c r="AS34" s="609"/>
      <c r="AT34" s="609"/>
      <c r="AU34" s="609"/>
      <c r="AV34" s="609"/>
      <c r="AW34" s="609"/>
      <c r="AX34" s="609"/>
      <c r="AY34" s="609"/>
      <c r="AZ34" s="609"/>
      <c r="BA34" s="609"/>
      <c r="BB34" s="609"/>
      <c r="BC34" s="609"/>
      <c r="BD34" s="172"/>
      <c r="BE34" s="608">
        <f>IF(BG34="","",MAX(C34:D43,U34:V43,AM34:AN43)+1)</f>
        <v>9</v>
      </c>
      <c r="BF34" s="608"/>
      <c r="BG34" s="609" t="str">
        <f>IF('各会計、関係団体の財政状況及び健全化判断比率'!B35="","",'各会計、関係団体の財政状況及び健全化判断比率'!B35)</f>
        <v>総合開発事業特別会計</v>
      </c>
      <c r="BH34" s="609"/>
      <c r="BI34" s="609"/>
      <c r="BJ34" s="609"/>
      <c r="BK34" s="609"/>
      <c r="BL34" s="609"/>
      <c r="BM34" s="609"/>
      <c r="BN34" s="609"/>
      <c r="BO34" s="609"/>
      <c r="BP34" s="609"/>
      <c r="BQ34" s="609"/>
      <c r="BR34" s="609"/>
      <c r="BS34" s="609"/>
      <c r="BT34" s="609"/>
      <c r="BU34" s="609"/>
      <c r="BV34" s="172"/>
      <c r="BW34" s="608">
        <f>IF(BY34="","",MAX(C34:D43,U34:V43,AM34:AN43,BE34:BF43)+1)</f>
        <v>10</v>
      </c>
      <c r="BX34" s="608"/>
      <c r="BY34" s="609" t="str">
        <f>IF('各会計、関係団体の財政状況及び健全化判断比率'!B68="","",'各会計、関係団体の財政状況及び健全化判断比率'!B68)</f>
        <v>公立丹南病院組合</v>
      </c>
      <c r="BZ34" s="609"/>
      <c r="CA34" s="609"/>
      <c r="CB34" s="609"/>
      <c r="CC34" s="609"/>
      <c r="CD34" s="609"/>
      <c r="CE34" s="609"/>
      <c r="CF34" s="609"/>
      <c r="CG34" s="609"/>
      <c r="CH34" s="609"/>
      <c r="CI34" s="609"/>
      <c r="CJ34" s="609"/>
      <c r="CK34" s="609"/>
      <c r="CL34" s="609"/>
      <c r="CM34" s="609"/>
      <c r="CN34" s="172"/>
      <c r="CO34" s="608" t="str">
        <f>IF(CQ34="","",MAX(C34:D43,U34:V43,AM34:AN43,BE34:BF43,BW34:BX43)+1)</f>
        <v/>
      </c>
      <c r="CP34" s="608"/>
      <c r="CQ34" s="609" t="str">
        <f>IF('各会計、関係団体の財政状況及び健全化判断比率'!BS7="","",'各会計、関係団体の財政状況及び健全化判断比率'!BS7)</f>
        <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2">
      <c r="A35" s="172"/>
      <c r="B35" s="196"/>
      <c r="C35" s="608" t="str">
        <f>IF(E35="","",C34+1)</f>
        <v/>
      </c>
      <c r="D35" s="608"/>
      <c r="E35" s="609" t="str">
        <f>IF('各会計、関係団体の財政状況及び健全化判断比率'!B8="","",'各会計、関係団体の財政状況及び健全化判断比率'!B8)</f>
        <v/>
      </c>
      <c r="F35" s="609"/>
      <c r="G35" s="609"/>
      <c r="H35" s="609"/>
      <c r="I35" s="609"/>
      <c r="J35" s="609"/>
      <c r="K35" s="609"/>
      <c r="L35" s="609"/>
      <c r="M35" s="609"/>
      <c r="N35" s="609"/>
      <c r="O35" s="609"/>
      <c r="P35" s="609"/>
      <c r="Q35" s="609"/>
      <c r="R35" s="609"/>
      <c r="S35" s="609"/>
      <c r="T35" s="172"/>
      <c r="U35" s="608">
        <f>IF(W35="","",U34+1)</f>
        <v>3</v>
      </c>
      <c r="V35" s="608"/>
      <c r="W35" s="609" t="str">
        <f>IF('各会計、関係団体の財政状況及び健全化判断比率'!B29="","",'各会計、関係団体の財政状況及び健全化判断比率'!B29)</f>
        <v>介護保険事業特別会計(保険事業勘定)</v>
      </c>
      <c r="X35" s="609"/>
      <c r="Y35" s="609"/>
      <c r="Z35" s="609"/>
      <c r="AA35" s="609"/>
      <c r="AB35" s="609"/>
      <c r="AC35" s="609"/>
      <c r="AD35" s="609"/>
      <c r="AE35" s="609"/>
      <c r="AF35" s="609"/>
      <c r="AG35" s="609"/>
      <c r="AH35" s="609"/>
      <c r="AI35" s="609"/>
      <c r="AJ35" s="609"/>
      <c r="AK35" s="609"/>
      <c r="AL35" s="172"/>
      <c r="AM35" s="608">
        <f t="shared" ref="AM35:AM43" si="0">IF(AO35="","",AM34+1)</f>
        <v>7</v>
      </c>
      <c r="AN35" s="608"/>
      <c r="AO35" s="609" t="str">
        <f>IF('各会計、関係団体の財政状況及び健全化判断比率'!B33="","",'各会計、関係団体の財政状況及び健全化判断比率'!B33)</f>
        <v>公共下水道事業会計</v>
      </c>
      <c r="AP35" s="609"/>
      <c r="AQ35" s="609"/>
      <c r="AR35" s="609"/>
      <c r="AS35" s="609"/>
      <c r="AT35" s="609"/>
      <c r="AU35" s="609"/>
      <c r="AV35" s="609"/>
      <c r="AW35" s="609"/>
      <c r="AX35" s="609"/>
      <c r="AY35" s="609"/>
      <c r="AZ35" s="609"/>
      <c r="BA35" s="609"/>
      <c r="BB35" s="609"/>
      <c r="BC35" s="609"/>
      <c r="BD35" s="172"/>
      <c r="BE35" s="608" t="str">
        <f t="shared" ref="BE35:BE43" si="1">IF(BG35="","",BE34+1)</f>
        <v/>
      </c>
      <c r="BF35" s="608"/>
      <c r="BG35" s="609"/>
      <c r="BH35" s="609"/>
      <c r="BI35" s="609"/>
      <c r="BJ35" s="609"/>
      <c r="BK35" s="609"/>
      <c r="BL35" s="609"/>
      <c r="BM35" s="609"/>
      <c r="BN35" s="609"/>
      <c r="BO35" s="609"/>
      <c r="BP35" s="609"/>
      <c r="BQ35" s="609"/>
      <c r="BR35" s="609"/>
      <c r="BS35" s="609"/>
      <c r="BT35" s="609"/>
      <c r="BU35" s="609"/>
      <c r="BV35" s="172"/>
      <c r="BW35" s="608">
        <f t="shared" ref="BW35:BW43" si="2">IF(BY35="","",BW34+1)</f>
        <v>11</v>
      </c>
      <c r="BX35" s="608"/>
      <c r="BY35" s="609" t="str">
        <f>IF('各会計、関係団体の財政状況及び健全化判断比率'!B69="","",'各会計、関係団体の財政状況及び健全化判断比率'!B69)</f>
        <v>福井県丹南広域組合</v>
      </c>
      <c r="BZ35" s="609"/>
      <c r="CA35" s="609"/>
      <c r="CB35" s="609"/>
      <c r="CC35" s="609"/>
      <c r="CD35" s="609"/>
      <c r="CE35" s="609"/>
      <c r="CF35" s="609"/>
      <c r="CG35" s="609"/>
      <c r="CH35" s="609"/>
      <c r="CI35" s="609"/>
      <c r="CJ35" s="609"/>
      <c r="CK35" s="609"/>
      <c r="CL35" s="609"/>
      <c r="CM35" s="609"/>
      <c r="CN35" s="172"/>
      <c r="CO35" s="608" t="str">
        <f t="shared" ref="CO35:CO43" si="3">IF(CQ35="","",CO34+1)</f>
        <v/>
      </c>
      <c r="CP35" s="608"/>
      <c r="CQ35" s="609" t="str">
        <f>IF('各会計、関係団体の財政状況及び健全化判断比率'!BS8="","",'各会計、関係団体の財政状況及び健全化判断比率'!BS8)</f>
        <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2">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4</v>
      </c>
      <c r="V36" s="608"/>
      <c r="W36" s="609" t="str">
        <f>IF('各会計、関係団体の財政状況及び健全化判断比率'!B30="","",'各会計、関係団体の財政状況及び健全化判断比率'!B30)</f>
        <v>介護保険事業特別会計(介護サービス事業勘定)</v>
      </c>
      <c r="X36" s="609"/>
      <c r="Y36" s="609"/>
      <c r="Z36" s="609"/>
      <c r="AA36" s="609"/>
      <c r="AB36" s="609"/>
      <c r="AC36" s="609"/>
      <c r="AD36" s="609"/>
      <c r="AE36" s="609"/>
      <c r="AF36" s="609"/>
      <c r="AG36" s="609"/>
      <c r="AH36" s="609"/>
      <c r="AI36" s="609"/>
      <c r="AJ36" s="609"/>
      <c r="AK36" s="609"/>
      <c r="AL36" s="172"/>
      <c r="AM36" s="608">
        <f t="shared" si="0"/>
        <v>8</v>
      </c>
      <c r="AN36" s="608"/>
      <c r="AO36" s="609" t="str">
        <f>IF('各会計、関係団体の財政状況及び健全化判断比率'!B34="","",'各会計、関係団体の財政状況及び健全化判断比率'!B34)</f>
        <v>農業集落排水事業会計</v>
      </c>
      <c r="AP36" s="609"/>
      <c r="AQ36" s="609"/>
      <c r="AR36" s="609"/>
      <c r="AS36" s="609"/>
      <c r="AT36" s="609"/>
      <c r="AU36" s="609"/>
      <c r="AV36" s="609"/>
      <c r="AW36" s="609"/>
      <c r="AX36" s="609"/>
      <c r="AY36" s="609"/>
      <c r="AZ36" s="609"/>
      <c r="BA36" s="609"/>
      <c r="BB36" s="609"/>
      <c r="BC36" s="609"/>
      <c r="BD36" s="172"/>
      <c r="BE36" s="608" t="str">
        <f t="shared" si="1"/>
        <v/>
      </c>
      <c r="BF36" s="608"/>
      <c r="BG36" s="609"/>
      <c r="BH36" s="609"/>
      <c r="BI36" s="609"/>
      <c r="BJ36" s="609"/>
      <c r="BK36" s="609"/>
      <c r="BL36" s="609"/>
      <c r="BM36" s="609"/>
      <c r="BN36" s="609"/>
      <c r="BO36" s="609"/>
      <c r="BP36" s="609"/>
      <c r="BQ36" s="609"/>
      <c r="BR36" s="609"/>
      <c r="BS36" s="609"/>
      <c r="BT36" s="609"/>
      <c r="BU36" s="609"/>
      <c r="BV36" s="172"/>
      <c r="BW36" s="608">
        <f t="shared" si="2"/>
        <v>12</v>
      </c>
      <c r="BX36" s="608"/>
      <c r="BY36" s="609" t="str">
        <f>IF('各会計、関係団体の財政状況及び健全化判断比率'!B70="","",'各会計、関係団体の財政状況及び健全化判断比率'!B70)</f>
        <v>鯖江広域衛生施設組合</v>
      </c>
      <c r="BZ36" s="609"/>
      <c r="CA36" s="609"/>
      <c r="CB36" s="609"/>
      <c r="CC36" s="609"/>
      <c r="CD36" s="609"/>
      <c r="CE36" s="609"/>
      <c r="CF36" s="609"/>
      <c r="CG36" s="609"/>
      <c r="CH36" s="609"/>
      <c r="CI36" s="609"/>
      <c r="CJ36" s="609"/>
      <c r="CK36" s="609"/>
      <c r="CL36" s="609"/>
      <c r="CM36" s="609"/>
      <c r="CN36" s="172"/>
      <c r="CO36" s="608" t="str">
        <f t="shared" si="3"/>
        <v/>
      </c>
      <c r="CP36" s="608"/>
      <c r="CQ36" s="609" t="str">
        <f>IF('各会計、関係団体の財政状況及び健全化判断比率'!BS9="","",'各会計、関係団体の財政状況及び健全化判断比率'!BS9)</f>
        <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2">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5</v>
      </c>
      <c r="V37" s="608"/>
      <c r="W37" s="609" t="str">
        <f>IF('各会計、関係団体の財政状況及び健全化判断比率'!B31="","",'各会計、関係団体の財政状況及び健全化判断比率'!B31)</f>
        <v>後期高齢者医療特別会計</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f t="shared" si="2"/>
        <v>13</v>
      </c>
      <c r="BX37" s="608"/>
      <c r="BY37" s="609" t="str">
        <f>IF('各会計、関係団体の財政状況及び健全化判断比率'!B71="","",'各会計、関係団体の財政状況及び健全化判断比率'!B71)</f>
        <v>鯖江・丹生消防組合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x14ac:dyDescent="0.2">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14</v>
      </c>
      <c r="BX38" s="608"/>
      <c r="BY38" s="609" t="str">
        <f>IF('各会計、関係団体の財政状況及び健全化判断比率'!B72="","",'各会計、関係団体の財政状況及び健全化判断比率'!B72)</f>
        <v>福井県市町総合事務組合（普通会計分）</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2">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15</v>
      </c>
      <c r="BX39" s="608"/>
      <c r="BY39" s="609" t="str">
        <f>IF('各会計、関係団体の財政状況及び健全化判断比率'!B73="","",'各会計、関係団体の財政状況及び健全化判断比率'!B73)</f>
        <v>福井県市町総合事務組合（事業会計分）</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2">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f t="shared" si="2"/>
        <v>16</v>
      </c>
      <c r="BX40" s="608"/>
      <c r="BY40" s="609" t="str">
        <f>IF('各会計、関係団体の財政状況及び健全化判断比率'!B74="","",'各会計、関係団体の財政状況及び健全化判断比率'!B74)</f>
        <v>福井県後期高齢者医療広域連合</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2">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f t="shared" si="2"/>
        <v>17</v>
      </c>
      <c r="BX41" s="608"/>
      <c r="BY41" s="609" t="str">
        <f>IF('各会計、関係団体の財政状況及び健全化判断比率'!B75="","",'各会計、関係団体の財政状況及び健全化判断比率'!B75)</f>
        <v>福井県後期高齢者医療広域連合（事業会計）</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2">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f t="shared" si="2"/>
        <v>18</v>
      </c>
      <c r="BX42" s="608"/>
      <c r="BY42" s="609" t="str">
        <f>IF('各会計、関係団体の財政状況及び健全化判断比率'!B76="","",'各会計、関係団体の財政状況及び健全化判断比率'!B76)</f>
        <v>福井県自治会館組合</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2">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611" t="s">
        <v>204</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2">
      <c r="E47" s="611" t="s">
        <v>205</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2">
      <c r="E48" s="611" t="s">
        <v>206</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2">
      <c r="E49" s="612" t="s">
        <v>207</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2">
      <c r="E50" s="611" t="s">
        <v>208</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2">
      <c r="E51" s="611" t="s">
        <v>209</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2">
      <c r="E52" s="611" t="s">
        <v>210</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2">
      <c r="E53" s="348" t="s">
        <v>583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DDB2-34B0-4787-9649-60CFE10308FC}">
  <sheetPr>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9" t="s">
        <v>567</v>
      </c>
      <c r="D34" s="1159"/>
      <c r="E34" s="1160"/>
      <c r="F34" s="32">
        <v>2.2200000000000002</v>
      </c>
      <c r="G34" s="33">
        <v>3.34</v>
      </c>
      <c r="H34" s="33">
        <v>3.85</v>
      </c>
      <c r="I34" s="33">
        <v>6.5</v>
      </c>
      <c r="J34" s="34">
        <v>7.05</v>
      </c>
      <c r="K34" s="22"/>
      <c r="L34" s="22"/>
      <c r="M34" s="22"/>
      <c r="N34" s="22"/>
      <c r="O34" s="22"/>
      <c r="P34" s="22"/>
    </row>
    <row r="35" spans="1:16" ht="39" customHeight="1" x14ac:dyDescent="0.2">
      <c r="A35" s="22"/>
      <c r="B35" s="35"/>
      <c r="C35" s="1155" t="s">
        <v>568</v>
      </c>
      <c r="D35" s="1155"/>
      <c r="E35" s="1156"/>
      <c r="F35" s="36">
        <v>6.62</v>
      </c>
      <c r="G35" s="37">
        <v>7.55</v>
      </c>
      <c r="H35" s="37">
        <v>7.11</v>
      </c>
      <c r="I35" s="37">
        <v>6.56</v>
      </c>
      <c r="J35" s="38">
        <v>7.01</v>
      </c>
      <c r="K35" s="22"/>
      <c r="L35" s="22"/>
      <c r="M35" s="22"/>
      <c r="N35" s="22"/>
      <c r="O35" s="22"/>
      <c r="P35" s="22"/>
    </row>
    <row r="36" spans="1:16" ht="39" customHeight="1" x14ac:dyDescent="0.2">
      <c r="A36" s="22"/>
      <c r="B36" s="35"/>
      <c r="C36" s="1155" t="s">
        <v>569</v>
      </c>
      <c r="D36" s="1155"/>
      <c r="E36" s="1156"/>
      <c r="F36" s="36">
        <v>1.23</v>
      </c>
      <c r="G36" s="37">
        <v>0</v>
      </c>
      <c r="H36" s="37">
        <v>0.5</v>
      </c>
      <c r="I36" s="37">
        <v>1.86</v>
      </c>
      <c r="J36" s="38">
        <v>1.78</v>
      </c>
      <c r="K36" s="22"/>
      <c r="L36" s="22"/>
      <c r="M36" s="22"/>
      <c r="N36" s="22"/>
      <c r="O36" s="22"/>
      <c r="P36" s="22"/>
    </row>
    <row r="37" spans="1:16" ht="39" customHeight="1" x14ac:dyDescent="0.2">
      <c r="A37" s="22"/>
      <c r="B37" s="35"/>
      <c r="C37" s="1155" t="s">
        <v>570</v>
      </c>
      <c r="D37" s="1155"/>
      <c r="E37" s="1156"/>
      <c r="F37" s="36">
        <v>1.1000000000000001</v>
      </c>
      <c r="G37" s="37">
        <v>1.54</v>
      </c>
      <c r="H37" s="37">
        <v>1.66</v>
      </c>
      <c r="I37" s="37">
        <v>1.42</v>
      </c>
      <c r="J37" s="38">
        <v>1.47</v>
      </c>
      <c r="K37" s="22"/>
      <c r="L37" s="22"/>
      <c r="M37" s="22"/>
      <c r="N37" s="22"/>
      <c r="O37" s="22"/>
      <c r="P37" s="22"/>
    </row>
    <row r="38" spans="1:16" ht="39" customHeight="1" x14ac:dyDescent="0.2">
      <c r="A38" s="22"/>
      <c r="B38" s="35"/>
      <c r="C38" s="1155" t="s">
        <v>571</v>
      </c>
      <c r="D38" s="1155"/>
      <c r="E38" s="1156"/>
      <c r="F38" s="36">
        <v>0.44</v>
      </c>
      <c r="G38" s="37">
        <v>1.21</v>
      </c>
      <c r="H38" s="37">
        <v>0.76</v>
      </c>
      <c r="I38" s="37">
        <v>0.88</v>
      </c>
      <c r="J38" s="38">
        <v>1.02</v>
      </c>
      <c r="K38" s="22"/>
      <c r="L38" s="22"/>
      <c r="M38" s="22"/>
      <c r="N38" s="22"/>
      <c r="O38" s="22"/>
      <c r="P38" s="22"/>
    </row>
    <row r="39" spans="1:16" ht="39" customHeight="1" x14ac:dyDescent="0.2">
      <c r="A39" s="22"/>
      <c r="B39" s="35"/>
      <c r="C39" s="1155" t="s">
        <v>572</v>
      </c>
      <c r="D39" s="1155"/>
      <c r="E39" s="1156"/>
      <c r="F39" s="36">
        <v>1.61</v>
      </c>
      <c r="G39" s="37">
        <v>1.03</v>
      </c>
      <c r="H39" s="37">
        <v>0.47</v>
      </c>
      <c r="I39" s="37">
        <v>0.79</v>
      </c>
      <c r="J39" s="38">
        <v>0.79</v>
      </c>
      <c r="K39" s="22"/>
      <c r="L39" s="22"/>
      <c r="M39" s="22"/>
      <c r="N39" s="22"/>
      <c r="O39" s="22"/>
      <c r="P39" s="22"/>
    </row>
    <row r="40" spans="1:16" ht="39" customHeight="1" x14ac:dyDescent="0.2">
      <c r="A40" s="22"/>
      <c r="B40" s="35"/>
      <c r="C40" s="1155" t="s">
        <v>573</v>
      </c>
      <c r="D40" s="1155"/>
      <c r="E40" s="1156"/>
      <c r="F40" s="36">
        <v>0.31</v>
      </c>
      <c r="G40" s="37">
        <v>0.3</v>
      </c>
      <c r="H40" s="37">
        <v>0.31</v>
      </c>
      <c r="I40" s="37">
        <v>0.3</v>
      </c>
      <c r="J40" s="38">
        <v>0.28999999999999998</v>
      </c>
      <c r="K40" s="22"/>
      <c r="L40" s="22"/>
      <c r="M40" s="22"/>
      <c r="N40" s="22"/>
      <c r="O40" s="22"/>
      <c r="P40" s="22"/>
    </row>
    <row r="41" spans="1:16" ht="39" customHeight="1" x14ac:dyDescent="0.2">
      <c r="A41" s="22"/>
      <c r="B41" s="35"/>
      <c r="C41" s="1155" t="s">
        <v>574</v>
      </c>
      <c r="D41" s="1155"/>
      <c r="E41" s="1156"/>
      <c r="F41" s="36">
        <v>0.01</v>
      </c>
      <c r="G41" s="37">
        <v>0.01</v>
      </c>
      <c r="H41" s="37">
        <v>0.01</v>
      </c>
      <c r="I41" s="37">
        <v>0</v>
      </c>
      <c r="J41" s="38">
        <v>0.02</v>
      </c>
      <c r="K41" s="22"/>
      <c r="L41" s="22"/>
      <c r="M41" s="22"/>
      <c r="N41" s="22"/>
      <c r="O41" s="22"/>
      <c r="P41" s="22"/>
    </row>
    <row r="42" spans="1:16" ht="39" customHeight="1" x14ac:dyDescent="0.2">
      <c r="A42" s="22"/>
      <c r="B42" s="39"/>
      <c r="C42" s="1155" t="s">
        <v>575</v>
      </c>
      <c r="D42" s="1155"/>
      <c r="E42" s="1156"/>
      <c r="F42" s="36" t="s">
        <v>521</v>
      </c>
      <c r="G42" s="37" t="s">
        <v>521</v>
      </c>
      <c r="H42" s="37" t="s">
        <v>521</v>
      </c>
      <c r="I42" s="37" t="s">
        <v>521</v>
      </c>
      <c r="J42" s="38" t="s">
        <v>521</v>
      </c>
      <c r="K42" s="22"/>
      <c r="L42" s="22"/>
      <c r="M42" s="22"/>
      <c r="N42" s="22"/>
      <c r="O42" s="22"/>
      <c r="P42" s="22"/>
    </row>
    <row r="43" spans="1:16" ht="39" customHeight="1" thickBot="1" x14ac:dyDescent="0.25">
      <c r="A43" s="22"/>
      <c r="B43" s="40"/>
      <c r="C43" s="1157" t="s">
        <v>576</v>
      </c>
      <c r="D43" s="1157"/>
      <c r="E43" s="1158"/>
      <c r="F43" s="41">
        <v>0</v>
      </c>
      <c r="G43" s="42">
        <v>0.79</v>
      </c>
      <c r="H43" s="42">
        <v>0</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JBDXm6vZUR1pbf1Dh4pBvRY2M1szRGTHI2lhvhuDS8MfDwb905oiRrbbpbw1/aqZVv/C8LN6fH1/DA3VezMmQ==" saltValue="o4Yg3x9RX5E0pSGNKAEQ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C6841-9D0D-4525-A6EC-F5A530AA1291}">
  <sheetPr>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2736</v>
      </c>
      <c r="L45" s="58">
        <v>2565</v>
      </c>
      <c r="M45" s="58">
        <v>2441</v>
      </c>
      <c r="N45" s="58">
        <v>2352</v>
      </c>
      <c r="O45" s="59">
        <v>2348</v>
      </c>
      <c r="P45" s="46"/>
      <c r="Q45" s="46"/>
      <c r="R45" s="46"/>
      <c r="S45" s="46"/>
      <c r="T45" s="46"/>
      <c r="U45" s="46"/>
    </row>
    <row r="46" spans="1:21" ht="30.75" customHeight="1" x14ac:dyDescent="0.2">
      <c r="A46" s="46"/>
      <c r="B46" s="1163"/>
      <c r="C46" s="1164"/>
      <c r="D46" s="60"/>
      <c r="E46" s="1169" t="s">
        <v>12</v>
      </c>
      <c r="F46" s="1169"/>
      <c r="G46" s="1169"/>
      <c r="H46" s="1169"/>
      <c r="I46" s="1169"/>
      <c r="J46" s="1170"/>
      <c r="K46" s="61" t="s">
        <v>521</v>
      </c>
      <c r="L46" s="62" t="s">
        <v>521</v>
      </c>
      <c r="M46" s="62" t="s">
        <v>521</v>
      </c>
      <c r="N46" s="62" t="s">
        <v>521</v>
      </c>
      <c r="O46" s="63" t="s">
        <v>521</v>
      </c>
      <c r="P46" s="46"/>
      <c r="Q46" s="46"/>
      <c r="R46" s="46"/>
      <c r="S46" s="46"/>
      <c r="T46" s="46"/>
      <c r="U46" s="46"/>
    </row>
    <row r="47" spans="1:21" ht="30.75" customHeight="1" x14ac:dyDescent="0.2">
      <c r="A47" s="46"/>
      <c r="B47" s="1163"/>
      <c r="C47" s="1164"/>
      <c r="D47" s="60"/>
      <c r="E47" s="1169" t="s">
        <v>13</v>
      </c>
      <c r="F47" s="1169"/>
      <c r="G47" s="1169"/>
      <c r="H47" s="1169"/>
      <c r="I47" s="1169"/>
      <c r="J47" s="1170"/>
      <c r="K47" s="61">
        <v>70</v>
      </c>
      <c r="L47" s="62">
        <v>80</v>
      </c>
      <c r="M47" s="62">
        <v>80</v>
      </c>
      <c r="N47" s="62">
        <v>70</v>
      </c>
      <c r="O47" s="63">
        <v>63</v>
      </c>
      <c r="P47" s="46"/>
      <c r="Q47" s="46"/>
      <c r="R47" s="46"/>
      <c r="S47" s="46"/>
      <c r="T47" s="46"/>
      <c r="U47" s="46"/>
    </row>
    <row r="48" spans="1:21" ht="30.75" customHeight="1" x14ac:dyDescent="0.2">
      <c r="A48" s="46"/>
      <c r="B48" s="1163"/>
      <c r="C48" s="1164"/>
      <c r="D48" s="60"/>
      <c r="E48" s="1169" t="s">
        <v>14</v>
      </c>
      <c r="F48" s="1169"/>
      <c r="G48" s="1169"/>
      <c r="H48" s="1169"/>
      <c r="I48" s="1169"/>
      <c r="J48" s="1170"/>
      <c r="K48" s="61">
        <v>765</v>
      </c>
      <c r="L48" s="62">
        <v>799</v>
      </c>
      <c r="M48" s="62">
        <v>852</v>
      </c>
      <c r="N48" s="62">
        <v>815</v>
      </c>
      <c r="O48" s="63">
        <v>800</v>
      </c>
      <c r="P48" s="46"/>
      <c r="Q48" s="46"/>
      <c r="R48" s="46"/>
      <c r="S48" s="46"/>
      <c r="T48" s="46"/>
      <c r="U48" s="46"/>
    </row>
    <row r="49" spans="1:21" ht="30.75" customHeight="1" x14ac:dyDescent="0.2">
      <c r="A49" s="46"/>
      <c r="B49" s="1163"/>
      <c r="C49" s="1164"/>
      <c r="D49" s="60"/>
      <c r="E49" s="1169" t="s">
        <v>15</v>
      </c>
      <c r="F49" s="1169"/>
      <c r="G49" s="1169"/>
      <c r="H49" s="1169"/>
      <c r="I49" s="1169"/>
      <c r="J49" s="1170"/>
      <c r="K49" s="61">
        <v>296</v>
      </c>
      <c r="L49" s="62">
        <v>449</v>
      </c>
      <c r="M49" s="62">
        <v>462</v>
      </c>
      <c r="N49" s="62">
        <v>503</v>
      </c>
      <c r="O49" s="63">
        <v>533</v>
      </c>
      <c r="P49" s="46"/>
      <c r="Q49" s="46"/>
      <c r="R49" s="46"/>
      <c r="S49" s="46"/>
      <c r="T49" s="46"/>
      <c r="U49" s="46"/>
    </row>
    <row r="50" spans="1:21" ht="30.75" customHeight="1" x14ac:dyDescent="0.2">
      <c r="A50" s="46"/>
      <c r="B50" s="1163"/>
      <c r="C50" s="1164"/>
      <c r="D50" s="60"/>
      <c r="E50" s="1169" t="s">
        <v>16</v>
      </c>
      <c r="F50" s="1169"/>
      <c r="G50" s="1169"/>
      <c r="H50" s="1169"/>
      <c r="I50" s="1169"/>
      <c r="J50" s="1170"/>
      <c r="K50" s="61">
        <v>91</v>
      </c>
      <c r="L50" s="62">
        <v>91</v>
      </c>
      <c r="M50" s="62">
        <v>91</v>
      </c>
      <c r="N50" s="62">
        <v>91</v>
      </c>
      <c r="O50" s="63">
        <v>91</v>
      </c>
      <c r="P50" s="46"/>
      <c r="Q50" s="46"/>
      <c r="R50" s="46"/>
      <c r="S50" s="46"/>
      <c r="T50" s="46"/>
      <c r="U50" s="46"/>
    </row>
    <row r="51" spans="1:21" ht="30.75" customHeight="1" x14ac:dyDescent="0.2">
      <c r="A51" s="46"/>
      <c r="B51" s="1165"/>
      <c r="C51" s="1166"/>
      <c r="D51" s="64"/>
      <c r="E51" s="1169" t="s">
        <v>17</v>
      </c>
      <c r="F51" s="1169"/>
      <c r="G51" s="1169"/>
      <c r="H51" s="1169"/>
      <c r="I51" s="1169"/>
      <c r="J51" s="1170"/>
      <c r="K51" s="61" t="s">
        <v>521</v>
      </c>
      <c r="L51" s="62" t="s">
        <v>521</v>
      </c>
      <c r="M51" s="62" t="s">
        <v>521</v>
      </c>
      <c r="N51" s="62" t="s">
        <v>521</v>
      </c>
      <c r="O51" s="63" t="s">
        <v>521</v>
      </c>
      <c r="P51" s="46"/>
      <c r="Q51" s="46"/>
      <c r="R51" s="46"/>
      <c r="S51" s="46"/>
      <c r="T51" s="46"/>
      <c r="U51" s="46"/>
    </row>
    <row r="52" spans="1:21" ht="30.75" customHeight="1" x14ac:dyDescent="0.2">
      <c r="A52" s="46"/>
      <c r="B52" s="1171" t="s">
        <v>18</v>
      </c>
      <c r="C52" s="1172"/>
      <c r="D52" s="64"/>
      <c r="E52" s="1169" t="s">
        <v>19</v>
      </c>
      <c r="F52" s="1169"/>
      <c r="G52" s="1169"/>
      <c r="H52" s="1169"/>
      <c r="I52" s="1169"/>
      <c r="J52" s="1170"/>
      <c r="K52" s="61">
        <v>3058</v>
      </c>
      <c r="L52" s="62">
        <v>3094</v>
      </c>
      <c r="M52" s="62">
        <v>3075</v>
      </c>
      <c r="N52" s="62">
        <v>3113</v>
      </c>
      <c r="O52" s="63">
        <v>3027</v>
      </c>
      <c r="P52" s="46"/>
      <c r="Q52" s="46"/>
      <c r="R52" s="46"/>
      <c r="S52" s="46"/>
      <c r="T52" s="46"/>
      <c r="U52" s="46"/>
    </row>
    <row r="53" spans="1:21" ht="30.75" customHeight="1" thickBot="1" x14ac:dyDescent="0.25">
      <c r="A53" s="46"/>
      <c r="B53" s="1173" t="s">
        <v>20</v>
      </c>
      <c r="C53" s="1174"/>
      <c r="D53" s="65"/>
      <c r="E53" s="1175" t="s">
        <v>21</v>
      </c>
      <c r="F53" s="1175"/>
      <c r="G53" s="1175"/>
      <c r="H53" s="1175"/>
      <c r="I53" s="1175"/>
      <c r="J53" s="1176"/>
      <c r="K53" s="66">
        <v>900</v>
      </c>
      <c r="L53" s="67">
        <v>890</v>
      </c>
      <c r="M53" s="67">
        <v>851</v>
      </c>
      <c r="N53" s="67">
        <v>718</v>
      </c>
      <c r="O53" s="68">
        <v>808</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5">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2">
      <c r="B57" s="1177" t="s">
        <v>24</v>
      </c>
      <c r="C57" s="1178"/>
      <c r="D57" s="1181" t="s">
        <v>25</v>
      </c>
      <c r="E57" s="1182"/>
      <c r="F57" s="1182"/>
      <c r="G57" s="1182"/>
      <c r="H57" s="1182"/>
      <c r="I57" s="1182"/>
      <c r="J57" s="1183"/>
      <c r="K57" s="81">
        <v>114</v>
      </c>
      <c r="L57" s="82">
        <v>184</v>
      </c>
      <c r="M57" s="82">
        <v>197</v>
      </c>
      <c r="N57" s="82">
        <v>159</v>
      </c>
      <c r="O57" s="83">
        <v>129</v>
      </c>
    </row>
    <row r="58" spans="1:21" ht="31.5" customHeight="1" thickBot="1" x14ac:dyDescent="0.25">
      <c r="B58" s="1179"/>
      <c r="C58" s="1180"/>
      <c r="D58" s="1184" t="s">
        <v>26</v>
      </c>
      <c r="E58" s="1185"/>
      <c r="F58" s="1185"/>
      <c r="G58" s="1185"/>
      <c r="H58" s="1185"/>
      <c r="I58" s="1185"/>
      <c r="J58" s="1186"/>
      <c r="K58" s="84">
        <v>67</v>
      </c>
      <c r="L58" s="85">
        <v>70</v>
      </c>
      <c r="M58" s="85">
        <v>80</v>
      </c>
      <c r="N58" s="85">
        <v>80</v>
      </c>
      <c r="O58" s="86">
        <v>70</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aUyQXeul+/eDOIUTH96FZHUmhCZbBHMF1uCUcepCzNM87/B22r+kVn4nMcOBUTquFYJYEb96zDQHq5PZ2UTVA==" saltValue="SAWyOrvzT9MmTJfx7Udw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1929F-EB87-49C3-993E-5A7A57659E8D}">
  <sheetPr>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560</v>
      </c>
      <c r="J40" s="98" t="s">
        <v>561</v>
      </c>
      <c r="K40" s="98" t="s">
        <v>562</v>
      </c>
      <c r="L40" s="98" t="s">
        <v>563</v>
      </c>
      <c r="M40" s="99" t="s">
        <v>564</v>
      </c>
    </row>
    <row r="41" spans="2:13" ht="27.75" customHeight="1" x14ac:dyDescent="0.2">
      <c r="B41" s="1187" t="s">
        <v>29</v>
      </c>
      <c r="C41" s="1188"/>
      <c r="D41" s="100"/>
      <c r="E41" s="1193" t="s">
        <v>30</v>
      </c>
      <c r="F41" s="1193"/>
      <c r="G41" s="1193"/>
      <c r="H41" s="1194"/>
      <c r="I41" s="339">
        <v>25893</v>
      </c>
      <c r="J41" s="340">
        <v>25848</v>
      </c>
      <c r="K41" s="340">
        <v>25476</v>
      </c>
      <c r="L41" s="340">
        <v>25683</v>
      </c>
      <c r="M41" s="341">
        <v>25170</v>
      </c>
    </row>
    <row r="42" spans="2:13" ht="27.75" customHeight="1" x14ac:dyDescent="0.2">
      <c r="B42" s="1189"/>
      <c r="C42" s="1190"/>
      <c r="D42" s="101"/>
      <c r="E42" s="1195" t="s">
        <v>31</v>
      </c>
      <c r="F42" s="1195"/>
      <c r="G42" s="1195"/>
      <c r="H42" s="1196"/>
      <c r="I42" s="342">
        <v>281</v>
      </c>
      <c r="J42" s="343">
        <v>190</v>
      </c>
      <c r="K42" s="343">
        <v>98</v>
      </c>
      <c r="L42" s="343">
        <v>7</v>
      </c>
      <c r="M42" s="344" t="s">
        <v>521</v>
      </c>
    </row>
    <row r="43" spans="2:13" ht="27.75" customHeight="1" x14ac:dyDescent="0.2">
      <c r="B43" s="1189"/>
      <c r="C43" s="1190"/>
      <c r="D43" s="101"/>
      <c r="E43" s="1195" t="s">
        <v>32</v>
      </c>
      <c r="F43" s="1195"/>
      <c r="G43" s="1195"/>
      <c r="H43" s="1196"/>
      <c r="I43" s="342">
        <v>9632</v>
      </c>
      <c r="J43" s="343">
        <v>9005</v>
      </c>
      <c r="K43" s="343">
        <v>8185</v>
      </c>
      <c r="L43" s="343">
        <v>7920</v>
      </c>
      <c r="M43" s="344">
        <v>7405</v>
      </c>
    </row>
    <row r="44" spans="2:13" ht="27.75" customHeight="1" x14ac:dyDescent="0.2">
      <c r="B44" s="1189"/>
      <c r="C44" s="1190"/>
      <c r="D44" s="101"/>
      <c r="E44" s="1195" t="s">
        <v>33</v>
      </c>
      <c r="F44" s="1195"/>
      <c r="G44" s="1195"/>
      <c r="H44" s="1196"/>
      <c r="I44" s="342">
        <v>3295</v>
      </c>
      <c r="J44" s="343">
        <v>3431</v>
      </c>
      <c r="K44" s="343">
        <v>3094</v>
      </c>
      <c r="L44" s="343">
        <v>2744</v>
      </c>
      <c r="M44" s="344">
        <v>2474</v>
      </c>
    </row>
    <row r="45" spans="2:13" ht="27.75" customHeight="1" x14ac:dyDescent="0.2">
      <c r="B45" s="1189"/>
      <c r="C45" s="1190"/>
      <c r="D45" s="101"/>
      <c r="E45" s="1195" t="s">
        <v>34</v>
      </c>
      <c r="F45" s="1195"/>
      <c r="G45" s="1195"/>
      <c r="H45" s="1196"/>
      <c r="I45" s="342">
        <v>2881</v>
      </c>
      <c r="J45" s="343">
        <v>2761</v>
      </c>
      <c r="K45" s="343">
        <v>2859</v>
      </c>
      <c r="L45" s="343">
        <v>2675</v>
      </c>
      <c r="M45" s="344">
        <v>2699</v>
      </c>
    </row>
    <row r="46" spans="2:13" ht="27.75" customHeight="1" x14ac:dyDescent="0.2">
      <c r="B46" s="1189"/>
      <c r="C46" s="1190"/>
      <c r="D46" s="102"/>
      <c r="E46" s="1195" t="s">
        <v>35</v>
      </c>
      <c r="F46" s="1195"/>
      <c r="G46" s="1195"/>
      <c r="H46" s="1196"/>
      <c r="I46" s="342">
        <v>254</v>
      </c>
      <c r="J46" s="343" t="s">
        <v>521</v>
      </c>
      <c r="K46" s="343" t="s">
        <v>521</v>
      </c>
      <c r="L46" s="343" t="s">
        <v>521</v>
      </c>
      <c r="M46" s="344" t="s">
        <v>521</v>
      </c>
    </row>
    <row r="47" spans="2:13" ht="27.75" customHeight="1" x14ac:dyDescent="0.2">
      <c r="B47" s="1189"/>
      <c r="C47" s="1190"/>
      <c r="D47" s="103"/>
      <c r="E47" s="1197" t="s">
        <v>36</v>
      </c>
      <c r="F47" s="1198"/>
      <c r="G47" s="1198"/>
      <c r="H47" s="1199"/>
      <c r="I47" s="342" t="s">
        <v>521</v>
      </c>
      <c r="J47" s="343" t="s">
        <v>521</v>
      </c>
      <c r="K47" s="343" t="s">
        <v>521</v>
      </c>
      <c r="L47" s="343" t="s">
        <v>521</v>
      </c>
      <c r="M47" s="344" t="s">
        <v>521</v>
      </c>
    </row>
    <row r="48" spans="2:13" ht="27.75" customHeight="1" x14ac:dyDescent="0.2">
      <c r="B48" s="1189"/>
      <c r="C48" s="1190"/>
      <c r="D48" s="101"/>
      <c r="E48" s="1195" t="s">
        <v>37</v>
      </c>
      <c r="F48" s="1195"/>
      <c r="G48" s="1195"/>
      <c r="H48" s="1196"/>
      <c r="I48" s="342" t="s">
        <v>521</v>
      </c>
      <c r="J48" s="343" t="s">
        <v>521</v>
      </c>
      <c r="K48" s="343" t="s">
        <v>521</v>
      </c>
      <c r="L48" s="343" t="s">
        <v>521</v>
      </c>
      <c r="M48" s="344" t="s">
        <v>521</v>
      </c>
    </row>
    <row r="49" spans="2:13" ht="27.75" customHeight="1" x14ac:dyDescent="0.2">
      <c r="B49" s="1191"/>
      <c r="C49" s="1192"/>
      <c r="D49" s="101"/>
      <c r="E49" s="1195" t="s">
        <v>38</v>
      </c>
      <c r="F49" s="1195"/>
      <c r="G49" s="1195"/>
      <c r="H49" s="1196"/>
      <c r="I49" s="342" t="s">
        <v>521</v>
      </c>
      <c r="J49" s="343" t="s">
        <v>521</v>
      </c>
      <c r="K49" s="343" t="s">
        <v>521</v>
      </c>
      <c r="L49" s="343" t="s">
        <v>521</v>
      </c>
      <c r="M49" s="344" t="s">
        <v>521</v>
      </c>
    </row>
    <row r="50" spans="2:13" ht="27.75" customHeight="1" x14ac:dyDescent="0.2">
      <c r="B50" s="1200" t="s">
        <v>39</v>
      </c>
      <c r="C50" s="1201"/>
      <c r="D50" s="104"/>
      <c r="E50" s="1195" t="s">
        <v>40</v>
      </c>
      <c r="F50" s="1195"/>
      <c r="G50" s="1195"/>
      <c r="H50" s="1196"/>
      <c r="I50" s="342">
        <v>5476</v>
      </c>
      <c r="J50" s="343">
        <v>5918</v>
      </c>
      <c r="K50" s="343">
        <v>5794</v>
      </c>
      <c r="L50" s="343">
        <v>5361</v>
      </c>
      <c r="M50" s="344">
        <v>6864</v>
      </c>
    </row>
    <row r="51" spans="2:13" ht="27.75" customHeight="1" x14ac:dyDescent="0.2">
      <c r="B51" s="1189"/>
      <c r="C51" s="1190"/>
      <c r="D51" s="101"/>
      <c r="E51" s="1195" t="s">
        <v>41</v>
      </c>
      <c r="F51" s="1195"/>
      <c r="G51" s="1195"/>
      <c r="H51" s="1196"/>
      <c r="I51" s="342">
        <v>7381</v>
      </c>
      <c r="J51" s="343">
        <v>6678</v>
      </c>
      <c r="K51" s="343">
        <v>5907</v>
      </c>
      <c r="L51" s="343">
        <v>5582</v>
      </c>
      <c r="M51" s="344">
        <v>5206</v>
      </c>
    </row>
    <row r="52" spans="2:13" ht="27.75" customHeight="1" x14ac:dyDescent="0.2">
      <c r="B52" s="1191"/>
      <c r="C52" s="1192"/>
      <c r="D52" s="101"/>
      <c r="E52" s="1195" t="s">
        <v>42</v>
      </c>
      <c r="F52" s="1195"/>
      <c r="G52" s="1195"/>
      <c r="H52" s="1196"/>
      <c r="I52" s="342">
        <v>31400</v>
      </c>
      <c r="J52" s="343">
        <v>30672</v>
      </c>
      <c r="K52" s="343">
        <v>29300</v>
      </c>
      <c r="L52" s="343">
        <v>28974</v>
      </c>
      <c r="M52" s="344">
        <v>28155</v>
      </c>
    </row>
    <row r="53" spans="2:13" ht="27.75" customHeight="1" thickBot="1" x14ac:dyDescent="0.25">
      <c r="B53" s="1202" t="s">
        <v>20</v>
      </c>
      <c r="C53" s="1203"/>
      <c r="D53" s="105"/>
      <c r="E53" s="1204" t="s">
        <v>43</v>
      </c>
      <c r="F53" s="1204"/>
      <c r="G53" s="1204"/>
      <c r="H53" s="1205"/>
      <c r="I53" s="345">
        <v>-2021</v>
      </c>
      <c r="J53" s="346">
        <v>-2034</v>
      </c>
      <c r="K53" s="346">
        <v>-1290</v>
      </c>
      <c r="L53" s="346">
        <v>-887</v>
      </c>
      <c r="M53" s="347">
        <v>-2477</v>
      </c>
    </row>
    <row r="54" spans="2:13" ht="27.75" customHeight="1" x14ac:dyDescent="0.2">
      <c r="B54" s="106" t="s">
        <v>44</v>
      </c>
      <c r="C54" s="107"/>
      <c r="D54" s="107"/>
      <c r="E54" s="108"/>
      <c r="F54" s="108"/>
      <c r="G54" s="108"/>
      <c r="H54" s="108"/>
      <c r="I54" s="109"/>
      <c r="J54" s="109"/>
      <c r="K54" s="109"/>
      <c r="L54" s="109"/>
      <c r="M54" s="109"/>
    </row>
    <row r="55" spans="2:13" ht="13.2" x14ac:dyDescent="0.2"/>
  </sheetData>
  <sheetProtection algorithmName="SHA-512" hashValue="VMEdMi82HVu0gPRjRbMaFQ+daCfhWPT18ZnP2CymOasQQOiCKH6iDR6W1WEYyeqzRj/8sKI67L7pSqZQEUfVfA==" saltValue="y0t6HqU3Y0s+RPaGdBee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583C-265E-4BD2-96FC-2F39F6E71441}">
  <sheetPr>
    <pageSetUpPr fitToPage="1"/>
  </sheetPr>
  <dimension ref="B1:W7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45</v>
      </c>
    </row>
    <row r="54" spans="2:8" ht="29.25" customHeight="1" thickBot="1" x14ac:dyDescent="0.3">
      <c r="B54" s="111" t="s">
        <v>1</v>
      </c>
      <c r="C54" s="112"/>
      <c r="D54" s="112"/>
      <c r="E54" s="113" t="s">
        <v>2</v>
      </c>
      <c r="F54" s="114" t="s">
        <v>562</v>
      </c>
      <c r="G54" s="114" t="s">
        <v>563</v>
      </c>
      <c r="H54" s="115" t="s">
        <v>564</v>
      </c>
    </row>
    <row r="55" spans="2:8" ht="52.5" customHeight="1" x14ac:dyDescent="0.2">
      <c r="B55" s="116"/>
      <c r="C55" s="1214" t="s">
        <v>46</v>
      </c>
      <c r="D55" s="1214"/>
      <c r="E55" s="1215"/>
      <c r="F55" s="117">
        <v>3383</v>
      </c>
      <c r="G55" s="117">
        <v>2878</v>
      </c>
      <c r="H55" s="118">
        <v>3253</v>
      </c>
    </row>
    <row r="56" spans="2:8" ht="52.5" customHeight="1" x14ac:dyDescent="0.2">
      <c r="B56" s="119"/>
      <c r="C56" s="1216" t="s">
        <v>47</v>
      </c>
      <c r="D56" s="1216"/>
      <c r="E56" s="1217"/>
      <c r="F56" s="120">
        <v>627</v>
      </c>
      <c r="G56" s="120">
        <v>728</v>
      </c>
      <c r="H56" s="121">
        <v>730</v>
      </c>
    </row>
    <row r="57" spans="2:8" ht="53.25" customHeight="1" x14ac:dyDescent="0.2">
      <c r="B57" s="119"/>
      <c r="C57" s="1218" t="s">
        <v>48</v>
      </c>
      <c r="D57" s="1218"/>
      <c r="E57" s="1219"/>
      <c r="F57" s="122">
        <v>870</v>
      </c>
      <c r="G57" s="122">
        <v>893</v>
      </c>
      <c r="H57" s="123">
        <v>1874</v>
      </c>
    </row>
    <row r="58" spans="2:8" ht="45.75" customHeight="1" x14ac:dyDescent="0.2">
      <c r="B58" s="124"/>
      <c r="C58" s="1206" t="s">
        <v>593</v>
      </c>
      <c r="D58" s="1207"/>
      <c r="E58" s="1208"/>
      <c r="F58" s="125" t="s">
        <v>594</v>
      </c>
      <c r="G58" s="125" t="s">
        <v>594</v>
      </c>
      <c r="H58" s="126">
        <v>890</v>
      </c>
    </row>
    <row r="59" spans="2:8" ht="45.75" customHeight="1" x14ac:dyDescent="0.2">
      <c r="B59" s="124"/>
      <c r="C59" s="1206" t="s">
        <v>595</v>
      </c>
      <c r="D59" s="1207"/>
      <c r="E59" s="1208"/>
      <c r="F59" s="125">
        <v>327</v>
      </c>
      <c r="G59" s="125">
        <v>327</v>
      </c>
      <c r="H59" s="126">
        <v>327</v>
      </c>
    </row>
    <row r="60" spans="2:8" ht="45.75" customHeight="1" x14ac:dyDescent="0.2">
      <c r="B60" s="124"/>
      <c r="C60" s="1206" t="s">
        <v>596</v>
      </c>
      <c r="D60" s="1207"/>
      <c r="E60" s="1208"/>
      <c r="F60" s="125">
        <v>306</v>
      </c>
      <c r="G60" s="125">
        <v>308</v>
      </c>
      <c r="H60" s="126">
        <v>309</v>
      </c>
    </row>
    <row r="61" spans="2:8" ht="45.75" customHeight="1" x14ac:dyDescent="0.2">
      <c r="B61" s="124"/>
      <c r="C61" s="1206" t="s">
        <v>597</v>
      </c>
      <c r="D61" s="1207"/>
      <c r="E61" s="1208"/>
      <c r="F61" s="125">
        <v>110</v>
      </c>
      <c r="G61" s="125">
        <v>122</v>
      </c>
      <c r="H61" s="126">
        <v>139</v>
      </c>
    </row>
    <row r="62" spans="2:8" ht="45.75" customHeight="1" thickBot="1" x14ac:dyDescent="0.25">
      <c r="B62" s="127"/>
      <c r="C62" s="1209" t="s">
        <v>598</v>
      </c>
      <c r="D62" s="1210"/>
      <c r="E62" s="1211"/>
      <c r="F62" s="128">
        <v>110</v>
      </c>
      <c r="G62" s="128">
        <v>111</v>
      </c>
      <c r="H62" s="129">
        <v>111</v>
      </c>
    </row>
    <row r="63" spans="2:8" ht="52.5" customHeight="1" thickBot="1" x14ac:dyDescent="0.25">
      <c r="B63" s="130"/>
      <c r="C63" s="1212" t="s">
        <v>49</v>
      </c>
      <c r="D63" s="1212"/>
      <c r="E63" s="1213"/>
      <c r="F63" s="131">
        <v>4880</v>
      </c>
      <c r="G63" s="131">
        <v>4498</v>
      </c>
      <c r="H63" s="132">
        <v>5857</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rk5ctdXdzP1k3HUvO5DadP/uPS/lUHqYgDIi6Lqfiv6MZlsFdgkEWc5iXdKjReP9g85vzRrU/3VHEcvKO2FSxQ==" saltValue="q14AmJ/kCBy+u2MvJtXT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02B10-9CA2-4A33-B6C8-ED1890848344}">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74"/>
      <c r="B1" s="373"/>
      <c r="DD1" s="252"/>
      <c r="DE1" s="252"/>
    </row>
    <row r="2" spans="1:109" ht="25.5" customHeight="1" x14ac:dyDescent="0.2">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252"/>
      <c r="DE2" s="252"/>
    </row>
    <row r="3" spans="1:109" ht="25.5" customHeight="1" x14ac:dyDescent="0.2">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252"/>
      <c r="DE3" s="252"/>
    </row>
    <row r="4" spans="1:109" s="250" customFormat="1" ht="13.2"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0" customFormat="1" ht="13.2" x14ac:dyDescent="0.2">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0" customFormat="1" ht="13.2" x14ac:dyDescent="0.2">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0" customFormat="1" ht="13.2" x14ac:dyDescent="0.2">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0" customFormat="1" ht="13.2" x14ac:dyDescent="0.2">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0" customFormat="1" ht="13.2" x14ac:dyDescent="0.2">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0" customFormat="1" ht="13.2" x14ac:dyDescent="0.2">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0" customFormat="1" ht="13.2" x14ac:dyDescent="0.2">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0" customFormat="1" ht="13.2" x14ac:dyDescent="0.2">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0" customFormat="1" ht="13.2" x14ac:dyDescent="0.2">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0" customFormat="1" ht="13.2" x14ac:dyDescent="0.2">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0" customFormat="1" ht="13.2" x14ac:dyDescent="0.2">
      <c r="A15" s="25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0" customFormat="1" ht="13.2" x14ac:dyDescent="0.2">
      <c r="A16" s="25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0" customFormat="1" ht="13.2" x14ac:dyDescent="0.2">
      <c r="A17" s="25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0" customFormat="1" ht="13.2" x14ac:dyDescent="0.2">
      <c r="A18" s="25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2" x14ac:dyDescent="0.2">
      <c r="DD19" s="252"/>
      <c r="DE19" s="252"/>
    </row>
    <row r="20" spans="1:109" ht="13.2" x14ac:dyDescent="0.2">
      <c r="DD20" s="252"/>
      <c r="DE20" s="252"/>
    </row>
    <row r="21" spans="1:109" ht="17.25" customHeight="1" x14ac:dyDescent="0.2">
      <c r="B21" s="371"/>
      <c r="C21" s="254"/>
      <c r="D21" s="254"/>
      <c r="E21" s="254"/>
      <c r="F21" s="254"/>
      <c r="G21" s="254"/>
      <c r="H21" s="254"/>
      <c r="I21" s="254"/>
      <c r="J21" s="254"/>
      <c r="K21" s="254"/>
      <c r="L21" s="254"/>
      <c r="M21" s="254"/>
      <c r="N21" s="370"/>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70"/>
      <c r="AU21" s="254"/>
      <c r="AV21" s="254"/>
      <c r="AW21" s="254"/>
      <c r="AX21" s="254"/>
      <c r="AY21" s="254"/>
      <c r="AZ21" s="254"/>
      <c r="BA21" s="254"/>
      <c r="BB21" s="254"/>
      <c r="BC21" s="254"/>
      <c r="BD21" s="254"/>
      <c r="BE21" s="254"/>
      <c r="BF21" s="370"/>
      <c r="BG21" s="254"/>
      <c r="BH21" s="254"/>
      <c r="BI21" s="254"/>
      <c r="BJ21" s="254"/>
      <c r="BK21" s="254"/>
      <c r="BL21" s="254"/>
      <c r="BM21" s="254"/>
      <c r="BN21" s="254"/>
      <c r="BO21" s="254"/>
      <c r="BP21" s="254"/>
      <c r="BQ21" s="254"/>
      <c r="BR21" s="370"/>
      <c r="BS21" s="254"/>
      <c r="BT21" s="254"/>
      <c r="BU21" s="254"/>
      <c r="BV21" s="254"/>
      <c r="BW21" s="254"/>
      <c r="BX21" s="254"/>
      <c r="BY21" s="254"/>
      <c r="BZ21" s="254"/>
      <c r="CA21" s="254"/>
      <c r="CB21" s="254"/>
      <c r="CC21" s="254"/>
      <c r="CD21" s="370"/>
      <c r="CE21" s="254"/>
      <c r="CF21" s="254"/>
      <c r="CG21" s="254"/>
      <c r="CH21" s="254"/>
      <c r="CI21" s="254"/>
      <c r="CJ21" s="254"/>
      <c r="CK21" s="254"/>
      <c r="CL21" s="254"/>
      <c r="CM21" s="254"/>
      <c r="CN21" s="254"/>
      <c r="CO21" s="254"/>
      <c r="CP21" s="370"/>
      <c r="CQ21" s="254"/>
      <c r="CR21" s="254"/>
      <c r="CS21" s="254"/>
      <c r="CT21" s="254"/>
      <c r="CU21" s="254"/>
      <c r="CV21" s="254"/>
      <c r="CW21" s="254"/>
      <c r="CX21" s="254"/>
      <c r="CY21" s="254"/>
      <c r="CZ21" s="254"/>
      <c r="DA21" s="254"/>
      <c r="DB21" s="370"/>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62"/>
      <c r="DD40" s="362"/>
      <c r="DE40" s="252"/>
    </row>
    <row r="41" spans="2:109" ht="16.2" x14ac:dyDescent="0.2">
      <c r="B41" s="253" t="s">
        <v>609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9"/>
      <c r="I42" s="358"/>
      <c r="J42" s="358"/>
      <c r="K42" s="358"/>
      <c r="AM42" s="359"/>
      <c r="AN42" s="359" t="s">
        <v>605</v>
      </c>
      <c r="AP42" s="358"/>
      <c r="AQ42" s="358"/>
      <c r="AR42" s="358"/>
      <c r="AY42" s="359"/>
      <c r="BA42" s="358"/>
      <c r="BB42" s="358"/>
      <c r="BC42" s="358"/>
      <c r="BK42" s="359"/>
      <c r="BM42" s="358"/>
      <c r="BN42" s="358"/>
      <c r="BO42" s="358"/>
      <c r="BW42" s="359"/>
      <c r="BY42" s="358"/>
      <c r="BZ42" s="358"/>
      <c r="CA42" s="358"/>
      <c r="CI42" s="359"/>
      <c r="CK42" s="358"/>
      <c r="CL42" s="358"/>
      <c r="CM42" s="358"/>
      <c r="CU42" s="359"/>
      <c r="CW42" s="358"/>
      <c r="CX42" s="358"/>
      <c r="CY42" s="358"/>
    </row>
    <row r="43" spans="2:109" ht="13.5" customHeight="1" x14ac:dyDescent="0.2">
      <c r="B43" s="256"/>
      <c r="AN43" s="1232" t="s">
        <v>608</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2" x14ac:dyDescent="0.2">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2" x14ac:dyDescent="0.2">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2" x14ac:dyDescent="0.2">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2" x14ac:dyDescent="0.2">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2" x14ac:dyDescent="0.2">
      <c r="B48" s="256"/>
      <c r="H48" s="350"/>
      <c r="I48" s="350"/>
      <c r="J48" s="350"/>
      <c r="AN48" s="350"/>
      <c r="AO48" s="350"/>
      <c r="AP48" s="350"/>
      <c r="AZ48" s="350"/>
      <c r="BA48" s="350"/>
      <c r="BB48" s="350"/>
      <c r="BL48" s="350"/>
      <c r="BM48" s="350"/>
      <c r="BN48" s="350"/>
      <c r="BX48" s="350"/>
      <c r="BY48" s="350"/>
      <c r="BZ48" s="350"/>
      <c r="CJ48" s="350"/>
      <c r="CK48" s="350"/>
      <c r="CL48" s="350"/>
      <c r="CV48" s="350"/>
      <c r="CW48" s="350"/>
      <c r="CX48" s="350"/>
    </row>
    <row r="49" spans="1:109" ht="13.2" x14ac:dyDescent="0.2">
      <c r="B49" s="256"/>
      <c r="AN49" s="252" t="s">
        <v>603</v>
      </c>
    </row>
    <row r="50" spans="1:109" ht="13.2" x14ac:dyDescent="0.2">
      <c r="B50" s="256"/>
      <c r="G50" s="1224"/>
      <c r="H50" s="1224"/>
      <c r="I50" s="1224"/>
      <c r="J50" s="1224"/>
      <c r="K50" s="352"/>
      <c r="L50" s="352"/>
      <c r="M50" s="351"/>
      <c r="N50" s="351"/>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2" t="s">
        <v>560</v>
      </c>
      <c r="BQ50" s="1222"/>
      <c r="BR50" s="1222"/>
      <c r="BS50" s="1222"/>
      <c r="BT50" s="1222"/>
      <c r="BU50" s="1222"/>
      <c r="BV50" s="1222"/>
      <c r="BW50" s="1222"/>
      <c r="BX50" s="1222" t="s">
        <v>561</v>
      </c>
      <c r="BY50" s="1222"/>
      <c r="BZ50" s="1222"/>
      <c r="CA50" s="1222"/>
      <c r="CB50" s="1222"/>
      <c r="CC50" s="1222"/>
      <c r="CD50" s="1222"/>
      <c r="CE50" s="1222"/>
      <c r="CF50" s="1222" t="s">
        <v>562</v>
      </c>
      <c r="CG50" s="1222"/>
      <c r="CH50" s="1222"/>
      <c r="CI50" s="1222"/>
      <c r="CJ50" s="1222"/>
      <c r="CK50" s="1222"/>
      <c r="CL50" s="1222"/>
      <c r="CM50" s="1222"/>
      <c r="CN50" s="1222" t="s">
        <v>563</v>
      </c>
      <c r="CO50" s="1222"/>
      <c r="CP50" s="1222"/>
      <c r="CQ50" s="1222"/>
      <c r="CR50" s="1222"/>
      <c r="CS50" s="1222"/>
      <c r="CT50" s="1222"/>
      <c r="CU50" s="1222"/>
      <c r="CV50" s="1222" t="s">
        <v>564</v>
      </c>
      <c r="CW50" s="1222"/>
      <c r="CX50" s="1222"/>
      <c r="CY50" s="1222"/>
      <c r="CZ50" s="1222"/>
      <c r="DA50" s="1222"/>
      <c r="DB50" s="1222"/>
      <c r="DC50" s="1222"/>
    </row>
    <row r="51" spans="1:109" ht="13.5" customHeight="1" x14ac:dyDescent="0.2">
      <c r="B51" s="256"/>
      <c r="G51" s="1228"/>
      <c r="H51" s="1228"/>
      <c r="I51" s="1241"/>
      <c r="J51" s="1241"/>
      <c r="K51" s="1225"/>
      <c r="L51" s="1225"/>
      <c r="M51" s="1225"/>
      <c r="N51" s="1225"/>
      <c r="AM51" s="350"/>
      <c r="AN51" s="1223" t="s">
        <v>602</v>
      </c>
      <c r="AO51" s="1223"/>
      <c r="AP51" s="1223"/>
      <c r="AQ51" s="1223"/>
      <c r="AR51" s="1223"/>
      <c r="AS51" s="1223"/>
      <c r="AT51" s="1223"/>
      <c r="AU51" s="1223"/>
      <c r="AV51" s="1223"/>
      <c r="AW51" s="1223"/>
      <c r="AX51" s="1223"/>
      <c r="AY51" s="1223"/>
      <c r="AZ51" s="1223"/>
      <c r="BA51" s="1223"/>
      <c r="BB51" s="1223" t="s">
        <v>600</v>
      </c>
      <c r="BC51" s="1223"/>
      <c r="BD51" s="1223"/>
      <c r="BE51" s="1223"/>
      <c r="BF51" s="1223"/>
      <c r="BG51" s="1223"/>
      <c r="BH51" s="1223"/>
      <c r="BI51" s="1223"/>
      <c r="BJ51" s="1223"/>
      <c r="BK51" s="1223"/>
      <c r="BL51" s="1223"/>
      <c r="BM51" s="1223"/>
      <c r="BN51" s="1223"/>
      <c r="BO51" s="1223"/>
      <c r="BP51" s="1220"/>
      <c r="BQ51" s="1220"/>
      <c r="BR51" s="1220"/>
      <c r="BS51" s="1220"/>
      <c r="BT51" s="1220"/>
      <c r="BU51" s="1220"/>
      <c r="BV51" s="1220"/>
      <c r="BW51" s="1220"/>
      <c r="BX51" s="1220"/>
      <c r="BY51" s="1220"/>
      <c r="BZ51" s="1220"/>
      <c r="CA51" s="1220"/>
      <c r="CB51" s="1220"/>
      <c r="CC51" s="1220"/>
      <c r="CD51" s="1220"/>
      <c r="CE51" s="1220"/>
      <c r="CF51" s="1220"/>
      <c r="CG51" s="1220"/>
      <c r="CH51" s="1220"/>
      <c r="CI51" s="1220"/>
      <c r="CJ51" s="1220"/>
      <c r="CK51" s="1220"/>
      <c r="CL51" s="1220"/>
      <c r="CM51" s="1220"/>
      <c r="CN51" s="1220"/>
      <c r="CO51" s="1220"/>
      <c r="CP51" s="1220"/>
      <c r="CQ51" s="1220"/>
      <c r="CR51" s="1220"/>
      <c r="CS51" s="1220"/>
      <c r="CT51" s="1220"/>
      <c r="CU51" s="1220"/>
      <c r="CV51" s="1220"/>
      <c r="CW51" s="1220"/>
      <c r="CX51" s="1220"/>
      <c r="CY51" s="1220"/>
      <c r="CZ51" s="1220"/>
      <c r="DA51" s="1220"/>
      <c r="DB51" s="1220"/>
      <c r="DC51" s="1220"/>
    </row>
    <row r="52" spans="1:109" ht="13.2" x14ac:dyDescent="0.2">
      <c r="B52" s="256"/>
      <c r="G52" s="1228"/>
      <c r="H52" s="1228"/>
      <c r="I52" s="1241"/>
      <c r="J52" s="1241"/>
      <c r="K52" s="1225"/>
      <c r="L52" s="1225"/>
      <c r="M52" s="1225"/>
      <c r="N52" s="1225"/>
      <c r="AM52" s="350"/>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ht="13.2" x14ac:dyDescent="0.2">
      <c r="A53" s="358"/>
      <c r="B53" s="256"/>
      <c r="G53" s="1228"/>
      <c r="H53" s="1228"/>
      <c r="I53" s="1224"/>
      <c r="J53" s="1224"/>
      <c r="K53" s="1225"/>
      <c r="L53" s="1225"/>
      <c r="M53" s="1225"/>
      <c r="N53" s="1225"/>
      <c r="AM53" s="350"/>
      <c r="AN53" s="1223"/>
      <c r="AO53" s="1223"/>
      <c r="AP53" s="1223"/>
      <c r="AQ53" s="1223"/>
      <c r="AR53" s="1223"/>
      <c r="AS53" s="1223"/>
      <c r="AT53" s="1223"/>
      <c r="AU53" s="1223"/>
      <c r="AV53" s="1223"/>
      <c r="AW53" s="1223"/>
      <c r="AX53" s="1223"/>
      <c r="AY53" s="1223"/>
      <c r="AZ53" s="1223"/>
      <c r="BA53" s="1223"/>
      <c r="BB53" s="1223" t="s">
        <v>607</v>
      </c>
      <c r="BC53" s="1223"/>
      <c r="BD53" s="1223"/>
      <c r="BE53" s="1223"/>
      <c r="BF53" s="1223"/>
      <c r="BG53" s="1223"/>
      <c r="BH53" s="1223"/>
      <c r="BI53" s="1223"/>
      <c r="BJ53" s="1223"/>
      <c r="BK53" s="1223"/>
      <c r="BL53" s="1223"/>
      <c r="BM53" s="1223"/>
      <c r="BN53" s="1223"/>
      <c r="BO53" s="1223"/>
      <c r="BP53" s="1220">
        <v>68.3</v>
      </c>
      <c r="BQ53" s="1220"/>
      <c r="BR53" s="1220"/>
      <c r="BS53" s="1220"/>
      <c r="BT53" s="1220"/>
      <c r="BU53" s="1220"/>
      <c r="BV53" s="1220"/>
      <c r="BW53" s="1220"/>
      <c r="BX53" s="1220">
        <v>68.3</v>
      </c>
      <c r="BY53" s="1220"/>
      <c r="BZ53" s="1220"/>
      <c r="CA53" s="1220"/>
      <c r="CB53" s="1220"/>
      <c r="CC53" s="1220"/>
      <c r="CD53" s="1220"/>
      <c r="CE53" s="1220"/>
      <c r="CF53" s="1220">
        <v>69.3</v>
      </c>
      <c r="CG53" s="1220"/>
      <c r="CH53" s="1220"/>
      <c r="CI53" s="1220"/>
      <c r="CJ53" s="1220"/>
      <c r="CK53" s="1220"/>
      <c r="CL53" s="1220"/>
      <c r="CM53" s="1220"/>
      <c r="CN53" s="1220">
        <v>69.5</v>
      </c>
      <c r="CO53" s="1220"/>
      <c r="CP53" s="1220"/>
      <c r="CQ53" s="1220"/>
      <c r="CR53" s="1220"/>
      <c r="CS53" s="1220"/>
      <c r="CT53" s="1220"/>
      <c r="CU53" s="1220"/>
      <c r="CV53" s="1220">
        <v>70.599999999999994</v>
      </c>
      <c r="CW53" s="1220"/>
      <c r="CX53" s="1220"/>
      <c r="CY53" s="1220"/>
      <c r="CZ53" s="1220"/>
      <c r="DA53" s="1220"/>
      <c r="DB53" s="1220"/>
      <c r="DC53" s="1220"/>
    </row>
    <row r="54" spans="1:109" ht="13.2" x14ac:dyDescent="0.2">
      <c r="A54" s="358"/>
      <c r="B54" s="256"/>
      <c r="G54" s="1228"/>
      <c r="H54" s="1228"/>
      <c r="I54" s="1224"/>
      <c r="J54" s="1224"/>
      <c r="K54" s="1225"/>
      <c r="L54" s="1225"/>
      <c r="M54" s="1225"/>
      <c r="N54" s="1225"/>
      <c r="AM54" s="350"/>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ht="13.2" x14ac:dyDescent="0.2">
      <c r="A55" s="358"/>
      <c r="B55" s="256"/>
      <c r="G55" s="1224"/>
      <c r="H55" s="1224"/>
      <c r="I55" s="1224"/>
      <c r="J55" s="1224"/>
      <c r="K55" s="1225"/>
      <c r="L55" s="1225"/>
      <c r="M55" s="1225"/>
      <c r="N55" s="1225"/>
      <c r="AN55" s="1222" t="s">
        <v>601</v>
      </c>
      <c r="AO55" s="1222"/>
      <c r="AP55" s="1222"/>
      <c r="AQ55" s="1222"/>
      <c r="AR55" s="1222"/>
      <c r="AS55" s="1222"/>
      <c r="AT55" s="1222"/>
      <c r="AU55" s="1222"/>
      <c r="AV55" s="1222"/>
      <c r="AW55" s="1222"/>
      <c r="AX55" s="1222"/>
      <c r="AY55" s="1222"/>
      <c r="AZ55" s="1222"/>
      <c r="BA55" s="1222"/>
      <c r="BB55" s="1223" t="s">
        <v>600</v>
      </c>
      <c r="BC55" s="1223"/>
      <c r="BD55" s="1223"/>
      <c r="BE55" s="1223"/>
      <c r="BF55" s="1223"/>
      <c r="BG55" s="1223"/>
      <c r="BH55" s="1223"/>
      <c r="BI55" s="1223"/>
      <c r="BJ55" s="1223"/>
      <c r="BK55" s="1223"/>
      <c r="BL55" s="1223"/>
      <c r="BM55" s="1223"/>
      <c r="BN55" s="1223"/>
      <c r="BO55" s="1223"/>
      <c r="BP55" s="1220">
        <v>31.3</v>
      </c>
      <c r="BQ55" s="1220"/>
      <c r="BR55" s="1220"/>
      <c r="BS55" s="1220"/>
      <c r="BT55" s="1220"/>
      <c r="BU55" s="1220"/>
      <c r="BV55" s="1220"/>
      <c r="BW55" s="1220"/>
      <c r="BX55" s="1220">
        <v>25.3</v>
      </c>
      <c r="BY55" s="1220"/>
      <c r="BZ55" s="1220"/>
      <c r="CA55" s="1220"/>
      <c r="CB55" s="1220"/>
      <c r="CC55" s="1220"/>
      <c r="CD55" s="1220"/>
      <c r="CE55" s="1220"/>
      <c r="CF55" s="1220">
        <v>25.5</v>
      </c>
      <c r="CG55" s="1220"/>
      <c r="CH55" s="1220"/>
      <c r="CI55" s="1220"/>
      <c r="CJ55" s="1220"/>
      <c r="CK55" s="1220"/>
      <c r="CL55" s="1220"/>
      <c r="CM55" s="1220"/>
      <c r="CN55" s="1220">
        <v>25.1</v>
      </c>
      <c r="CO55" s="1220"/>
      <c r="CP55" s="1220"/>
      <c r="CQ55" s="1220"/>
      <c r="CR55" s="1220"/>
      <c r="CS55" s="1220"/>
      <c r="CT55" s="1220"/>
      <c r="CU55" s="1220"/>
      <c r="CV55" s="1220">
        <v>18</v>
      </c>
      <c r="CW55" s="1220"/>
      <c r="CX55" s="1220"/>
      <c r="CY55" s="1220"/>
      <c r="CZ55" s="1220"/>
      <c r="DA55" s="1220"/>
      <c r="DB55" s="1220"/>
      <c r="DC55" s="1220"/>
    </row>
    <row r="56" spans="1:109" ht="13.2" x14ac:dyDescent="0.2">
      <c r="A56" s="358"/>
      <c r="B56" s="256"/>
      <c r="G56" s="1224"/>
      <c r="H56" s="1224"/>
      <c r="I56" s="1224"/>
      <c r="J56" s="1224"/>
      <c r="K56" s="1225"/>
      <c r="L56" s="1225"/>
      <c r="M56" s="1225"/>
      <c r="N56" s="1225"/>
      <c r="AN56" s="1222"/>
      <c r="AO56" s="1222"/>
      <c r="AP56" s="1222"/>
      <c r="AQ56" s="1222"/>
      <c r="AR56" s="1222"/>
      <c r="AS56" s="1222"/>
      <c r="AT56" s="1222"/>
      <c r="AU56" s="1222"/>
      <c r="AV56" s="1222"/>
      <c r="AW56" s="1222"/>
      <c r="AX56" s="1222"/>
      <c r="AY56" s="1222"/>
      <c r="AZ56" s="1222"/>
      <c r="BA56" s="1222"/>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8" customFormat="1" ht="13.2" x14ac:dyDescent="0.2">
      <c r="B57" s="363"/>
      <c r="G57" s="1224"/>
      <c r="H57" s="1224"/>
      <c r="I57" s="1226"/>
      <c r="J57" s="1226"/>
      <c r="K57" s="1225"/>
      <c r="L57" s="1225"/>
      <c r="M57" s="1225"/>
      <c r="N57" s="1225"/>
      <c r="AM57" s="252"/>
      <c r="AN57" s="1222"/>
      <c r="AO57" s="1222"/>
      <c r="AP57" s="1222"/>
      <c r="AQ57" s="1222"/>
      <c r="AR57" s="1222"/>
      <c r="AS57" s="1222"/>
      <c r="AT57" s="1222"/>
      <c r="AU57" s="1222"/>
      <c r="AV57" s="1222"/>
      <c r="AW57" s="1222"/>
      <c r="AX57" s="1222"/>
      <c r="AY57" s="1222"/>
      <c r="AZ57" s="1222"/>
      <c r="BA57" s="1222"/>
      <c r="BB57" s="1223" t="s">
        <v>607</v>
      </c>
      <c r="BC57" s="1223"/>
      <c r="BD57" s="1223"/>
      <c r="BE57" s="1223"/>
      <c r="BF57" s="1223"/>
      <c r="BG57" s="1223"/>
      <c r="BH57" s="1223"/>
      <c r="BI57" s="1223"/>
      <c r="BJ57" s="1223"/>
      <c r="BK57" s="1223"/>
      <c r="BL57" s="1223"/>
      <c r="BM57" s="1223"/>
      <c r="BN57" s="1223"/>
      <c r="BO57" s="1223"/>
      <c r="BP57" s="1220">
        <v>58.4</v>
      </c>
      <c r="BQ57" s="1220"/>
      <c r="BR57" s="1220"/>
      <c r="BS57" s="1220"/>
      <c r="BT57" s="1220"/>
      <c r="BU57" s="1220"/>
      <c r="BV57" s="1220"/>
      <c r="BW57" s="1220"/>
      <c r="BX57" s="1220">
        <v>59.7</v>
      </c>
      <c r="BY57" s="1220"/>
      <c r="BZ57" s="1220"/>
      <c r="CA57" s="1220"/>
      <c r="CB57" s="1220"/>
      <c r="CC57" s="1220"/>
      <c r="CD57" s="1220"/>
      <c r="CE57" s="1220"/>
      <c r="CF57" s="1220">
        <v>60.9</v>
      </c>
      <c r="CG57" s="1220"/>
      <c r="CH57" s="1220"/>
      <c r="CI57" s="1220"/>
      <c r="CJ57" s="1220"/>
      <c r="CK57" s="1220"/>
      <c r="CL57" s="1220"/>
      <c r="CM57" s="1220"/>
      <c r="CN57" s="1220">
        <v>61</v>
      </c>
      <c r="CO57" s="1220"/>
      <c r="CP57" s="1220"/>
      <c r="CQ57" s="1220"/>
      <c r="CR57" s="1220"/>
      <c r="CS57" s="1220"/>
      <c r="CT57" s="1220"/>
      <c r="CU57" s="1220"/>
      <c r="CV57" s="1220">
        <v>62.4</v>
      </c>
      <c r="CW57" s="1220"/>
      <c r="CX57" s="1220"/>
      <c r="CY57" s="1220"/>
      <c r="CZ57" s="1220"/>
      <c r="DA57" s="1220"/>
      <c r="DB57" s="1220"/>
      <c r="DC57" s="1220"/>
      <c r="DD57" s="368"/>
      <c r="DE57" s="363"/>
    </row>
    <row r="58" spans="1:109" s="358" customFormat="1" ht="13.2" x14ac:dyDescent="0.2">
      <c r="A58" s="252"/>
      <c r="B58" s="363"/>
      <c r="G58" s="1224"/>
      <c r="H58" s="1224"/>
      <c r="I58" s="1226"/>
      <c r="J58" s="1226"/>
      <c r="K58" s="1225"/>
      <c r="L58" s="1225"/>
      <c r="M58" s="1225"/>
      <c r="N58" s="1225"/>
      <c r="AM58" s="252"/>
      <c r="AN58" s="1222"/>
      <c r="AO58" s="1222"/>
      <c r="AP58" s="1222"/>
      <c r="AQ58" s="1222"/>
      <c r="AR58" s="1222"/>
      <c r="AS58" s="1222"/>
      <c r="AT58" s="1222"/>
      <c r="AU58" s="1222"/>
      <c r="AV58" s="1222"/>
      <c r="AW58" s="1222"/>
      <c r="AX58" s="1222"/>
      <c r="AY58" s="1222"/>
      <c r="AZ58" s="1222"/>
      <c r="BA58" s="1222"/>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8"/>
      <c r="DE58" s="363"/>
    </row>
    <row r="59" spans="1:109" s="358" customFormat="1" ht="13.2" x14ac:dyDescent="0.2">
      <c r="A59" s="252"/>
      <c r="B59" s="363"/>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3"/>
    </row>
    <row r="60" spans="1:109" s="358" customFormat="1" ht="13.2" x14ac:dyDescent="0.2">
      <c r="A60" s="252"/>
      <c r="B60" s="363"/>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3"/>
    </row>
    <row r="61" spans="1:109" s="358" customFormat="1" ht="13.2" x14ac:dyDescent="0.2">
      <c r="A61" s="252"/>
      <c r="B61" s="367"/>
      <c r="C61" s="366"/>
      <c r="D61" s="366"/>
      <c r="E61" s="366"/>
      <c r="F61" s="366"/>
      <c r="G61" s="366"/>
      <c r="H61" s="366"/>
      <c r="I61" s="366"/>
      <c r="J61" s="366"/>
      <c r="K61" s="366"/>
      <c r="L61" s="366"/>
      <c r="M61" s="365"/>
      <c r="N61" s="365"/>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5"/>
      <c r="AT61" s="365"/>
      <c r="AU61" s="366"/>
      <c r="AV61" s="366"/>
      <c r="AW61" s="366"/>
      <c r="AX61" s="366"/>
      <c r="AY61" s="366"/>
      <c r="AZ61" s="366"/>
      <c r="BA61" s="366"/>
      <c r="BB61" s="366"/>
      <c r="BC61" s="366"/>
      <c r="BD61" s="366"/>
      <c r="BE61" s="365"/>
      <c r="BF61" s="365"/>
      <c r="BG61" s="366"/>
      <c r="BH61" s="366"/>
      <c r="BI61" s="366"/>
      <c r="BJ61" s="366"/>
      <c r="BK61" s="366"/>
      <c r="BL61" s="366"/>
      <c r="BM61" s="366"/>
      <c r="BN61" s="366"/>
      <c r="BO61" s="366"/>
      <c r="BP61" s="366"/>
      <c r="BQ61" s="365"/>
      <c r="BR61" s="365"/>
      <c r="BS61" s="366"/>
      <c r="BT61" s="366"/>
      <c r="BU61" s="366"/>
      <c r="BV61" s="366"/>
      <c r="BW61" s="366"/>
      <c r="BX61" s="366"/>
      <c r="BY61" s="366"/>
      <c r="BZ61" s="366"/>
      <c r="CA61" s="366"/>
      <c r="CB61" s="366"/>
      <c r="CC61" s="365"/>
      <c r="CD61" s="365"/>
      <c r="CE61" s="366"/>
      <c r="CF61" s="366"/>
      <c r="CG61" s="366"/>
      <c r="CH61" s="366"/>
      <c r="CI61" s="366"/>
      <c r="CJ61" s="366"/>
      <c r="CK61" s="366"/>
      <c r="CL61" s="366"/>
      <c r="CM61" s="366"/>
      <c r="CN61" s="366"/>
      <c r="CO61" s="365"/>
      <c r="CP61" s="365"/>
      <c r="CQ61" s="366"/>
      <c r="CR61" s="366"/>
      <c r="CS61" s="366"/>
      <c r="CT61" s="366"/>
      <c r="CU61" s="366"/>
      <c r="CV61" s="366"/>
      <c r="CW61" s="366"/>
      <c r="CX61" s="366"/>
      <c r="CY61" s="366"/>
      <c r="CZ61" s="366"/>
      <c r="DA61" s="365"/>
      <c r="DB61" s="365"/>
      <c r="DC61" s="365"/>
      <c r="DD61" s="364"/>
      <c r="DE61" s="363"/>
    </row>
    <row r="62" spans="1:109" ht="13.2" x14ac:dyDescent="0.2">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252"/>
    </row>
    <row r="63" spans="1:109" ht="16.2" x14ac:dyDescent="0.2">
      <c r="B63" s="309" t="s">
        <v>606</v>
      </c>
    </row>
    <row r="64" spans="1:109" ht="13.2" x14ac:dyDescent="0.2">
      <c r="B64" s="256"/>
      <c r="G64" s="359"/>
      <c r="I64" s="361"/>
      <c r="J64" s="361"/>
      <c r="K64" s="361"/>
      <c r="L64" s="361"/>
      <c r="M64" s="361"/>
      <c r="N64" s="360"/>
      <c r="AM64" s="359"/>
      <c r="AN64" s="359" t="s">
        <v>605</v>
      </c>
      <c r="AP64" s="358"/>
      <c r="AQ64" s="358"/>
      <c r="AR64" s="358"/>
      <c r="AY64" s="359"/>
      <c r="BA64" s="358"/>
      <c r="BB64" s="358"/>
      <c r="BC64" s="358"/>
      <c r="BK64" s="359"/>
      <c r="BM64" s="358"/>
      <c r="BN64" s="358"/>
      <c r="BO64" s="358"/>
      <c r="BW64" s="359"/>
      <c r="BY64" s="358"/>
      <c r="BZ64" s="358"/>
      <c r="CA64" s="358"/>
      <c r="CI64" s="359"/>
      <c r="CK64" s="358"/>
      <c r="CL64" s="358"/>
      <c r="CM64" s="358"/>
      <c r="CU64" s="359"/>
      <c r="CW64" s="358"/>
      <c r="CX64" s="358"/>
      <c r="CY64" s="358"/>
    </row>
    <row r="65" spans="2:107" ht="13.2" x14ac:dyDescent="0.2">
      <c r="B65" s="256"/>
      <c r="AN65" s="1232" t="s">
        <v>604</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2" x14ac:dyDescent="0.2">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2" x14ac:dyDescent="0.2">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2" x14ac:dyDescent="0.2">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2" x14ac:dyDescent="0.2">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2" x14ac:dyDescent="0.2">
      <c r="B70" s="256"/>
      <c r="H70" s="357"/>
      <c r="I70" s="357"/>
      <c r="J70" s="355"/>
      <c r="K70" s="355"/>
      <c r="L70" s="354"/>
      <c r="M70" s="355"/>
      <c r="N70" s="354"/>
      <c r="AN70" s="350"/>
      <c r="AO70" s="350"/>
      <c r="AP70" s="350"/>
      <c r="AZ70" s="350"/>
      <c r="BA70" s="350"/>
      <c r="BB70" s="350"/>
      <c r="BL70" s="350"/>
      <c r="BM70" s="350"/>
      <c r="BN70" s="350"/>
      <c r="BX70" s="350"/>
      <c r="BY70" s="350"/>
      <c r="BZ70" s="350"/>
      <c r="CJ70" s="350"/>
      <c r="CK70" s="350"/>
      <c r="CL70" s="350"/>
      <c r="CV70" s="350"/>
      <c r="CW70" s="350"/>
      <c r="CX70" s="350"/>
    </row>
    <row r="71" spans="2:107" ht="13.2" x14ac:dyDescent="0.2">
      <c r="B71" s="256"/>
      <c r="G71" s="353"/>
      <c r="I71" s="356"/>
      <c r="J71" s="355"/>
      <c r="K71" s="355"/>
      <c r="L71" s="354"/>
      <c r="M71" s="355"/>
      <c r="N71" s="354"/>
      <c r="AM71" s="353"/>
      <c r="AN71" s="252" t="s">
        <v>603</v>
      </c>
    </row>
    <row r="72" spans="2:107" ht="13.2" x14ac:dyDescent="0.2">
      <c r="B72" s="256"/>
      <c r="G72" s="1224"/>
      <c r="H72" s="1224"/>
      <c r="I72" s="1224"/>
      <c r="J72" s="1224"/>
      <c r="K72" s="352"/>
      <c r="L72" s="352"/>
      <c r="M72" s="351"/>
      <c r="N72" s="351"/>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2" t="s">
        <v>560</v>
      </c>
      <c r="BQ72" s="1222"/>
      <c r="BR72" s="1222"/>
      <c r="BS72" s="1222"/>
      <c r="BT72" s="1222"/>
      <c r="BU72" s="1222"/>
      <c r="BV72" s="1222"/>
      <c r="BW72" s="1222"/>
      <c r="BX72" s="1222" t="s">
        <v>561</v>
      </c>
      <c r="BY72" s="1222"/>
      <c r="BZ72" s="1222"/>
      <c r="CA72" s="1222"/>
      <c r="CB72" s="1222"/>
      <c r="CC72" s="1222"/>
      <c r="CD72" s="1222"/>
      <c r="CE72" s="1222"/>
      <c r="CF72" s="1222" t="s">
        <v>562</v>
      </c>
      <c r="CG72" s="1222"/>
      <c r="CH72" s="1222"/>
      <c r="CI72" s="1222"/>
      <c r="CJ72" s="1222"/>
      <c r="CK72" s="1222"/>
      <c r="CL72" s="1222"/>
      <c r="CM72" s="1222"/>
      <c r="CN72" s="1222" t="s">
        <v>563</v>
      </c>
      <c r="CO72" s="1222"/>
      <c r="CP72" s="1222"/>
      <c r="CQ72" s="1222"/>
      <c r="CR72" s="1222"/>
      <c r="CS72" s="1222"/>
      <c r="CT72" s="1222"/>
      <c r="CU72" s="1222"/>
      <c r="CV72" s="1222" t="s">
        <v>564</v>
      </c>
      <c r="CW72" s="1222"/>
      <c r="CX72" s="1222"/>
      <c r="CY72" s="1222"/>
      <c r="CZ72" s="1222"/>
      <c r="DA72" s="1222"/>
      <c r="DB72" s="1222"/>
      <c r="DC72" s="1222"/>
    </row>
    <row r="73" spans="2:107" ht="13.2" x14ac:dyDescent="0.2">
      <c r="B73" s="256"/>
      <c r="G73" s="1228"/>
      <c r="H73" s="1228"/>
      <c r="I73" s="1228"/>
      <c r="J73" s="1228"/>
      <c r="K73" s="1221"/>
      <c r="L73" s="1221"/>
      <c r="M73" s="1221"/>
      <c r="N73" s="1221"/>
      <c r="AM73" s="350"/>
      <c r="AN73" s="1223" t="s">
        <v>602</v>
      </c>
      <c r="AO73" s="1223"/>
      <c r="AP73" s="1223"/>
      <c r="AQ73" s="1223"/>
      <c r="AR73" s="1223"/>
      <c r="AS73" s="1223"/>
      <c r="AT73" s="1223"/>
      <c r="AU73" s="1223"/>
      <c r="AV73" s="1223"/>
      <c r="AW73" s="1223"/>
      <c r="AX73" s="1223"/>
      <c r="AY73" s="1223"/>
      <c r="AZ73" s="1223"/>
      <c r="BA73" s="1223"/>
      <c r="BB73" s="1223" t="s">
        <v>600</v>
      </c>
      <c r="BC73" s="1223"/>
      <c r="BD73" s="1223"/>
      <c r="BE73" s="1223"/>
      <c r="BF73" s="1223"/>
      <c r="BG73" s="1223"/>
      <c r="BH73" s="1223"/>
      <c r="BI73" s="1223"/>
      <c r="BJ73" s="1223"/>
      <c r="BK73" s="1223"/>
      <c r="BL73" s="1223"/>
      <c r="BM73" s="1223"/>
      <c r="BN73" s="1223"/>
      <c r="BO73" s="1223"/>
      <c r="BP73" s="1220"/>
      <c r="BQ73" s="1220"/>
      <c r="BR73" s="1220"/>
      <c r="BS73" s="1220"/>
      <c r="BT73" s="1220"/>
      <c r="BU73" s="1220"/>
      <c r="BV73" s="1220"/>
      <c r="BW73" s="1220"/>
      <c r="BX73" s="1220"/>
      <c r="BY73" s="1220"/>
      <c r="BZ73" s="1220"/>
      <c r="CA73" s="1220"/>
      <c r="CB73" s="1220"/>
      <c r="CC73" s="1220"/>
      <c r="CD73" s="1220"/>
      <c r="CE73" s="1220"/>
      <c r="CF73" s="1220"/>
      <c r="CG73" s="1220"/>
      <c r="CH73" s="1220"/>
      <c r="CI73" s="1220"/>
      <c r="CJ73" s="1220"/>
      <c r="CK73" s="1220"/>
      <c r="CL73" s="1220"/>
      <c r="CM73" s="1220"/>
      <c r="CN73" s="1220"/>
      <c r="CO73" s="1220"/>
      <c r="CP73" s="1220"/>
      <c r="CQ73" s="1220"/>
      <c r="CR73" s="1220"/>
      <c r="CS73" s="1220"/>
      <c r="CT73" s="1220"/>
      <c r="CU73" s="1220"/>
      <c r="CV73" s="1220"/>
      <c r="CW73" s="1220"/>
      <c r="CX73" s="1220"/>
      <c r="CY73" s="1220"/>
      <c r="CZ73" s="1220"/>
      <c r="DA73" s="1220"/>
      <c r="DB73" s="1220"/>
      <c r="DC73" s="1220"/>
    </row>
    <row r="74" spans="2:107" ht="13.2" x14ac:dyDescent="0.2">
      <c r="B74" s="256"/>
      <c r="G74" s="1228"/>
      <c r="H74" s="1228"/>
      <c r="I74" s="1228"/>
      <c r="J74" s="1228"/>
      <c r="K74" s="1221"/>
      <c r="L74" s="1221"/>
      <c r="M74" s="1221"/>
      <c r="N74" s="1221"/>
      <c r="AM74" s="350"/>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ht="13.2" x14ac:dyDescent="0.2">
      <c r="B75" s="256"/>
      <c r="G75" s="1228"/>
      <c r="H75" s="1228"/>
      <c r="I75" s="1224"/>
      <c r="J75" s="1224"/>
      <c r="K75" s="1225"/>
      <c r="L75" s="1225"/>
      <c r="M75" s="1225"/>
      <c r="N75" s="1225"/>
      <c r="AM75" s="350"/>
      <c r="AN75" s="1223"/>
      <c r="AO75" s="1223"/>
      <c r="AP75" s="1223"/>
      <c r="AQ75" s="1223"/>
      <c r="AR75" s="1223"/>
      <c r="AS75" s="1223"/>
      <c r="AT75" s="1223"/>
      <c r="AU75" s="1223"/>
      <c r="AV75" s="1223"/>
      <c r="AW75" s="1223"/>
      <c r="AX75" s="1223"/>
      <c r="AY75" s="1223"/>
      <c r="AZ75" s="1223"/>
      <c r="BA75" s="1223"/>
      <c r="BB75" s="1223" t="s">
        <v>599</v>
      </c>
      <c r="BC75" s="1223"/>
      <c r="BD75" s="1223"/>
      <c r="BE75" s="1223"/>
      <c r="BF75" s="1223"/>
      <c r="BG75" s="1223"/>
      <c r="BH75" s="1223"/>
      <c r="BI75" s="1223"/>
      <c r="BJ75" s="1223"/>
      <c r="BK75" s="1223"/>
      <c r="BL75" s="1223"/>
      <c r="BM75" s="1223"/>
      <c r="BN75" s="1223"/>
      <c r="BO75" s="1223"/>
      <c r="BP75" s="1220">
        <v>9</v>
      </c>
      <c r="BQ75" s="1220"/>
      <c r="BR75" s="1220"/>
      <c r="BS75" s="1220"/>
      <c r="BT75" s="1220"/>
      <c r="BU75" s="1220"/>
      <c r="BV75" s="1220"/>
      <c r="BW75" s="1220"/>
      <c r="BX75" s="1220">
        <v>8.1</v>
      </c>
      <c r="BY75" s="1220"/>
      <c r="BZ75" s="1220"/>
      <c r="CA75" s="1220"/>
      <c r="CB75" s="1220"/>
      <c r="CC75" s="1220"/>
      <c r="CD75" s="1220"/>
      <c r="CE75" s="1220"/>
      <c r="CF75" s="1220">
        <v>7.1</v>
      </c>
      <c r="CG75" s="1220"/>
      <c r="CH75" s="1220"/>
      <c r="CI75" s="1220"/>
      <c r="CJ75" s="1220"/>
      <c r="CK75" s="1220"/>
      <c r="CL75" s="1220"/>
      <c r="CM75" s="1220"/>
      <c r="CN75" s="1220">
        <v>6.5</v>
      </c>
      <c r="CO75" s="1220"/>
      <c r="CP75" s="1220"/>
      <c r="CQ75" s="1220"/>
      <c r="CR75" s="1220"/>
      <c r="CS75" s="1220"/>
      <c r="CT75" s="1220"/>
      <c r="CU75" s="1220"/>
      <c r="CV75" s="1220">
        <v>6</v>
      </c>
      <c r="CW75" s="1220"/>
      <c r="CX75" s="1220"/>
      <c r="CY75" s="1220"/>
      <c r="CZ75" s="1220"/>
      <c r="DA75" s="1220"/>
      <c r="DB75" s="1220"/>
      <c r="DC75" s="1220"/>
    </row>
    <row r="76" spans="2:107" ht="13.2" x14ac:dyDescent="0.2">
      <c r="B76" s="256"/>
      <c r="G76" s="1228"/>
      <c r="H76" s="1228"/>
      <c r="I76" s="1224"/>
      <c r="J76" s="1224"/>
      <c r="K76" s="1225"/>
      <c r="L76" s="1225"/>
      <c r="M76" s="1225"/>
      <c r="N76" s="1225"/>
      <c r="AM76" s="350"/>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ht="13.2" x14ac:dyDescent="0.2">
      <c r="B77" s="256"/>
      <c r="G77" s="1224"/>
      <c r="H77" s="1224"/>
      <c r="I77" s="1224"/>
      <c r="J77" s="1224"/>
      <c r="K77" s="1221"/>
      <c r="L77" s="1221"/>
      <c r="M77" s="1221"/>
      <c r="N77" s="1221"/>
      <c r="AN77" s="1222" t="s">
        <v>601</v>
      </c>
      <c r="AO77" s="1222"/>
      <c r="AP77" s="1222"/>
      <c r="AQ77" s="1222"/>
      <c r="AR77" s="1222"/>
      <c r="AS77" s="1222"/>
      <c r="AT77" s="1222"/>
      <c r="AU77" s="1222"/>
      <c r="AV77" s="1222"/>
      <c r="AW77" s="1222"/>
      <c r="AX77" s="1222"/>
      <c r="AY77" s="1222"/>
      <c r="AZ77" s="1222"/>
      <c r="BA77" s="1222"/>
      <c r="BB77" s="1223" t="s">
        <v>600</v>
      </c>
      <c r="BC77" s="1223"/>
      <c r="BD77" s="1223"/>
      <c r="BE77" s="1223"/>
      <c r="BF77" s="1223"/>
      <c r="BG77" s="1223"/>
      <c r="BH77" s="1223"/>
      <c r="BI77" s="1223"/>
      <c r="BJ77" s="1223"/>
      <c r="BK77" s="1223"/>
      <c r="BL77" s="1223"/>
      <c r="BM77" s="1223"/>
      <c r="BN77" s="1223"/>
      <c r="BO77" s="1223"/>
      <c r="BP77" s="1220">
        <v>31.3</v>
      </c>
      <c r="BQ77" s="1220"/>
      <c r="BR77" s="1220"/>
      <c r="BS77" s="1220"/>
      <c r="BT77" s="1220"/>
      <c r="BU77" s="1220"/>
      <c r="BV77" s="1220"/>
      <c r="BW77" s="1220"/>
      <c r="BX77" s="1220">
        <v>25.3</v>
      </c>
      <c r="BY77" s="1220"/>
      <c r="BZ77" s="1220"/>
      <c r="CA77" s="1220"/>
      <c r="CB77" s="1220"/>
      <c r="CC77" s="1220"/>
      <c r="CD77" s="1220"/>
      <c r="CE77" s="1220"/>
      <c r="CF77" s="1220">
        <v>25.5</v>
      </c>
      <c r="CG77" s="1220"/>
      <c r="CH77" s="1220"/>
      <c r="CI77" s="1220"/>
      <c r="CJ77" s="1220"/>
      <c r="CK77" s="1220"/>
      <c r="CL77" s="1220"/>
      <c r="CM77" s="1220"/>
      <c r="CN77" s="1220">
        <v>25.1</v>
      </c>
      <c r="CO77" s="1220"/>
      <c r="CP77" s="1220"/>
      <c r="CQ77" s="1220"/>
      <c r="CR77" s="1220"/>
      <c r="CS77" s="1220"/>
      <c r="CT77" s="1220"/>
      <c r="CU77" s="1220"/>
      <c r="CV77" s="1220">
        <v>18</v>
      </c>
      <c r="CW77" s="1220"/>
      <c r="CX77" s="1220"/>
      <c r="CY77" s="1220"/>
      <c r="CZ77" s="1220"/>
      <c r="DA77" s="1220"/>
      <c r="DB77" s="1220"/>
      <c r="DC77" s="1220"/>
    </row>
    <row r="78" spans="2:107" ht="13.2" x14ac:dyDescent="0.2">
      <c r="B78" s="256"/>
      <c r="G78" s="1224"/>
      <c r="H78" s="1224"/>
      <c r="I78" s="1224"/>
      <c r="J78" s="1224"/>
      <c r="K78" s="1221"/>
      <c r="L78" s="1221"/>
      <c r="M78" s="1221"/>
      <c r="N78" s="1221"/>
      <c r="AN78" s="1222"/>
      <c r="AO78" s="1222"/>
      <c r="AP78" s="1222"/>
      <c r="AQ78" s="1222"/>
      <c r="AR78" s="1222"/>
      <c r="AS78" s="1222"/>
      <c r="AT78" s="1222"/>
      <c r="AU78" s="1222"/>
      <c r="AV78" s="1222"/>
      <c r="AW78" s="1222"/>
      <c r="AX78" s="1222"/>
      <c r="AY78" s="1222"/>
      <c r="AZ78" s="1222"/>
      <c r="BA78" s="1222"/>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ht="13.2" x14ac:dyDescent="0.2">
      <c r="B79" s="256"/>
      <c r="G79" s="1224"/>
      <c r="H79" s="1224"/>
      <c r="I79" s="1226"/>
      <c r="J79" s="1226"/>
      <c r="K79" s="1227"/>
      <c r="L79" s="1227"/>
      <c r="M79" s="1227"/>
      <c r="N79" s="1227"/>
      <c r="AN79" s="1222"/>
      <c r="AO79" s="1222"/>
      <c r="AP79" s="1222"/>
      <c r="AQ79" s="1222"/>
      <c r="AR79" s="1222"/>
      <c r="AS79" s="1222"/>
      <c r="AT79" s="1222"/>
      <c r="AU79" s="1222"/>
      <c r="AV79" s="1222"/>
      <c r="AW79" s="1222"/>
      <c r="AX79" s="1222"/>
      <c r="AY79" s="1222"/>
      <c r="AZ79" s="1222"/>
      <c r="BA79" s="1222"/>
      <c r="BB79" s="1223" t="s">
        <v>599</v>
      </c>
      <c r="BC79" s="1223"/>
      <c r="BD79" s="1223"/>
      <c r="BE79" s="1223"/>
      <c r="BF79" s="1223"/>
      <c r="BG79" s="1223"/>
      <c r="BH79" s="1223"/>
      <c r="BI79" s="1223"/>
      <c r="BJ79" s="1223"/>
      <c r="BK79" s="1223"/>
      <c r="BL79" s="1223"/>
      <c r="BM79" s="1223"/>
      <c r="BN79" s="1223"/>
      <c r="BO79" s="1223"/>
      <c r="BP79" s="1220">
        <v>7.2</v>
      </c>
      <c r="BQ79" s="1220"/>
      <c r="BR79" s="1220"/>
      <c r="BS79" s="1220"/>
      <c r="BT79" s="1220"/>
      <c r="BU79" s="1220"/>
      <c r="BV79" s="1220"/>
      <c r="BW79" s="1220"/>
      <c r="BX79" s="1220">
        <v>6.9</v>
      </c>
      <c r="BY79" s="1220"/>
      <c r="BZ79" s="1220"/>
      <c r="CA79" s="1220"/>
      <c r="CB79" s="1220"/>
      <c r="CC79" s="1220"/>
      <c r="CD79" s="1220"/>
      <c r="CE79" s="1220"/>
      <c r="CF79" s="1220">
        <v>6.6</v>
      </c>
      <c r="CG79" s="1220"/>
      <c r="CH79" s="1220"/>
      <c r="CI79" s="1220"/>
      <c r="CJ79" s="1220"/>
      <c r="CK79" s="1220"/>
      <c r="CL79" s="1220"/>
      <c r="CM79" s="1220"/>
      <c r="CN79" s="1220">
        <v>6.4</v>
      </c>
      <c r="CO79" s="1220"/>
      <c r="CP79" s="1220"/>
      <c r="CQ79" s="1220"/>
      <c r="CR79" s="1220"/>
      <c r="CS79" s="1220"/>
      <c r="CT79" s="1220"/>
      <c r="CU79" s="1220"/>
      <c r="CV79" s="1220">
        <v>6.6</v>
      </c>
      <c r="CW79" s="1220"/>
      <c r="CX79" s="1220"/>
      <c r="CY79" s="1220"/>
      <c r="CZ79" s="1220"/>
      <c r="DA79" s="1220"/>
      <c r="DB79" s="1220"/>
      <c r="DC79" s="1220"/>
    </row>
    <row r="80" spans="2:107" ht="13.2" x14ac:dyDescent="0.2">
      <c r="B80" s="256"/>
      <c r="G80" s="1224"/>
      <c r="H80" s="1224"/>
      <c r="I80" s="1226"/>
      <c r="J80" s="1226"/>
      <c r="K80" s="1227"/>
      <c r="L80" s="1227"/>
      <c r="M80" s="1227"/>
      <c r="N80" s="1227"/>
      <c r="AN80" s="1222"/>
      <c r="AO80" s="1222"/>
      <c r="AP80" s="1222"/>
      <c r="AQ80" s="1222"/>
      <c r="AR80" s="1222"/>
      <c r="AS80" s="1222"/>
      <c r="AT80" s="1222"/>
      <c r="AU80" s="1222"/>
      <c r="AV80" s="1222"/>
      <c r="AW80" s="1222"/>
      <c r="AX80" s="1222"/>
      <c r="AY80" s="1222"/>
      <c r="AZ80" s="1222"/>
      <c r="BA80" s="1222"/>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ht="13.2" x14ac:dyDescent="0.2">
      <c r="B81" s="256"/>
    </row>
    <row r="82" spans="2:109" ht="16.2" x14ac:dyDescent="0.2">
      <c r="B82" s="256"/>
      <c r="K82" s="349"/>
      <c r="L82" s="349"/>
      <c r="M82" s="349"/>
      <c r="N82" s="349"/>
      <c r="AQ82" s="349"/>
      <c r="AR82" s="349"/>
      <c r="AS82" s="349"/>
      <c r="AT82" s="349"/>
      <c r="BC82" s="349"/>
      <c r="BD82" s="349"/>
      <c r="BE82" s="349"/>
      <c r="BF82" s="349"/>
      <c r="BO82" s="349"/>
      <c r="BP82" s="349"/>
      <c r="BQ82" s="349"/>
      <c r="BR82" s="349"/>
      <c r="CA82" s="349"/>
      <c r="CB82" s="349"/>
      <c r="CC82" s="349"/>
      <c r="CD82" s="349"/>
      <c r="CM82" s="349"/>
      <c r="CN82" s="349"/>
      <c r="CO82" s="349"/>
      <c r="CP82" s="349"/>
      <c r="CY82" s="349"/>
      <c r="CZ82" s="349"/>
      <c r="DA82" s="349"/>
      <c r="DB82" s="349"/>
      <c r="DC82" s="349"/>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kn7S/bja209ybM9rS6rX2+LPwqiQm3Muv4OeLopg3EE/YlxJB/M0PQu/Wx3SnchtBsWsBb3mSUXTUzOPe5zozw==" saltValue="dEAbwVckFrg7XsxGbkazc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CV72:DC72"/>
    <mergeCell ref="BX72:CE72"/>
    <mergeCell ref="CF72:CM72"/>
    <mergeCell ref="CN72:CU72"/>
    <mergeCell ref="CN57:CU58"/>
    <mergeCell ref="CV57:DC58"/>
    <mergeCell ref="G72:J72"/>
    <mergeCell ref="AN72:BO72"/>
    <mergeCell ref="BP72:BW72"/>
    <mergeCell ref="I57:J58"/>
    <mergeCell ref="K57:K58"/>
    <mergeCell ref="G55:H58"/>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CV79:DC80"/>
    <mergeCell ref="CN77:CU78"/>
    <mergeCell ref="CV77:DC78"/>
    <mergeCell ref="BP79:BW80"/>
    <mergeCell ref="BX75:CE76"/>
    <mergeCell ref="CF75:CM76"/>
    <mergeCell ref="CF77:CM78"/>
    <mergeCell ref="CF79:CM80"/>
    <mergeCell ref="BX79:CE80"/>
    <mergeCell ref="CN79:CU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67E6A-16CB-43E2-8FE3-DDC81E678889}">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509</v>
      </c>
    </row>
  </sheetData>
  <sheetProtection algorithmName="SHA-512" hashValue="4DbNdyG6QHnf2ER/bV0VQCFQbpHr2WaW0a4ox02hYjorWCa0DH82DyifEkXqr3FId7vZqFvtglbXdxZykTilUw==" saltValue="M0TzLT3P4JvK5NX7gtT0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6D8F-956C-4A85-BE81-8FAC5D30DF59}">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509</v>
      </c>
    </row>
  </sheetData>
  <sheetProtection algorithmName="SHA-512" hashValue="FacCT50dAh87Hd8X2Z1v0fNhxksVcXCKmJX1pbycUw/Y3P4qb6MQNs7kANk0wnlWRWhk71jLrRKW9Z/Na7KFbg==" saltValue="2Vsn3ziHcRIgUo5Tvawv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50</v>
      </c>
      <c r="E2" s="144"/>
      <c r="F2" s="145" t="s">
        <v>559</v>
      </c>
      <c r="G2" s="146"/>
      <c r="H2" s="147"/>
    </row>
    <row r="3" spans="1:8" x14ac:dyDescent="0.2">
      <c r="A3" s="143" t="s">
        <v>552</v>
      </c>
      <c r="B3" s="148"/>
      <c r="C3" s="149"/>
      <c r="D3" s="150">
        <v>33962</v>
      </c>
      <c r="E3" s="151"/>
      <c r="F3" s="152">
        <v>54110</v>
      </c>
      <c r="G3" s="153"/>
      <c r="H3" s="154"/>
    </row>
    <row r="4" spans="1:8" x14ac:dyDescent="0.2">
      <c r="A4" s="155"/>
      <c r="B4" s="156"/>
      <c r="C4" s="157"/>
      <c r="D4" s="158">
        <v>9322</v>
      </c>
      <c r="E4" s="159"/>
      <c r="F4" s="160">
        <v>30620</v>
      </c>
      <c r="G4" s="161"/>
      <c r="H4" s="162"/>
    </row>
    <row r="5" spans="1:8" x14ac:dyDescent="0.2">
      <c r="A5" s="143" t="s">
        <v>554</v>
      </c>
      <c r="B5" s="148"/>
      <c r="C5" s="149"/>
      <c r="D5" s="150">
        <v>37966</v>
      </c>
      <c r="E5" s="151"/>
      <c r="F5" s="152">
        <v>54684</v>
      </c>
      <c r="G5" s="153"/>
      <c r="H5" s="154"/>
    </row>
    <row r="6" spans="1:8" x14ac:dyDescent="0.2">
      <c r="A6" s="155"/>
      <c r="B6" s="156"/>
      <c r="C6" s="157"/>
      <c r="D6" s="158">
        <v>14611</v>
      </c>
      <c r="E6" s="159"/>
      <c r="F6" s="160">
        <v>32829</v>
      </c>
      <c r="G6" s="161"/>
      <c r="H6" s="162"/>
    </row>
    <row r="7" spans="1:8" x14ac:dyDescent="0.2">
      <c r="A7" s="143" t="s">
        <v>555</v>
      </c>
      <c r="B7" s="148"/>
      <c r="C7" s="149"/>
      <c r="D7" s="150">
        <v>40239</v>
      </c>
      <c r="E7" s="151"/>
      <c r="F7" s="152">
        <v>62383</v>
      </c>
      <c r="G7" s="153"/>
      <c r="H7" s="154"/>
    </row>
    <row r="8" spans="1:8" x14ac:dyDescent="0.2">
      <c r="A8" s="155"/>
      <c r="B8" s="156"/>
      <c r="C8" s="157"/>
      <c r="D8" s="158">
        <v>15794</v>
      </c>
      <c r="E8" s="159"/>
      <c r="F8" s="160">
        <v>35325</v>
      </c>
      <c r="G8" s="161"/>
      <c r="H8" s="162"/>
    </row>
    <row r="9" spans="1:8" x14ac:dyDescent="0.2">
      <c r="A9" s="143" t="s">
        <v>556</v>
      </c>
      <c r="B9" s="148"/>
      <c r="C9" s="149"/>
      <c r="D9" s="150">
        <v>59525</v>
      </c>
      <c r="E9" s="151"/>
      <c r="F9" s="152">
        <v>63812</v>
      </c>
      <c r="G9" s="153"/>
      <c r="H9" s="154"/>
    </row>
    <row r="10" spans="1:8" x14ac:dyDescent="0.2">
      <c r="A10" s="155"/>
      <c r="B10" s="156"/>
      <c r="C10" s="157"/>
      <c r="D10" s="158">
        <v>24593</v>
      </c>
      <c r="E10" s="159"/>
      <c r="F10" s="160">
        <v>33848</v>
      </c>
      <c r="G10" s="161"/>
      <c r="H10" s="162"/>
    </row>
    <row r="11" spans="1:8" x14ac:dyDescent="0.2">
      <c r="A11" s="143" t="s">
        <v>557</v>
      </c>
      <c r="B11" s="148"/>
      <c r="C11" s="149"/>
      <c r="D11" s="150">
        <v>34840</v>
      </c>
      <c r="E11" s="151"/>
      <c r="F11" s="152">
        <v>54225</v>
      </c>
      <c r="G11" s="153"/>
      <c r="H11" s="154"/>
    </row>
    <row r="12" spans="1:8" x14ac:dyDescent="0.2">
      <c r="A12" s="155"/>
      <c r="B12" s="156"/>
      <c r="C12" s="163"/>
      <c r="D12" s="158">
        <v>14368</v>
      </c>
      <c r="E12" s="159"/>
      <c r="F12" s="160">
        <v>27337</v>
      </c>
      <c r="G12" s="161"/>
      <c r="H12" s="162"/>
    </row>
    <row r="13" spans="1:8" x14ac:dyDescent="0.2">
      <c r="A13" s="143"/>
      <c r="B13" s="148"/>
      <c r="C13" s="149"/>
      <c r="D13" s="150">
        <v>41306</v>
      </c>
      <c r="E13" s="151"/>
      <c r="F13" s="152">
        <v>57843</v>
      </c>
      <c r="G13" s="164"/>
      <c r="H13" s="154"/>
    </row>
    <row r="14" spans="1:8" x14ac:dyDescent="0.2">
      <c r="A14" s="155"/>
      <c r="B14" s="156"/>
      <c r="C14" s="157"/>
      <c r="D14" s="158">
        <v>15738</v>
      </c>
      <c r="E14" s="159"/>
      <c r="F14" s="160">
        <v>31992</v>
      </c>
      <c r="G14" s="161"/>
      <c r="H14" s="162"/>
    </row>
    <row r="17" spans="1:11" x14ac:dyDescent="0.2">
      <c r="A17" s="139" t="s">
        <v>51</v>
      </c>
    </row>
    <row r="18" spans="1:11" x14ac:dyDescent="0.2">
      <c r="A18" s="165"/>
      <c r="B18" s="165" t="e">
        <f>#REF!</f>
        <v>#REF!</v>
      </c>
      <c r="C18" s="165" t="e">
        <f>#REF!</f>
        <v>#REF!</v>
      </c>
      <c r="D18" s="165" t="e">
        <f>#REF!</f>
        <v>#REF!</v>
      </c>
      <c r="E18" s="165" t="e">
        <f>#REF!</f>
        <v>#REF!</v>
      </c>
      <c r="F18" s="165" t="e">
        <f>#REF!</f>
        <v>#REF!</v>
      </c>
    </row>
    <row r="19" spans="1:11" x14ac:dyDescent="0.2">
      <c r="A19" s="165" t="s">
        <v>52</v>
      </c>
      <c r="B19" s="165" t="e">
        <f>ROUND(VALUE(SUBSTITUTE(#REF!,"▲","-")),2)</f>
        <v>#REF!</v>
      </c>
      <c r="C19" s="165" t="e">
        <f>ROUND(VALUE(SUBSTITUTE(#REF!,"▲","-")),2)</f>
        <v>#REF!</v>
      </c>
      <c r="D19" s="165" t="e">
        <f>ROUND(VALUE(SUBSTITUTE(#REF!,"▲","-")),2)</f>
        <v>#REF!</v>
      </c>
      <c r="E19" s="165" t="e">
        <f>ROUND(VALUE(SUBSTITUTE(#REF!,"▲","-")),2)</f>
        <v>#REF!</v>
      </c>
      <c r="F19" s="165" t="e">
        <f>ROUND(VALUE(SUBSTITUTE(#REF!,"▲","-")),2)</f>
        <v>#REF!</v>
      </c>
    </row>
    <row r="20" spans="1:11" x14ac:dyDescent="0.2">
      <c r="A20" s="165" t="s">
        <v>53</v>
      </c>
      <c r="B20" s="165" t="e">
        <f>ROUND(VALUE(SUBSTITUTE(#REF!,"▲","-")),2)</f>
        <v>#REF!</v>
      </c>
      <c r="C20" s="165" t="e">
        <f>ROUND(VALUE(SUBSTITUTE(#REF!,"▲","-")),2)</f>
        <v>#REF!</v>
      </c>
      <c r="D20" s="165" t="e">
        <f>ROUND(VALUE(SUBSTITUTE(#REF!,"▲","-")),2)</f>
        <v>#REF!</v>
      </c>
      <c r="E20" s="165" t="e">
        <f>ROUND(VALUE(SUBSTITUTE(#REF!,"▲","-")),2)</f>
        <v>#REF!</v>
      </c>
      <c r="F20" s="165" t="e">
        <f>ROUND(VALUE(SUBSTITUTE(#REF!,"▲","-")),2)</f>
        <v>#REF!</v>
      </c>
    </row>
    <row r="21" spans="1:11" x14ac:dyDescent="0.2">
      <c r="A21" s="165" t="s">
        <v>54</v>
      </c>
      <c r="B21" s="165" t="e">
        <f>IF(ISNUMBER(VALUE(SUBSTITUTE(#REF!,"▲","-"))),ROUND(VALUE(SUBSTITUTE(#REF!,"▲","-")),2),NA())</f>
        <v>#N/A</v>
      </c>
      <c r="C21" s="165" t="e">
        <f>IF(ISNUMBER(VALUE(SUBSTITUTE(#REF!,"▲","-"))),ROUND(VALUE(SUBSTITUTE(#REF!,"▲","-")),2),NA())</f>
        <v>#N/A</v>
      </c>
      <c r="D21" s="165" t="e">
        <f>IF(ISNUMBER(VALUE(SUBSTITUTE(#REF!,"▲","-"))),ROUND(VALUE(SUBSTITUTE(#REF!,"▲","-")),2),NA())</f>
        <v>#N/A</v>
      </c>
      <c r="E21" s="165" t="e">
        <f>IF(ISNUMBER(VALUE(SUBSTITUTE(#REF!,"▲","-"))),ROUND(VALUE(SUBSTITUTE(#REF!,"▲","-")),2),NA())</f>
        <v>#N/A</v>
      </c>
      <c r="F21" s="165" t="e">
        <f>IF(ISNUMBER(VALUE(SUBSTITUTE(#REF!,"▲","-"))),ROUND(VALUE(SUBSTITUTE(#REF!,"▲","-")),2),NA())</f>
        <v>#N/A</v>
      </c>
    </row>
    <row r="24" spans="1:11" x14ac:dyDescent="0.2">
      <c r="A24" s="139" t="s">
        <v>55</v>
      </c>
    </row>
    <row r="25" spans="1:11" x14ac:dyDescent="0.2">
      <c r="A25" s="166"/>
      <c r="B25" s="166" t="e">
        <f>#REF!</f>
        <v>#REF!</v>
      </c>
      <c r="C25" s="166"/>
      <c r="D25" s="166" t="e">
        <f>#REF!</f>
        <v>#REF!</v>
      </c>
      <c r="E25" s="166"/>
      <c r="F25" s="166" t="e">
        <f>#REF!</f>
        <v>#REF!</v>
      </c>
      <c r="G25" s="166"/>
      <c r="H25" s="166" t="e">
        <f>#REF!</f>
        <v>#REF!</v>
      </c>
      <c r="I25" s="166"/>
      <c r="J25" s="166" t="e">
        <f>#REF!</f>
        <v>#REF!</v>
      </c>
      <c r="K25" s="166"/>
    </row>
    <row r="26" spans="1:11" x14ac:dyDescent="0.2">
      <c r="A26" s="166"/>
      <c r="B26" s="166" t="s">
        <v>56</v>
      </c>
      <c r="C26" s="166" t="s">
        <v>57</v>
      </c>
      <c r="D26" s="166" t="s">
        <v>56</v>
      </c>
      <c r="E26" s="166" t="s">
        <v>57</v>
      </c>
      <c r="F26" s="166" t="s">
        <v>56</v>
      </c>
      <c r="G26" s="166" t="s">
        <v>57</v>
      </c>
      <c r="H26" s="166" t="s">
        <v>56</v>
      </c>
      <c r="I26" s="166" t="s">
        <v>57</v>
      </c>
      <c r="J26" s="166" t="s">
        <v>56</v>
      </c>
      <c r="K26" s="166" t="s">
        <v>57</v>
      </c>
    </row>
    <row r="27" spans="1:11" x14ac:dyDescent="0.2">
      <c r="A27" s="166" t="e">
        <f>IF(#REF!="",NA(),#REF!)</f>
        <v>#REF!</v>
      </c>
      <c r="B27" s="166" t="e">
        <f>IF(ROUND(VALUE(SUBSTITUTE(#REF!,"▲", "-")), 2) &lt; 0, ABS(ROUND(VALUE(SUBSTITUTE(#REF!,"▲", "-")), 2)), NA())</f>
        <v>#REF!</v>
      </c>
      <c r="C27" s="166" t="e">
        <f>IF(ROUND(VALUE(SUBSTITUTE(#REF!,"▲", "-")), 2) &gt;= 0, ABS(ROUND(VALUE(SUBSTITUTE(#REF!,"▲", "-")), 2)), NA())</f>
        <v>#REF!</v>
      </c>
      <c r="D27" s="166" t="e">
        <f>IF(ROUND(VALUE(SUBSTITUTE(#REF!,"▲", "-")), 2) &lt; 0, ABS(ROUND(VALUE(SUBSTITUTE(#REF!,"▲", "-")), 2)), NA())</f>
        <v>#REF!</v>
      </c>
      <c r="E27" s="166" t="e">
        <f>IF(ROUND(VALUE(SUBSTITUTE(#REF!,"▲", "-")), 2) &gt;= 0, ABS(ROUND(VALUE(SUBSTITUTE(#REF!,"▲", "-")), 2)), NA())</f>
        <v>#REF!</v>
      </c>
      <c r="F27" s="166" t="e">
        <f>IF(ROUND(VALUE(SUBSTITUTE(#REF!,"▲", "-")), 2) &lt; 0, ABS(ROUND(VALUE(SUBSTITUTE(#REF!,"▲", "-")), 2)), NA())</f>
        <v>#REF!</v>
      </c>
      <c r="G27" s="166" t="e">
        <f>IF(ROUND(VALUE(SUBSTITUTE(#REF!,"▲", "-")), 2) &gt;= 0, ABS(ROUND(VALUE(SUBSTITUTE(#REF!,"▲", "-")), 2)), NA())</f>
        <v>#REF!</v>
      </c>
      <c r="H27" s="166" t="e">
        <f>IF(ROUND(VALUE(SUBSTITUTE(#REF!,"▲", "-")), 2) &lt; 0, ABS(ROUND(VALUE(SUBSTITUTE(#REF!,"▲", "-")), 2)), NA())</f>
        <v>#REF!</v>
      </c>
      <c r="I27" s="166" t="e">
        <f>IF(ROUND(VALUE(SUBSTITUTE(#REF!,"▲", "-")), 2) &gt;= 0, ABS(ROUND(VALUE(SUBSTITUTE(#REF!,"▲", "-")), 2)), NA())</f>
        <v>#REF!</v>
      </c>
      <c r="J27" s="166" t="e">
        <f>IF(ROUND(VALUE(SUBSTITUTE(#REF!,"▲", "-")), 2) &lt; 0, ABS(ROUND(VALUE(SUBSTITUTE(#REF!,"▲", "-")), 2)), NA())</f>
        <v>#REF!</v>
      </c>
      <c r="K27" s="166" t="e">
        <f>IF(ROUND(VALUE(SUBSTITUTE(#REF!,"▲", "-")), 2) &gt;= 0, ABS(ROUND(VALUE(SUBSTITUTE(#REF!,"▲", "-")), 2)), NA())</f>
        <v>#REF!</v>
      </c>
    </row>
    <row r="28" spans="1:11" x14ac:dyDescent="0.2">
      <c r="A28" s="166" t="e">
        <f>IF(#REF!="",NA(),#REF!)</f>
        <v>#REF!</v>
      </c>
      <c r="B28" s="166" t="e">
        <f>IF(ROUND(VALUE(SUBSTITUTE(#REF!,"▲", "-")), 2) &lt; 0, ABS(ROUND(VALUE(SUBSTITUTE(#REF!,"▲", "-")), 2)), NA())</f>
        <v>#REF!</v>
      </c>
      <c r="C28" s="166" t="e">
        <f>IF(ROUND(VALUE(SUBSTITUTE(#REF!,"▲", "-")), 2) &gt;= 0, ABS(ROUND(VALUE(SUBSTITUTE(#REF!,"▲", "-")), 2)), NA())</f>
        <v>#REF!</v>
      </c>
      <c r="D28" s="166" t="e">
        <f>IF(ROUND(VALUE(SUBSTITUTE(#REF!,"▲", "-")), 2) &lt; 0, ABS(ROUND(VALUE(SUBSTITUTE(#REF!,"▲", "-")), 2)), NA())</f>
        <v>#REF!</v>
      </c>
      <c r="E28" s="166" t="e">
        <f>IF(ROUND(VALUE(SUBSTITUTE(#REF!,"▲", "-")), 2) &gt;= 0, ABS(ROUND(VALUE(SUBSTITUTE(#REF!,"▲", "-")), 2)), NA())</f>
        <v>#REF!</v>
      </c>
      <c r="F28" s="166" t="e">
        <f>IF(ROUND(VALUE(SUBSTITUTE(#REF!,"▲", "-")), 2) &lt; 0, ABS(ROUND(VALUE(SUBSTITUTE(#REF!,"▲", "-")), 2)), NA())</f>
        <v>#REF!</v>
      </c>
      <c r="G28" s="166" t="e">
        <f>IF(ROUND(VALUE(SUBSTITUTE(#REF!,"▲", "-")), 2) &gt;= 0, ABS(ROUND(VALUE(SUBSTITUTE(#REF!,"▲", "-")), 2)), NA())</f>
        <v>#REF!</v>
      </c>
      <c r="H28" s="166" t="e">
        <f>IF(ROUND(VALUE(SUBSTITUTE(#REF!,"▲", "-")), 2) &lt; 0, ABS(ROUND(VALUE(SUBSTITUTE(#REF!,"▲", "-")), 2)), NA())</f>
        <v>#REF!</v>
      </c>
      <c r="I28" s="166" t="e">
        <f>IF(ROUND(VALUE(SUBSTITUTE(#REF!,"▲", "-")), 2) &gt;= 0, ABS(ROUND(VALUE(SUBSTITUTE(#REF!,"▲", "-")), 2)), NA())</f>
        <v>#REF!</v>
      </c>
      <c r="J28" s="166" t="e">
        <f>IF(ROUND(VALUE(SUBSTITUTE(#REF!,"▲", "-")), 2) &lt; 0, ABS(ROUND(VALUE(SUBSTITUTE(#REF!,"▲", "-")), 2)), NA())</f>
        <v>#REF!</v>
      </c>
      <c r="K28" s="166" t="e">
        <f>IF(ROUND(VALUE(SUBSTITUTE(#REF!,"▲", "-")), 2) &gt;= 0, ABS(ROUND(VALUE(SUBSTITUTE(#REF!,"▲", "-")), 2)), NA())</f>
        <v>#REF!</v>
      </c>
    </row>
    <row r="29" spans="1:11" x14ac:dyDescent="0.2">
      <c r="A29" s="166" t="e">
        <f>IF(#REF!="",NA(),#REF!)</f>
        <v>#REF!</v>
      </c>
      <c r="B29" s="166" t="e">
        <f>IF(ROUND(VALUE(SUBSTITUTE(#REF!,"▲", "-")), 2) &lt; 0, ABS(ROUND(VALUE(SUBSTITUTE(#REF!,"▲", "-")), 2)), NA())</f>
        <v>#REF!</v>
      </c>
      <c r="C29" s="166" t="e">
        <f>IF(ROUND(VALUE(SUBSTITUTE(#REF!,"▲", "-")), 2) &gt;= 0, ABS(ROUND(VALUE(SUBSTITUTE(#REF!,"▲", "-")), 2)), NA())</f>
        <v>#REF!</v>
      </c>
      <c r="D29" s="166" t="e">
        <f>IF(ROUND(VALUE(SUBSTITUTE(#REF!,"▲", "-")), 2) &lt; 0, ABS(ROUND(VALUE(SUBSTITUTE(#REF!,"▲", "-")), 2)), NA())</f>
        <v>#REF!</v>
      </c>
      <c r="E29" s="166" t="e">
        <f>IF(ROUND(VALUE(SUBSTITUTE(#REF!,"▲", "-")), 2) &gt;= 0, ABS(ROUND(VALUE(SUBSTITUTE(#REF!,"▲", "-")), 2)), NA())</f>
        <v>#REF!</v>
      </c>
      <c r="F29" s="166" t="e">
        <f>IF(ROUND(VALUE(SUBSTITUTE(#REF!,"▲", "-")), 2) &lt; 0, ABS(ROUND(VALUE(SUBSTITUTE(#REF!,"▲", "-")), 2)), NA())</f>
        <v>#REF!</v>
      </c>
      <c r="G29" s="166" t="e">
        <f>IF(ROUND(VALUE(SUBSTITUTE(#REF!,"▲", "-")), 2) &gt;= 0, ABS(ROUND(VALUE(SUBSTITUTE(#REF!,"▲", "-")), 2)), NA())</f>
        <v>#REF!</v>
      </c>
      <c r="H29" s="166" t="e">
        <f>IF(ROUND(VALUE(SUBSTITUTE(#REF!,"▲", "-")), 2) &lt; 0, ABS(ROUND(VALUE(SUBSTITUTE(#REF!,"▲", "-")), 2)), NA())</f>
        <v>#REF!</v>
      </c>
      <c r="I29" s="166" t="e">
        <f>IF(ROUND(VALUE(SUBSTITUTE(#REF!,"▲", "-")), 2) &gt;= 0, ABS(ROUND(VALUE(SUBSTITUTE(#REF!,"▲", "-")), 2)), NA())</f>
        <v>#REF!</v>
      </c>
      <c r="J29" s="166" t="e">
        <f>IF(ROUND(VALUE(SUBSTITUTE(#REF!,"▲", "-")), 2) &lt; 0, ABS(ROUND(VALUE(SUBSTITUTE(#REF!,"▲", "-")), 2)), NA())</f>
        <v>#REF!</v>
      </c>
      <c r="K29" s="166" t="e">
        <f>IF(ROUND(VALUE(SUBSTITUTE(#REF!,"▲", "-")), 2) &gt;= 0, ABS(ROUND(VALUE(SUBSTITUTE(#REF!,"▲", "-")), 2)), NA())</f>
        <v>#REF!</v>
      </c>
    </row>
    <row r="30" spans="1:11" x14ac:dyDescent="0.2">
      <c r="A30" s="166" t="e">
        <f>IF(#REF!="",NA(),#REF!)</f>
        <v>#REF!</v>
      </c>
      <c r="B30" s="166" t="e">
        <f>IF(ROUND(VALUE(SUBSTITUTE(#REF!,"▲", "-")), 2) &lt; 0, ABS(ROUND(VALUE(SUBSTITUTE(#REF!,"▲", "-")), 2)), NA())</f>
        <v>#REF!</v>
      </c>
      <c r="C30" s="166" t="e">
        <f>IF(ROUND(VALUE(SUBSTITUTE(#REF!,"▲", "-")), 2) &gt;= 0, ABS(ROUND(VALUE(SUBSTITUTE(#REF!,"▲", "-")), 2)), NA())</f>
        <v>#REF!</v>
      </c>
      <c r="D30" s="166" t="e">
        <f>IF(ROUND(VALUE(SUBSTITUTE(#REF!,"▲", "-")), 2) &lt; 0, ABS(ROUND(VALUE(SUBSTITUTE(#REF!,"▲", "-")), 2)), NA())</f>
        <v>#REF!</v>
      </c>
      <c r="E30" s="166" t="e">
        <f>IF(ROUND(VALUE(SUBSTITUTE(#REF!,"▲", "-")), 2) &gt;= 0, ABS(ROUND(VALUE(SUBSTITUTE(#REF!,"▲", "-")), 2)), NA())</f>
        <v>#REF!</v>
      </c>
      <c r="F30" s="166" t="e">
        <f>IF(ROUND(VALUE(SUBSTITUTE(#REF!,"▲", "-")), 2) &lt; 0, ABS(ROUND(VALUE(SUBSTITUTE(#REF!,"▲", "-")), 2)), NA())</f>
        <v>#REF!</v>
      </c>
      <c r="G30" s="166" t="e">
        <f>IF(ROUND(VALUE(SUBSTITUTE(#REF!,"▲", "-")), 2) &gt;= 0, ABS(ROUND(VALUE(SUBSTITUTE(#REF!,"▲", "-")), 2)), NA())</f>
        <v>#REF!</v>
      </c>
      <c r="H30" s="166" t="e">
        <f>IF(ROUND(VALUE(SUBSTITUTE(#REF!,"▲", "-")), 2) &lt; 0, ABS(ROUND(VALUE(SUBSTITUTE(#REF!,"▲", "-")), 2)), NA())</f>
        <v>#REF!</v>
      </c>
      <c r="I30" s="166" t="e">
        <f>IF(ROUND(VALUE(SUBSTITUTE(#REF!,"▲", "-")), 2) &gt;= 0, ABS(ROUND(VALUE(SUBSTITUTE(#REF!,"▲", "-")), 2)), NA())</f>
        <v>#REF!</v>
      </c>
      <c r="J30" s="166" t="e">
        <f>IF(ROUND(VALUE(SUBSTITUTE(#REF!,"▲", "-")), 2) &lt; 0, ABS(ROUND(VALUE(SUBSTITUTE(#REF!,"▲", "-")), 2)), NA())</f>
        <v>#REF!</v>
      </c>
      <c r="K30" s="166" t="e">
        <f>IF(ROUND(VALUE(SUBSTITUTE(#REF!,"▲", "-")), 2) &gt;= 0, ABS(ROUND(VALUE(SUBSTITUTE(#REF!,"▲", "-")), 2)), NA())</f>
        <v>#REF!</v>
      </c>
    </row>
    <row r="31" spans="1:11" x14ac:dyDescent="0.2">
      <c r="A31" s="166" t="e">
        <f>IF(#REF!="",NA(),#REF!)</f>
        <v>#REF!</v>
      </c>
      <c r="B31" s="166" t="e">
        <f>IF(ROUND(VALUE(SUBSTITUTE(#REF!,"▲", "-")), 2) &lt; 0, ABS(ROUND(VALUE(SUBSTITUTE(#REF!,"▲", "-")), 2)), NA())</f>
        <v>#REF!</v>
      </c>
      <c r="C31" s="166" t="e">
        <f>IF(ROUND(VALUE(SUBSTITUTE(#REF!,"▲", "-")), 2) &gt;= 0, ABS(ROUND(VALUE(SUBSTITUTE(#REF!,"▲", "-")), 2)), NA())</f>
        <v>#REF!</v>
      </c>
      <c r="D31" s="166" t="e">
        <f>IF(ROUND(VALUE(SUBSTITUTE(#REF!,"▲", "-")), 2) &lt; 0, ABS(ROUND(VALUE(SUBSTITUTE(#REF!,"▲", "-")), 2)), NA())</f>
        <v>#REF!</v>
      </c>
      <c r="E31" s="166" t="e">
        <f>IF(ROUND(VALUE(SUBSTITUTE(#REF!,"▲", "-")), 2) &gt;= 0, ABS(ROUND(VALUE(SUBSTITUTE(#REF!,"▲", "-")), 2)), NA())</f>
        <v>#REF!</v>
      </c>
      <c r="F31" s="166" t="e">
        <f>IF(ROUND(VALUE(SUBSTITUTE(#REF!,"▲", "-")), 2) &lt; 0, ABS(ROUND(VALUE(SUBSTITUTE(#REF!,"▲", "-")), 2)), NA())</f>
        <v>#REF!</v>
      </c>
      <c r="G31" s="166" t="e">
        <f>IF(ROUND(VALUE(SUBSTITUTE(#REF!,"▲", "-")), 2) &gt;= 0, ABS(ROUND(VALUE(SUBSTITUTE(#REF!,"▲", "-")), 2)), NA())</f>
        <v>#REF!</v>
      </c>
      <c r="H31" s="166" t="e">
        <f>IF(ROUND(VALUE(SUBSTITUTE(#REF!,"▲", "-")), 2) &lt; 0, ABS(ROUND(VALUE(SUBSTITUTE(#REF!,"▲", "-")), 2)), NA())</f>
        <v>#REF!</v>
      </c>
      <c r="I31" s="166" t="e">
        <f>IF(ROUND(VALUE(SUBSTITUTE(#REF!,"▲", "-")), 2) &gt;= 0, ABS(ROUND(VALUE(SUBSTITUTE(#REF!,"▲", "-")), 2)), NA())</f>
        <v>#REF!</v>
      </c>
      <c r="J31" s="166" t="e">
        <f>IF(ROUND(VALUE(SUBSTITUTE(#REF!,"▲", "-")), 2) &lt; 0, ABS(ROUND(VALUE(SUBSTITUTE(#REF!,"▲", "-")), 2)), NA())</f>
        <v>#REF!</v>
      </c>
      <c r="K31" s="166" t="e">
        <f>IF(ROUND(VALUE(SUBSTITUTE(#REF!,"▲", "-")), 2) &gt;= 0, ABS(ROUND(VALUE(SUBSTITUTE(#REF!,"▲", "-")), 2)), NA())</f>
        <v>#REF!</v>
      </c>
    </row>
    <row r="32" spans="1:11" x14ac:dyDescent="0.2">
      <c r="A32" s="166" t="e">
        <f>IF(#REF!="",NA(),#REF!)</f>
        <v>#REF!</v>
      </c>
      <c r="B32" s="166" t="e">
        <f>IF(ROUND(VALUE(SUBSTITUTE(#REF!,"▲", "-")), 2) &lt; 0, ABS(ROUND(VALUE(SUBSTITUTE(#REF!,"▲", "-")), 2)), NA())</f>
        <v>#REF!</v>
      </c>
      <c r="C32" s="166" t="e">
        <f>IF(ROUND(VALUE(SUBSTITUTE(#REF!,"▲", "-")), 2) &gt;= 0, ABS(ROUND(VALUE(SUBSTITUTE(#REF!,"▲", "-")), 2)), NA())</f>
        <v>#REF!</v>
      </c>
      <c r="D32" s="166" t="e">
        <f>IF(ROUND(VALUE(SUBSTITUTE(#REF!,"▲", "-")), 2) &lt; 0, ABS(ROUND(VALUE(SUBSTITUTE(#REF!,"▲", "-")), 2)), NA())</f>
        <v>#REF!</v>
      </c>
      <c r="E32" s="166" t="e">
        <f>IF(ROUND(VALUE(SUBSTITUTE(#REF!,"▲", "-")), 2) &gt;= 0, ABS(ROUND(VALUE(SUBSTITUTE(#REF!,"▲", "-")), 2)), NA())</f>
        <v>#REF!</v>
      </c>
      <c r="F32" s="166" t="e">
        <f>IF(ROUND(VALUE(SUBSTITUTE(#REF!,"▲", "-")), 2) &lt; 0, ABS(ROUND(VALUE(SUBSTITUTE(#REF!,"▲", "-")), 2)), NA())</f>
        <v>#REF!</v>
      </c>
      <c r="G32" s="166" t="e">
        <f>IF(ROUND(VALUE(SUBSTITUTE(#REF!,"▲", "-")), 2) &gt;= 0, ABS(ROUND(VALUE(SUBSTITUTE(#REF!,"▲", "-")), 2)), NA())</f>
        <v>#REF!</v>
      </c>
      <c r="H32" s="166" t="e">
        <f>IF(ROUND(VALUE(SUBSTITUTE(#REF!,"▲", "-")), 2) &lt; 0, ABS(ROUND(VALUE(SUBSTITUTE(#REF!,"▲", "-")), 2)), NA())</f>
        <v>#REF!</v>
      </c>
      <c r="I32" s="166" t="e">
        <f>IF(ROUND(VALUE(SUBSTITUTE(#REF!,"▲", "-")), 2) &gt;= 0, ABS(ROUND(VALUE(SUBSTITUTE(#REF!,"▲", "-")), 2)), NA())</f>
        <v>#REF!</v>
      </c>
      <c r="J32" s="166" t="e">
        <f>IF(ROUND(VALUE(SUBSTITUTE(#REF!,"▲", "-")), 2) &lt; 0, ABS(ROUND(VALUE(SUBSTITUTE(#REF!,"▲", "-")), 2)), NA())</f>
        <v>#REF!</v>
      </c>
      <c r="K32" s="166" t="e">
        <f>IF(ROUND(VALUE(SUBSTITUTE(#REF!,"▲", "-")), 2) &gt;= 0, ABS(ROUND(VALUE(SUBSTITUTE(#REF!,"▲", "-")), 2)), NA())</f>
        <v>#REF!</v>
      </c>
    </row>
    <row r="33" spans="1:16" x14ac:dyDescent="0.2">
      <c r="A33" s="166" t="e">
        <f>IF(#REF!="",NA(),#REF!)</f>
        <v>#REF!</v>
      </c>
      <c r="B33" s="166" t="e">
        <f>IF(ROUND(VALUE(SUBSTITUTE(#REF!,"▲", "-")), 2) &lt; 0, ABS(ROUND(VALUE(SUBSTITUTE(#REF!,"▲", "-")), 2)), NA())</f>
        <v>#REF!</v>
      </c>
      <c r="C33" s="166" t="e">
        <f>IF(ROUND(VALUE(SUBSTITUTE(#REF!,"▲", "-")), 2) &gt;= 0, ABS(ROUND(VALUE(SUBSTITUTE(#REF!,"▲", "-")), 2)), NA())</f>
        <v>#REF!</v>
      </c>
      <c r="D33" s="166" t="e">
        <f>IF(ROUND(VALUE(SUBSTITUTE(#REF!,"▲", "-")), 2) &lt; 0, ABS(ROUND(VALUE(SUBSTITUTE(#REF!,"▲", "-")), 2)), NA())</f>
        <v>#REF!</v>
      </c>
      <c r="E33" s="166" t="e">
        <f>IF(ROUND(VALUE(SUBSTITUTE(#REF!,"▲", "-")), 2) &gt;= 0, ABS(ROUND(VALUE(SUBSTITUTE(#REF!,"▲", "-")), 2)), NA())</f>
        <v>#REF!</v>
      </c>
      <c r="F33" s="166" t="e">
        <f>IF(ROUND(VALUE(SUBSTITUTE(#REF!,"▲", "-")), 2) &lt; 0, ABS(ROUND(VALUE(SUBSTITUTE(#REF!,"▲", "-")), 2)), NA())</f>
        <v>#REF!</v>
      </c>
      <c r="G33" s="166" t="e">
        <f>IF(ROUND(VALUE(SUBSTITUTE(#REF!,"▲", "-")), 2) &gt;= 0, ABS(ROUND(VALUE(SUBSTITUTE(#REF!,"▲", "-")), 2)), NA())</f>
        <v>#REF!</v>
      </c>
      <c r="H33" s="166" t="e">
        <f>IF(ROUND(VALUE(SUBSTITUTE(#REF!,"▲", "-")), 2) &lt; 0, ABS(ROUND(VALUE(SUBSTITUTE(#REF!,"▲", "-")), 2)), NA())</f>
        <v>#REF!</v>
      </c>
      <c r="I33" s="166" t="e">
        <f>IF(ROUND(VALUE(SUBSTITUTE(#REF!,"▲", "-")), 2) &gt;= 0, ABS(ROUND(VALUE(SUBSTITUTE(#REF!,"▲", "-")), 2)), NA())</f>
        <v>#REF!</v>
      </c>
      <c r="J33" s="166" t="e">
        <f>IF(ROUND(VALUE(SUBSTITUTE(#REF!,"▲", "-")), 2) &lt; 0, ABS(ROUND(VALUE(SUBSTITUTE(#REF!,"▲", "-")), 2)), NA())</f>
        <v>#REF!</v>
      </c>
      <c r="K33" s="166" t="e">
        <f>IF(ROUND(VALUE(SUBSTITUTE(#REF!,"▲", "-")), 2) &gt;= 0, ABS(ROUND(VALUE(SUBSTITUTE(#REF!,"▲", "-")), 2)), NA())</f>
        <v>#REF!</v>
      </c>
    </row>
    <row r="34" spans="1:16" x14ac:dyDescent="0.2">
      <c r="A34" s="166" t="e">
        <f>IF(#REF!="",NA(),#REF!)</f>
        <v>#REF!</v>
      </c>
      <c r="B34" s="166" t="e">
        <f>IF(ROUND(VALUE(SUBSTITUTE(#REF!,"▲", "-")), 2) &lt; 0, ABS(ROUND(VALUE(SUBSTITUTE(#REF!,"▲", "-")), 2)), NA())</f>
        <v>#REF!</v>
      </c>
      <c r="C34" s="166" t="e">
        <f>IF(ROUND(VALUE(SUBSTITUTE(#REF!,"▲", "-")), 2) &gt;= 0, ABS(ROUND(VALUE(SUBSTITUTE(#REF!,"▲", "-")), 2)), NA())</f>
        <v>#REF!</v>
      </c>
      <c r="D34" s="166" t="e">
        <f>IF(ROUND(VALUE(SUBSTITUTE(#REF!,"▲", "-")), 2) &lt; 0, ABS(ROUND(VALUE(SUBSTITUTE(#REF!,"▲", "-")), 2)), NA())</f>
        <v>#REF!</v>
      </c>
      <c r="E34" s="166" t="e">
        <f>IF(ROUND(VALUE(SUBSTITUTE(#REF!,"▲", "-")), 2) &gt;= 0, ABS(ROUND(VALUE(SUBSTITUTE(#REF!,"▲", "-")), 2)), NA())</f>
        <v>#REF!</v>
      </c>
      <c r="F34" s="166" t="e">
        <f>IF(ROUND(VALUE(SUBSTITUTE(#REF!,"▲", "-")), 2) &lt; 0, ABS(ROUND(VALUE(SUBSTITUTE(#REF!,"▲", "-")), 2)), NA())</f>
        <v>#REF!</v>
      </c>
      <c r="G34" s="166" t="e">
        <f>IF(ROUND(VALUE(SUBSTITUTE(#REF!,"▲", "-")), 2) &gt;= 0, ABS(ROUND(VALUE(SUBSTITUTE(#REF!,"▲", "-")), 2)), NA())</f>
        <v>#REF!</v>
      </c>
      <c r="H34" s="166" t="e">
        <f>IF(ROUND(VALUE(SUBSTITUTE(#REF!,"▲", "-")), 2) &lt; 0, ABS(ROUND(VALUE(SUBSTITUTE(#REF!,"▲", "-")), 2)), NA())</f>
        <v>#REF!</v>
      </c>
      <c r="I34" s="166" t="e">
        <f>IF(ROUND(VALUE(SUBSTITUTE(#REF!,"▲", "-")), 2) &gt;= 0, ABS(ROUND(VALUE(SUBSTITUTE(#REF!,"▲", "-")), 2)), NA())</f>
        <v>#REF!</v>
      </c>
      <c r="J34" s="166" t="e">
        <f>IF(ROUND(VALUE(SUBSTITUTE(#REF!,"▲", "-")), 2) &lt; 0, ABS(ROUND(VALUE(SUBSTITUTE(#REF!,"▲", "-")), 2)), NA())</f>
        <v>#REF!</v>
      </c>
      <c r="K34" s="166" t="e">
        <f>IF(ROUND(VALUE(SUBSTITUTE(#REF!,"▲", "-")), 2) &gt;= 0, ABS(ROUND(VALUE(SUBSTITUTE(#REF!,"▲", "-")), 2)), NA())</f>
        <v>#REF!</v>
      </c>
    </row>
    <row r="35" spans="1:16" x14ac:dyDescent="0.2">
      <c r="A35" s="166" t="e">
        <f>IF(#REF!="",NA(),#REF!)</f>
        <v>#REF!</v>
      </c>
      <c r="B35" s="166" t="e">
        <f>IF(ROUND(VALUE(SUBSTITUTE(#REF!,"▲", "-")), 2) &lt; 0, ABS(ROUND(VALUE(SUBSTITUTE(#REF!,"▲", "-")), 2)), NA())</f>
        <v>#REF!</v>
      </c>
      <c r="C35" s="166" t="e">
        <f>IF(ROUND(VALUE(SUBSTITUTE(#REF!,"▲", "-")), 2) &gt;= 0, ABS(ROUND(VALUE(SUBSTITUTE(#REF!,"▲", "-")), 2)), NA())</f>
        <v>#REF!</v>
      </c>
      <c r="D35" s="166" t="e">
        <f>IF(ROUND(VALUE(SUBSTITUTE(#REF!,"▲", "-")), 2) &lt; 0, ABS(ROUND(VALUE(SUBSTITUTE(#REF!,"▲", "-")), 2)), NA())</f>
        <v>#REF!</v>
      </c>
      <c r="E35" s="166" t="e">
        <f>IF(ROUND(VALUE(SUBSTITUTE(#REF!,"▲", "-")), 2) &gt;= 0, ABS(ROUND(VALUE(SUBSTITUTE(#REF!,"▲", "-")), 2)), NA())</f>
        <v>#REF!</v>
      </c>
      <c r="F35" s="166" t="e">
        <f>IF(ROUND(VALUE(SUBSTITUTE(#REF!,"▲", "-")), 2) &lt; 0, ABS(ROUND(VALUE(SUBSTITUTE(#REF!,"▲", "-")), 2)), NA())</f>
        <v>#REF!</v>
      </c>
      <c r="G35" s="166" t="e">
        <f>IF(ROUND(VALUE(SUBSTITUTE(#REF!,"▲", "-")), 2) &gt;= 0, ABS(ROUND(VALUE(SUBSTITUTE(#REF!,"▲", "-")), 2)), NA())</f>
        <v>#REF!</v>
      </c>
      <c r="H35" s="166" t="e">
        <f>IF(ROUND(VALUE(SUBSTITUTE(#REF!,"▲", "-")), 2) &lt; 0, ABS(ROUND(VALUE(SUBSTITUTE(#REF!,"▲", "-")), 2)), NA())</f>
        <v>#REF!</v>
      </c>
      <c r="I35" s="166" t="e">
        <f>IF(ROUND(VALUE(SUBSTITUTE(#REF!,"▲", "-")), 2) &gt;= 0, ABS(ROUND(VALUE(SUBSTITUTE(#REF!,"▲", "-")), 2)), NA())</f>
        <v>#REF!</v>
      </c>
      <c r="J35" s="166" t="e">
        <f>IF(ROUND(VALUE(SUBSTITUTE(#REF!,"▲", "-")), 2) &lt; 0, ABS(ROUND(VALUE(SUBSTITUTE(#REF!,"▲", "-")), 2)), NA())</f>
        <v>#REF!</v>
      </c>
      <c r="K35" s="166" t="e">
        <f>IF(ROUND(VALUE(SUBSTITUTE(#REF!,"▲", "-")), 2) &gt;= 0, ABS(ROUND(VALUE(SUBSTITUTE(#REF!,"▲", "-")), 2)), NA())</f>
        <v>#REF!</v>
      </c>
    </row>
    <row r="36" spans="1:16" x14ac:dyDescent="0.2">
      <c r="A36" s="166" t="e">
        <f>IF(#REF!="",NA(),#REF!)</f>
        <v>#REF!</v>
      </c>
      <c r="B36" s="166" t="e">
        <f>IF(ROUND(VALUE(SUBSTITUTE(#REF!,"▲", "-")), 2) &lt; 0, ABS(ROUND(VALUE(SUBSTITUTE(#REF!,"▲", "-")), 2)), NA())</f>
        <v>#REF!</v>
      </c>
      <c r="C36" s="166" t="e">
        <f>IF(ROUND(VALUE(SUBSTITUTE(#REF!,"▲", "-")), 2) &gt;= 0, ABS(ROUND(VALUE(SUBSTITUTE(#REF!,"▲", "-")), 2)), NA())</f>
        <v>#REF!</v>
      </c>
      <c r="D36" s="166" t="e">
        <f>IF(ROUND(VALUE(SUBSTITUTE(#REF!,"▲", "-")), 2) &lt; 0, ABS(ROUND(VALUE(SUBSTITUTE(#REF!,"▲", "-")), 2)), NA())</f>
        <v>#REF!</v>
      </c>
      <c r="E36" s="166" t="e">
        <f>IF(ROUND(VALUE(SUBSTITUTE(#REF!,"▲", "-")), 2) &gt;= 0, ABS(ROUND(VALUE(SUBSTITUTE(#REF!,"▲", "-")), 2)), NA())</f>
        <v>#REF!</v>
      </c>
      <c r="F36" s="166" t="e">
        <f>IF(ROUND(VALUE(SUBSTITUTE(#REF!,"▲", "-")), 2) &lt; 0, ABS(ROUND(VALUE(SUBSTITUTE(#REF!,"▲", "-")), 2)), NA())</f>
        <v>#REF!</v>
      </c>
      <c r="G36" s="166" t="e">
        <f>IF(ROUND(VALUE(SUBSTITUTE(#REF!,"▲", "-")), 2) &gt;= 0, ABS(ROUND(VALUE(SUBSTITUTE(#REF!,"▲", "-")), 2)), NA())</f>
        <v>#REF!</v>
      </c>
      <c r="H36" s="166" t="e">
        <f>IF(ROUND(VALUE(SUBSTITUTE(#REF!,"▲", "-")), 2) &lt; 0, ABS(ROUND(VALUE(SUBSTITUTE(#REF!,"▲", "-")), 2)), NA())</f>
        <v>#REF!</v>
      </c>
      <c r="I36" s="166" t="e">
        <f>IF(ROUND(VALUE(SUBSTITUTE(#REF!,"▲", "-")), 2) &gt;= 0, ABS(ROUND(VALUE(SUBSTITUTE(#REF!,"▲", "-")), 2)), NA())</f>
        <v>#REF!</v>
      </c>
      <c r="J36" s="166" t="e">
        <f>IF(ROUND(VALUE(SUBSTITUTE(#REF!,"▲", "-")), 2) &lt; 0, ABS(ROUND(VALUE(SUBSTITUTE(#REF!,"▲", "-")), 2)), NA())</f>
        <v>#REF!</v>
      </c>
      <c r="K36" s="166" t="e">
        <f>IF(ROUND(VALUE(SUBSTITUTE(#REF!,"▲", "-")), 2) &gt;= 0, ABS(ROUND(VALUE(SUBSTITUTE(#REF!,"▲", "-")), 2)), NA())</f>
        <v>#REF!</v>
      </c>
    </row>
    <row r="39" spans="1:16" x14ac:dyDescent="0.2">
      <c r="A39" s="139" t="s">
        <v>58</v>
      </c>
    </row>
    <row r="40" spans="1:16" x14ac:dyDescent="0.2">
      <c r="A40" s="167"/>
      <c r="B40" s="167" t="e">
        <f>#REF!</f>
        <v>#REF!</v>
      </c>
      <c r="C40" s="167"/>
      <c r="D40" s="167"/>
      <c r="E40" s="167" t="e">
        <f>#REF!</f>
        <v>#REF!</v>
      </c>
      <c r="F40" s="167"/>
      <c r="G40" s="167"/>
      <c r="H40" s="167" t="e">
        <f>#REF!</f>
        <v>#REF!</v>
      </c>
      <c r="I40" s="167"/>
      <c r="J40" s="167"/>
      <c r="K40" s="167" t="e">
        <f>#REF!</f>
        <v>#REF!</v>
      </c>
      <c r="L40" s="167"/>
      <c r="M40" s="167"/>
      <c r="N40" s="167" t="e">
        <f>#REF!</f>
        <v>#REF!</v>
      </c>
      <c r="O40" s="167"/>
      <c r="P40" s="167"/>
    </row>
    <row r="41" spans="1:16" x14ac:dyDescent="0.2">
      <c r="A41" s="167"/>
      <c r="B41" s="167" t="s">
        <v>59</v>
      </c>
      <c r="C41" s="167"/>
      <c r="D41" s="167" t="s">
        <v>60</v>
      </c>
      <c r="E41" s="167" t="s">
        <v>59</v>
      </c>
      <c r="F41" s="167"/>
      <c r="G41" s="167" t="s">
        <v>60</v>
      </c>
      <c r="H41" s="167" t="s">
        <v>59</v>
      </c>
      <c r="I41" s="167"/>
      <c r="J41" s="167" t="s">
        <v>60</v>
      </c>
      <c r="K41" s="167" t="s">
        <v>59</v>
      </c>
      <c r="L41" s="167"/>
      <c r="M41" s="167" t="s">
        <v>60</v>
      </c>
      <c r="N41" s="167" t="s">
        <v>59</v>
      </c>
      <c r="O41" s="167"/>
      <c r="P41" s="167" t="s">
        <v>60</v>
      </c>
    </row>
    <row r="42" spans="1:16" x14ac:dyDescent="0.2">
      <c r="A42" s="167" t="s">
        <v>61</v>
      </c>
      <c r="B42" s="167"/>
      <c r="C42" s="167"/>
      <c r="D42" s="167" t="e">
        <f>#REF!</f>
        <v>#REF!</v>
      </c>
      <c r="E42" s="167"/>
      <c r="F42" s="167"/>
      <c r="G42" s="167" t="e">
        <f>#REF!</f>
        <v>#REF!</v>
      </c>
      <c r="H42" s="167"/>
      <c r="I42" s="167"/>
      <c r="J42" s="167" t="e">
        <f>#REF!</f>
        <v>#REF!</v>
      </c>
      <c r="K42" s="167"/>
      <c r="L42" s="167"/>
      <c r="M42" s="167" t="e">
        <f>#REF!</f>
        <v>#REF!</v>
      </c>
      <c r="N42" s="167"/>
      <c r="O42" s="167"/>
      <c r="P42" s="167" t="e">
        <f>#REF!</f>
        <v>#REF!</v>
      </c>
    </row>
    <row r="43" spans="1:16" x14ac:dyDescent="0.2">
      <c r="A43" s="167" t="s">
        <v>62</v>
      </c>
      <c r="B43" s="167" t="e">
        <f>#REF!</f>
        <v>#REF!</v>
      </c>
      <c r="C43" s="167"/>
      <c r="D43" s="167"/>
      <c r="E43" s="167" t="e">
        <f>#REF!</f>
        <v>#REF!</v>
      </c>
      <c r="F43" s="167"/>
      <c r="G43" s="167"/>
      <c r="H43" s="167" t="e">
        <f>#REF!</f>
        <v>#REF!</v>
      </c>
      <c r="I43" s="167"/>
      <c r="J43" s="167"/>
      <c r="K43" s="167" t="e">
        <f>#REF!</f>
        <v>#REF!</v>
      </c>
      <c r="L43" s="167"/>
      <c r="M43" s="167"/>
      <c r="N43" s="167" t="e">
        <f>#REF!</f>
        <v>#REF!</v>
      </c>
      <c r="O43" s="167"/>
      <c r="P43" s="167"/>
    </row>
    <row r="44" spans="1:16" x14ac:dyDescent="0.2">
      <c r="A44" s="167" t="s">
        <v>63</v>
      </c>
      <c r="B44" s="167" t="e">
        <f>#REF!</f>
        <v>#REF!</v>
      </c>
      <c r="C44" s="167"/>
      <c r="D44" s="167"/>
      <c r="E44" s="167" t="e">
        <f>#REF!</f>
        <v>#REF!</v>
      </c>
      <c r="F44" s="167"/>
      <c r="G44" s="167"/>
      <c r="H44" s="167" t="e">
        <f>#REF!</f>
        <v>#REF!</v>
      </c>
      <c r="I44" s="167"/>
      <c r="J44" s="167"/>
      <c r="K44" s="167" t="e">
        <f>#REF!</f>
        <v>#REF!</v>
      </c>
      <c r="L44" s="167"/>
      <c r="M44" s="167"/>
      <c r="N44" s="167" t="e">
        <f>#REF!</f>
        <v>#REF!</v>
      </c>
      <c r="O44" s="167"/>
      <c r="P44" s="167"/>
    </row>
    <row r="45" spans="1:16" x14ac:dyDescent="0.2">
      <c r="A45" s="167" t="s">
        <v>64</v>
      </c>
      <c r="B45" s="167" t="e">
        <f>#REF!</f>
        <v>#REF!</v>
      </c>
      <c r="C45" s="167"/>
      <c r="D45" s="167"/>
      <c r="E45" s="167" t="e">
        <f>#REF!</f>
        <v>#REF!</v>
      </c>
      <c r="F45" s="167"/>
      <c r="G45" s="167"/>
      <c r="H45" s="167" t="e">
        <f>#REF!</f>
        <v>#REF!</v>
      </c>
      <c r="I45" s="167"/>
      <c r="J45" s="167"/>
      <c r="K45" s="167" t="e">
        <f>#REF!</f>
        <v>#REF!</v>
      </c>
      <c r="L45" s="167"/>
      <c r="M45" s="167"/>
      <c r="N45" s="167" t="e">
        <f>#REF!</f>
        <v>#REF!</v>
      </c>
      <c r="O45" s="167"/>
      <c r="P45" s="167"/>
    </row>
    <row r="46" spans="1:16" x14ac:dyDescent="0.2">
      <c r="A46" s="167" t="s">
        <v>65</v>
      </c>
      <c r="B46" s="167" t="e">
        <f>#REF!</f>
        <v>#REF!</v>
      </c>
      <c r="C46" s="167"/>
      <c r="D46" s="167"/>
      <c r="E46" s="167" t="e">
        <f>#REF!</f>
        <v>#REF!</v>
      </c>
      <c r="F46" s="167"/>
      <c r="G46" s="167"/>
      <c r="H46" s="167" t="e">
        <f>#REF!</f>
        <v>#REF!</v>
      </c>
      <c r="I46" s="167"/>
      <c r="J46" s="167"/>
      <c r="K46" s="167" t="e">
        <f>#REF!</f>
        <v>#REF!</v>
      </c>
      <c r="L46" s="167"/>
      <c r="M46" s="167"/>
      <c r="N46" s="167" t="e">
        <f>#REF!</f>
        <v>#REF!</v>
      </c>
      <c r="O46" s="167"/>
      <c r="P46" s="167"/>
    </row>
    <row r="47" spans="1:16" x14ac:dyDescent="0.2">
      <c r="A47" s="167" t="s">
        <v>66</v>
      </c>
      <c r="B47" s="167" t="e">
        <f>#REF!</f>
        <v>#REF!</v>
      </c>
      <c r="C47" s="167"/>
      <c r="D47" s="167"/>
      <c r="E47" s="167" t="e">
        <f>#REF!</f>
        <v>#REF!</v>
      </c>
      <c r="F47" s="167"/>
      <c r="G47" s="167"/>
      <c r="H47" s="167" t="e">
        <f>#REF!</f>
        <v>#REF!</v>
      </c>
      <c r="I47" s="167"/>
      <c r="J47" s="167"/>
      <c r="K47" s="167" t="e">
        <f>#REF!</f>
        <v>#REF!</v>
      </c>
      <c r="L47" s="167"/>
      <c r="M47" s="167"/>
      <c r="N47" s="167" t="e">
        <f>#REF!</f>
        <v>#REF!</v>
      </c>
      <c r="O47" s="167"/>
      <c r="P47" s="167"/>
    </row>
    <row r="48" spans="1:16" x14ac:dyDescent="0.2">
      <c r="A48" s="167" t="s">
        <v>67</v>
      </c>
      <c r="B48" s="167" t="e">
        <f>#REF!</f>
        <v>#REF!</v>
      </c>
      <c r="C48" s="167"/>
      <c r="D48" s="167"/>
      <c r="E48" s="167" t="e">
        <f>#REF!</f>
        <v>#REF!</v>
      </c>
      <c r="F48" s="167"/>
      <c r="G48" s="167"/>
      <c r="H48" s="167" t="e">
        <f>#REF!</f>
        <v>#REF!</v>
      </c>
      <c r="I48" s="167"/>
      <c r="J48" s="167"/>
      <c r="K48" s="167" t="e">
        <f>#REF!</f>
        <v>#REF!</v>
      </c>
      <c r="L48" s="167"/>
      <c r="M48" s="167"/>
      <c r="N48" s="167" t="e">
        <f>#REF!</f>
        <v>#REF!</v>
      </c>
      <c r="O48" s="167"/>
      <c r="P48" s="167"/>
    </row>
    <row r="49" spans="1:16" x14ac:dyDescent="0.2">
      <c r="A49" s="167" t="s">
        <v>68</v>
      </c>
      <c r="B49" s="167" t="e">
        <f>#REF!</f>
        <v>#REF!</v>
      </c>
      <c r="C49" s="167"/>
      <c r="D49" s="167"/>
      <c r="E49" s="167" t="e">
        <f>#REF!</f>
        <v>#REF!</v>
      </c>
      <c r="F49" s="167"/>
      <c r="G49" s="167"/>
      <c r="H49" s="167" t="e">
        <f>#REF!</f>
        <v>#REF!</v>
      </c>
      <c r="I49" s="167"/>
      <c r="J49" s="167"/>
      <c r="K49" s="167" t="e">
        <f>#REF!</f>
        <v>#REF!</v>
      </c>
      <c r="L49" s="167"/>
      <c r="M49" s="167"/>
      <c r="N49" s="167" t="e">
        <f>#REF!</f>
        <v>#REF!</v>
      </c>
      <c r="O49" s="167"/>
      <c r="P49" s="167"/>
    </row>
    <row r="50" spans="1:16" x14ac:dyDescent="0.2">
      <c r="A50" s="167" t="s">
        <v>69</v>
      </c>
      <c r="B50" s="167" t="e">
        <f>NA()</f>
        <v>#N/A</v>
      </c>
      <c r="C50" s="167" t="e">
        <f>IF(ISNUMBER(#REF!),#REF!,NA())</f>
        <v>#N/A</v>
      </c>
      <c r="D50" s="167" t="e">
        <f>NA()</f>
        <v>#N/A</v>
      </c>
      <c r="E50" s="167" t="e">
        <f>NA()</f>
        <v>#N/A</v>
      </c>
      <c r="F50" s="167" t="e">
        <f>IF(ISNUMBER(#REF!),#REF!,NA())</f>
        <v>#N/A</v>
      </c>
      <c r="G50" s="167" t="e">
        <f>NA()</f>
        <v>#N/A</v>
      </c>
      <c r="H50" s="167" t="e">
        <f>NA()</f>
        <v>#N/A</v>
      </c>
      <c r="I50" s="167" t="e">
        <f>IF(ISNUMBER(#REF!),#REF!,NA())</f>
        <v>#N/A</v>
      </c>
      <c r="J50" s="167" t="e">
        <f>NA()</f>
        <v>#N/A</v>
      </c>
      <c r="K50" s="167" t="e">
        <f>NA()</f>
        <v>#N/A</v>
      </c>
      <c r="L50" s="167" t="e">
        <f>IF(ISNUMBER(#REF!),#REF!,NA())</f>
        <v>#N/A</v>
      </c>
      <c r="M50" s="167" t="e">
        <f>NA()</f>
        <v>#N/A</v>
      </c>
      <c r="N50" s="167" t="e">
        <f>NA()</f>
        <v>#N/A</v>
      </c>
      <c r="O50" s="167" t="e">
        <f>IF(ISNUMBER(#REF!),#REF!,NA())</f>
        <v>#N/A</v>
      </c>
      <c r="P50" s="167" t="e">
        <f>NA()</f>
        <v>#N/A</v>
      </c>
    </row>
    <row r="53" spans="1:16" x14ac:dyDescent="0.2">
      <c r="A53" s="139" t="s">
        <v>70</v>
      </c>
    </row>
    <row r="54" spans="1:16" x14ac:dyDescent="0.2">
      <c r="A54" s="166"/>
      <c r="B54" s="166" t="e">
        <f>#REF!</f>
        <v>#REF!</v>
      </c>
      <c r="C54" s="166"/>
      <c r="D54" s="166"/>
      <c r="E54" s="166" t="e">
        <f>#REF!</f>
        <v>#REF!</v>
      </c>
      <c r="F54" s="166"/>
      <c r="G54" s="166"/>
      <c r="H54" s="166" t="e">
        <f>#REF!</f>
        <v>#REF!</v>
      </c>
      <c r="I54" s="166"/>
      <c r="J54" s="166"/>
      <c r="K54" s="166" t="e">
        <f>#REF!</f>
        <v>#REF!</v>
      </c>
      <c r="L54" s="166"/>
      <c r="M54" s="166"/>
      <c r="N54" s="166" t="e">
        <f>#REF!</f>
        <v>#REF!</v>
      </c>
      <c r="O54" s="166"/>
      <c r="P54" s="166"/>
    </row>
    <row r="55" spans="1:16" x14ac:dyDescent="0.2">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2">
      <c r="A56" s="166" t="s">
        <v>42</v>
      </c>
      <c r="B56" s="166"/>
      <c r="C56" s="166"/>
      <c r="D56" s="166" t="e">
        <f>#REF!</f>
        <v>#REF!</v>
      </c>
      <c r="E56" s="166"/>
      <c r="F56" s="166"/>
      <c r="G56" s="166" t="e">
        <f>#REF!</f>
        <v>#REF!</v>
      </c>
      <c r="H56" s="166"/>
      <c r="I56" s="166"/>
      <c r="J56" s="166" t="e">
        <f>#REF!</f>
        <v>#REF!</v>
      </c>
      <c r="K56" s="166"/>
      <c r="L56" s="166"/>
      <c r="M56" s="166" t="e">
        <f>#REF!</f>
        <v>#REF!</v>
      </c>
      <c r="N56" s="166"/>
      <c r="O56" s="166"/>
      <c r="P56" s="166" t="e">
        <f>#REF!</f>
        <v>#REF!</v>
      </c>
    </row>
    <row r="57" spans="1:16" x14ac:dyDescent="0.2">
      <c r="A57" s="166" t="s">
        <v>41</v>
      </c>
      <c r="B57" s="166"/>
      <c r="C57" s="166"/>
      <c r="D57" s="166" t="e">
        <f>#REF!</f>
        <v>#REF!</v>
      </c>
      <c r="E57" s="166"/>
      <c r="F57" s="166"/>
      <c r="G57" s="166" t="e">
        <f>#REF!</f>
        <v>#REF!</v>
      </c>
      <c r="H57" s="166"/>
      <c r="I57" s="166"/>
      <c r="J57" s="166" t="e">
        <f>#REF!</f>
        <v>#REF!</v>
      </c>
      <c r="K57" s="166"/>
      <c r="L57" s="166"/>
      <c r="M57" s="166" t="e">
        <f>#REF!</f>
        <v>#REF!</v>
      </c>
      <c r="N57" s="166"/>
      <c r="O57" s="166"/>
      <c r="P57" s="166" t="e">
        <f>#REF!</f>
        <v>#REF!</v>
      </c>
    </row>
    <row r="58" spans="1:16" x14ac:dyDescent="0.2">
      <c r="A58" s="166" t="s">
        <v>40</v>
      </c>
      <c r="B58" s="166"/>
      <c r="C58" s="166"/>
      <c r="D58" s="166" t="e">
        <f>#REF!</f>
        <v>#REF!</v>
      </c>
      <c r="E58" s="166"/>
      <c r="F58" s="166"/>
      <c r="G58" s="166" t="e">
        <f>#REF!</f>
        <v>#REF!</v>
      </c>
      <c r="H58" s="166"/>
      <c r="I58" s="166"/>
      <c r="J58" s="166" t="e">
        <f>#REF!</f>
        <v>#REF!</v>
      </c>
      <c r="K58" s="166"/>
      <c r="L58" s="166"/>
      <c r="M58" s="166" t="e">
        <f>#REF!</f>
        <v>#REF!</v>
      </c>
      <c r="N58" s="166"/>
      <c r="O58" s="166"/>
      <c r="P58" s="166" t="e">
        <f>#REF!</f>
        <v>#REF!</v>
      </c>
    </row>
    <row r="59" spans="1:16" x14ac:dyDescent="0.2">
      <c r="A59" s="166" t="s">
        <v>38</v>
      </c>
      <c r="B59" s="166" t="e">
        <f>#REF!</f>
        <v>#REF!</v>
      </c>
      <c r="C59" s="166"/>
      <c r="D59" s="166"/>
      <c r="E59" s="166" t="e">
        <f>#REF!</f>
        <v>#REF!</v>
      </c>
      <c r="F59" s="166"/>
      <c r="G59" s="166"/>
      <c r="H59" s="166" t="e">
        <f>#REF!</f>
        <v>#REF!</v>
      </c>
      <c r="I59" s="166"/>
      <c r="J59" s="166"/>
      <c r="K59" s="166" t="e">
        <f>#REF!</f>
        <v>#REF!</v>
      </c>
      <c r="L59" s="166"/>
      <c r="M59" s="166"/>
      <c r="N59" s="166" t="e">
        <f>#REF!</f>
        <v>#REF!</v>
      </c>
      <c r="O59" s="166"/>
      <c r="P59" s="166"/>
    </row>
    <row r="60" spans="1:16" x14ac:dyDescent="0.2">
      <c r="A60" s="166" t="s">
        <v>37</v>
      </c>
      <c r="B60" s="166" t="e">
        <f>#REF!</f>
        <v>#REF!</v>
      </c>
      <c r="C60" s="166"/>
      <c r="D60" s="166"/>
      <c r="E60" s="166" t="e">
        <f>#REF!</f>
        <v>#REF!</v>
      </c>
      <c r="F60" s="166"/>
      <c r="G60" s="166"/>
      <c r="H60" s="166" t="e">
        <f>#REF!</f>
        <v>#REF!</v>
      </c>
      <c r="I60" s="166"/>
      <c r="J60" s="166"/>
      <c r="K60" s="166" t="e">
        <f>#REF!</f>
        <v>#REF!</v>
      </c>
      <c r="L60" s="166"/>
      <c r="M60" s="166"/>
      <c r="N60" s="166" t="e">
        <f>#REF!</f>
        <v>#REF!</v>
      </c>
      <c r="O60" s="166"/>
      <c r="P60" s="166"/>
    </row>
    <row r="61" spans="1:16" x14ac:dyDescent="0.2">
      <c r="A61" s="166" t="s">
        <v>35</v>
      </c>
      <c r="B61" s="166" t="e">
        <f>#REF!</f>
        <v>#REF!</v>
      </c>
      <c r="C61" s="166"/>
      <c r="D61" s="166"/>
      <c r="E61" s="166" t="e">
        <f>#REF!</f>
        <v>#REF!</v>
      </c>
      <c r="F61" s="166"/>
      <c r="G61" s="166"/>
      <c r="H61" s="166" t="e">
        <f>#REF!</f>
        <v>#REF!</v>
      </c>
      <c r="I61" s="166"/>
      <c r="J61" s="166"/>
      <c r="K61" s="166" t="e">
        <f>#REF!</f>
        <v>#REF!</v>
      </c>
      <c r="L61" s="166"/>
      <c r="M61" s="166"/>
      <c r="N61" s="166" t="e">
        <f>#REF!</f>
        <v>#REF!</v>
      </c>
      <c r="O61" s="166"/>
      <c r="P61" s="166"/>
    </row>
    <row r="62" spans="1:16" x14ac:dyDescent="0.2">
      <c r="A62" s="166" t="s">
        <v>34</v>
      </c>
      <c r="B62" s="166" t="e">
        <f>#REF!</f>
        <v>#REF!</v>
      </c>
      <c r="C62" s="166"/>
      <c r="D62" s="166"/>
      <c r="E62" s="166" t="e">
        <f>#REF!</f>
        <v>#REF!</v>
      </c>
      <c r="F62" s="166"/>
      <c r="G62" s="166"/>
      <c r="H62" s="166" t="e">
        <f>#REF!</f>
        <v>#REF!</v>
      </c>
      <c r="I62" s="166"/>
      <c r="J62" s="166"/>
      <c r="K62" s="166" t="e">
        <f>#REF!</f>
        <v>#REF!</v>
      </c>
      <c r="L62" s="166"/>
      <c r="M62" s="166"/>
      <c r="N62" s="166" t="e">
        <f>#REF!</f>
        <v>#REF!</v>
      </c>
      <c r="O62" s="166"/>
      <c r="P62" s="166"/>
    </row>
    <row r="63" spans="1:16" x14ac:dyDescent="0.2">
      <c r="A63" s="166" t="s">
        <v>33</v>
      </c>
      <c r="B63" s="166" t="e">
        <f>#REF!</f>
        <v>#REF!</v>
      </c>
      <c r="C63" s="166"/>
      <c r="D63" s="166"/>
      <c r="E63" s="166" t="e">
        <f>#REF!</f>
        <v>#REF!</v>
      </c>
      <c r="F63" s="166"/>
      <c r="G63" s="166"/>
      <c r="H63" s="166" t="e">
        <f>#REF!</f>
        <v>#REF!</v>
      </c>
      <c r="I63" s="166"/>
      <c r="J63" s="166"/>
      <c r="K63" s="166" t="e">
        <f>#REF!</f>
        <v>#REF!</v>
      </c>
      <c r="L63" s="166"/>
      <c r="M63" s="166"/>
      <c r="N63" s="166" t="e">
        <f>#REF!</f>
        <v>#REF!</v>
      </c>
      <c r="O63" s="166"/>
      <c r="P63" s="166"/>
    </row>
    <row r="64" spans="1:16" x14ac:dyDescent="0.2">
      <c r="A64" s="166" t="s">
        <v>32</v>
      </c>
      <c r="B64" s="166" t="e">
        <f>#REF!</f>
        <v>#REF!</v>
      </c>
      <c r="C64" s="166"/>
      <c r="D64" s="166"/>
      <c r="E64" s="166" t="e">
        <f>#REF!</f>
        <v>#REF!</v>
      </c>
      <c r="F64" s="166"/>
      <c r="G64" s="166"/>
      <c r="H64" s="166" t="e">
        <f>#REF!</f>
        <v>#REF!</v>
      </c>
      <c r="I64" s="166"/>
      <c r="J64" s="166"/>
      <c r="K64" s="166" t="e">
        <f>#REF!</f>
        <v>#REF!</v>
      </c>
      <c r="L64" s="166"/>
      <c r="M64" s="166"/>
      <c r="N64" s="166" t="e">
        <f>#REF!</f>
        <v>#REF!</v>
      </c>
      <c r="O64" s="166"/>
      <c r="P64" s="166"/>
    </row>
    <row r="65" spans="1:16" x14ac:dyDescent="0.2">
      <c r="A65" s="166" t="s">
        <v>31</v>
      </c>
      <c r="B65" s="166" t="e">
        <f>#REF!</f>
        <v>#REF!</v>
      </c>
      <c r="C65" s="166"/>
      <c r="D65" s="166"/>
      <c r="E65" s="166" t="e">
        <f>#REF!</f>
        <v>#REF!</v>
      </c>
      <c r="F65" s="166"/>
      <c r="G65" s="166"/>
      <c r="H65" s="166" t="e">
        <f>#REF!</f>
        <v>#REF!</v>
      </c>
      <c r="I65" s="166"/>
      <c r="J65" s="166"/>
      <c r="K65" s="166" t="e">
        <f>#REF!</f>
        <v>#REF!</v>
      </c>
      <c r="L65" s="166"/>
      <c r="M65" s="166"/>
      <c r="N65" s="166" t="e">
        <f>#REF!</f>
        <v>#REF!</v>
      </c>
      <c r="O65" s="166"/>
      <c r="P65" s="166"/>
    </row>
    <row r="66" spans="1:16" x14ac:dyDescent="0.2">
      <c r="A66" s="166" t="s">
        <v>30</v>
      </c>
      <c r="B66" s="166" t="e">
        <f>#REF!</f>
        <v>#REF!</v>
      </c>
      <c r="C66" s="166"/>
      <c r="D66" s="166"/>
      <c r="E66" s="166" t="e">
        <f>#REF!</f>
        <v>#REF!</v>
      </c>
      <c r="F66" s="166"/>
      <c r="G66" s="166"/>
      <c r="H66" s="166" t="e">
        <f>#REF!</f>
        <v>#REF!</v>
      </c>
      <c r="I66" s="166"/>
      <c r="J66" s="166"/>
      <c r="K66" s="166" t="e">
        <f>#REF!</f>
        <v>#REF!</v>
      </c>
      <c r="L66" s="166"/>
      <c r="M66" s="166"/>
      <c r="N66" s="166" t="e">
        <f>#REF!</f>
        <v>#REF!</v>
      </c>
      <c r="O66" s="166"/>
      <c r="P66" s="166"/>
    </row>
    <row r="67" spans="1:16" x14ac:dyDescent="0.2">
      <c r="A67" s="166" t="s">
        <v>73</v>
      </c>
      <c r="B67" s="166" t="e">
        <f>NA()</f>
        <v>#N/A</v>
      </c>
      <c r="C67" s="166" t="e">
        <f>IF(ISNUMBER(#REF!), IF(#REF! &lt; 0, 0,#REF!), NA())</f>
        <v>#N/A</v>
      </c>
      <c r="D67" s="166" t="e">
        <f>NA()</f>
        <v>#N/A</v>
      </c>
      <c r="E67" s="166" t="e">
        <f>NA()</f>
        <v>#N/A</v>
      </c>
      <c r="F67" s="166" t="e">
        <f>IF(ISNUMBER(#REF!), IF(#REF! &lt; 0, 0,#REF!), NA())</f>
        <v>#N/A</v>
      </c>
      <c r="G67" s="166" t="e">
        <f>NA()</f>
        <v>#N/A</v>
      </c>
      <c r="H67" s="166" t="e">
        <f>NA()</f>
        <v>#N/A</v>
      </c>
      <c r="I67" s="166" t="e">
        <f>IF(ISNUMBER(#REF!), IF(#REF! &lt; 0, 0,#REF!), NA())</f>
        <v>#N/A</v>
      </c>
      <c r="J67" s="166" t="e">
        <f>NA()</f>
        <v>#N/A</v>
      </c>
      <c r="K67" s="166" t="e">
        <f>NA()</f>
        <v>#N/A</v>
      </c>
      <c r="L67" s="166" t="e">
        <f>IF(ISNUMBER(#REF!), IF(#REF! &lt; 0, 0,#REF!), NA())</f>
        <v>#N/A</v>
      </c>
      <c r="M67" s="166" t="e">
        <f>NA()</f>
        <v>#N/A</v>
      </c>
      <c r="N67" s="166" t="e">
        <f>NA()</f>
        <v>#N/A</v>
      </c>
      <c r="O67" s="166" t="e">
        <f>IF(ISNUMBER(#REF!), IF(#REF! &lt; 0, 0,#REF!), NA())</f>
        <v>#N/A</v>
      </c>
      <c r="P67" s="166" t="e">
        <f>NA()</f>
        <v>#N/A</v>
      </c>
    </row>
    <row r="70" spans="1:16" x14ac:dyDescent="0.2">
      <c r="A70" s="168" t="s">
        <v>74</v>
      </c>
      <c r="B70" s="168"/>
      <c r="C70" s="168"/>
      <c r="D70" s="168"/>
      <c r="E70" s="168"/>
      <c r="F70" s="168"/>
    </row>
    <row r="71" spans="1:16" x14ac:dyDescent="0.2">
      <c r="A71" s="169"/>
      <c r="B71" s="169" t="e">
        <f>#REF!</f>
        <v>#REF!</v>
      </c>
      <c r="C71" s="169" t="e">
        <f>#REF!</f>
        <v>#REF!</v>
      </c>
      <c r="D71" s="169" t="e">
        <f>#REF!</f>
        <v>#REF!</v>
      </c>
    </row>
    <row r="72" spans="1:16" x14ac:dyDescent="0.2">
      <c r="A72" s="169" t="s">
        <v>75</v>
      </c>
      <c r="B72" s="170" t="e">
        <f>#REF!</f>
        <v>#REF!</v>
      </c>
      <c r="C72" s="170" t="e">
        <f>#REF!</f>
        <v>#REF!</v>
      </c>
      <c r="D72" s="170" t="e">
        <f>#REF!</f>
        <v>#REF!</v>
      </c>
    </row>
    <row r="73" spans="1:16" x14ac:dyDescent="0.2">
      <c r="A73" s="169" t="s">
        <v>76</v>
      </c>
      <c r="B73" s="170" t="e">
        <f>#REF!</f>
        <v>#REF!</v>
      </c>
      <c r="C73" s="170" t="e">
        <f>#REF!</f>
        <v>#REF!</v>
      </c>
      <c r="D73" s="170" t="e">
        <f>#REF!</f>
        <v>#REF!</v>
      </c>
    </row>
    <row r="74" spans="1:16" x14ac:dyDescent="0.2">
      <c r="A74" s="169" t="s">
        <v>77</v>
      </c>
      <c r="B74" s="170" t="e">
        <f>#REF!</f>
        <v>#REF!</v>
      </c>
      <c r="C74" s="170" t="e">
        <f>#REF!</f>
        <v>#REF!</v>
      </c>
      <c r="D74" s="170" t="e">
        <f>#REF!</f>
        <v>#REF!</v>
      </c>
    </row>
  </sheetData>
  <sheetProtection algorithmName="SHA-512" hashValue="HoxVXBnlcMFu2xgWfp87IquHA1q3ECcIpJz2NnFsWsI0DPmxZdhkhFk1pNmFQB//rDAeIHTLWPspMgyttyJQKg==" saltValue="gBHMHbXhviZUnUy4MzYZi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211</v>
      </c>
      <c r="DI1" s="614"/>
      <c r="DJ1" s="614"/>
      <c r="DK1" s="614"/>
      <c r="DL1" s="614"/>
      <c r="DM1" s="614"/>
      <c r="DN1" s="615"/>
      <c r="DO1" s="205"/>
      <c r="DP1" s="613" t="s">
        <v>212</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6" t="s">
        <v>214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215</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216</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217</v>
      </c>
      <c r="S4" s="617"/>
      <c r="T4" s="617"/>
      <c r="U4" s="617"/>
      <c r="V4" s="617"/>
      <c r="W4" s="617"/>
      <c r="X4" s="617"/>
      <c r="Y4" s="618"/>
      <c r="Z4" s="616" t="s">
        <v>218</v>
      </c>
      <c r="AA4" s="617"/>
      <c r="AB4" s="617"/>
      <c r="AC4" s="618"/>
      <c r="AD4" s="616" t="s">
        <v>219</v>
      </c>
      <c r="AE4" s="617"/>
      <c r="AF4" s="617"/>
      <c r="AG4" s="617"/>
      <c r="AH4" s="617"/>
      <c r="AI4" s="617"/>
      <c r="AJ4" s="617"/>
      <c r="AK4" s="618"/>
      <c r="AL4" s="616" t="s">
        <v>218</v>
      </c>
      <c r="AM4" s="617"/>
      <c r="AN4" s="617"/>
      <c r="AO4" s="618"/>
      <c r="AP4" s="619" t="s">
        <v>220</v>
      </c>
      <c r="AQ4" s="619"/>
      <c r="AR4" s="619"/>
      <c r="AS4" s="619"/>
      <c r="AT4" s="619"/>
      <c r="AU4" s="619"/>
      <c r="AV4" s="619"/>
      <c r="AW4" s="619"/>
      <c r="AX4" s="619"/>
      <c r="AY4" s="619"/>
      <c r="AZ4" s="619"/>
      <c r="BA4" s="619"/>
      <c r="BB4" s="619"/>
      <c r="BC4" s="619"/>
      <c r="BD4" s="619"/>
      <c r="BE4" s="619"/>
      <c r="BF4" s="619"/>
      <c r="BG4" s="619" t="s">
        <v>221</v>
      </c>
      <c r="BH4" s="619"/>
      <c r="BI4" s="619"/>
      <c r="BJ4" s="619"/>
      <c r="BK4" s="619"/>
      <c r="BL4" s="619"/>
      <c r="BM4" s="619"/>
      <c r="BN4" s="619"/>
      <c r="BO4" s="619" t="s">
        <v>218</v>
      </c>
      <c r="BP4" s="619"/>
      <c r="BQ4" s="619"/>
      <c r="BR4" s="619"/>
      <c r="BS4" s="619" t="s">
        <v>222</v>
      </c>
      <c r="BT4" s="619"/>
      <c r="BU4" s="619"/>
      <c r="BV4" s="619"/>
      <c r="BW4" s="619"/>
      <c r="BX4" s="619"/>
      <c r="BY4" s="619"/>
      <c r="BZ4" s="619"/>
      <c r="CA4" s="619"/>
      <c r="CB4" s="619"/>
      <c r="CD4" s="616" t="s">
        <v>223</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224</v>
      </c>
      <c r="C5" s="621"/>
      <c r="D5" s="621"/>
      <c r="E5" s="621"/>
      <c r="F5" s="621"/>
      <c r="G5" s="621"/>
      <c r="H5" s="621"/>
      <c r="I5" s="621"/>
      <c r="J5" s="621"/>
      <c r="K5" s="621"/>
      <c r="L5" s="621"/>
      <c r="M5" s="621"/>
      <c r="N5" s="621"/>
      <c r="O5" s="621"/>
      <c r="P5" s="621"/>
      <c r="Q5" s="622"/>
      <c r="R5" s="623">
        <v>9243875</v>
      </c>
      <c r="S5" s="624"/>
      <c r="T5" s="624"/>
      <c r="U5" s="624"/>
      <c r="V5" s="624"/>
      <c r="W5" s="624"/>
      <c r="X5" s="624"/>
      <c r="Y5" s="625"/>
      <c r="Z5" s="626">
        <v>30.4</v>
      </c>
      <c r="AA5" s="626"/>
      <c r="AB5" s="626"/>
      <c r="AC5" s="626"/>
      <c r="AD5" s="627">
        <v>8731543</v>
      </c>
      <c r="AE5" s="627"/>
      <c r="AF5" s="627"/>
      <c r="AG5" s="627"/>
      <c r="AH5" s="627"/>
      <c r="AI5" s="627"/>
      <c r="AJ5" s="627"/>
      <c r="AK5" s="627"/>
      <c r="AL5" s="628">
        <v>55.3</v>
      </c>
      <c r="AM5" s="629"/>
      <c r="AN5" s="629"/>
      <c r="AO5" s="630"/>
      <c r="AP5" s="620" t="s">
        <v>225</v>
      </c>
      <c r="AQ5" s="621"/>
      <c r="AR5" s="621"/>
      <c r="AS5" s="621"/>
      <c r="AT5" s="621"/>
      <c r="AU5" s="621"/>
      <c r="AV5" s="621"/>
      <c r="AW5" s="621"/>
      <c r="AX5" s="621"/>
      <c r="AY5" s="621"/>
      <c r="AZ5" s="621"/>
      <c r="BA5" s="621"/>
      <c r="BB5" s="621"/>
      <c r="BC5" s="621"/>
      <c r="BD5" s="621"/>
      <c r="BE5" s="621"/>
      <c r="BF5" s="622"/>
      <c r="BG5" s="634">
        <v>8715352</v>
      </c>
      <c r="BH5" s="635"/>
      <c r="BI5" s="635"/>
      <c r="BJ5" s="635"/>
      <c r="BK5" s="635"/>
      <c r="BL5" s="635"/>
      <c r="BM5" s="635"/>
      <c r="BN5" s="636"/>
      <c r="BO5" s="637">
        <v>94.3</v>
      </c>
      <c r="BP5" s="637"/>
      <c r="BQ5" s="637"/>
      <c r="BR5" s="637"/>
      <c r="BS5" s="638">
        <v>177904</v>
      </c>
      <c r="BT5" s="638"/>
      <c r="BU5" s="638"/>
      <c r="BV5" s="638"/>
      <c r="BW5" s="638"/>
      <c r="BX5" s="638"/>
      <c r="BY5" s="638"/>
      <c r="BZ5" s="638"/>
      <c r="CA5" s="638"/>
      <c r="CB5" s="642"/>
      <c r="CD5" s="616" t="s">
        <v>220</v>
      </c>
      <c r="CE5" s="617"/>
      <c r="CF5" s="617"/>
      <c r="CG5" s="617"/>
      <c r="CH5" s="617"/>
      <c r="CI5" s="617"/>
      <c r="CJ5" s="617"/>
      <c r="CK5" s="617"/>
      <c r="CL5" s="617"/>
      <c r="CM5" s="617"/>
      <c r="CN5" s="617"/>
      <c r="CO5" s="617"/>
      <c r="CP5" s="617"/>
      <c r="CQ5" s="618"/>
      <c r="CR5" s="616" t="s">
        <v>226</v>
      </c>
      <c r="CS5" s="617"/>
      <c r="CT5" s="617"/>
      <c r="CU5" s="617"/>
      <c r="CV5" s="617"/>
      <c r="CW5" s="617"/>
      <c r="CX5" s="617"/>
      <c r="CY5" s="618"/>
      <c r="CZ5" s="616" t="s">
        <v>218</v>
      </c>
      <c r="DA5" s="617"/>
      <c r="DB5" s="617"/>
      <c r="DC5" s="618"/>
      <c r="DD5" s="616" t="s">
        <v>227</v>
      </c>
      <c r="DE5" s="617"/>
      <c r="DF5" s="617"/>
      <c r="DG5" s="617"/>
      <c r="DH5" s="617"/>
      <c r="DI5" s="617"/>
      <c r="DJ5" s="617"/>
      <c r="DK5" s="617"/>
      <c r="DL5" s="617"/>
      <c r="DM5" s="617"/>
      <c r="DN5" s="617"/>
      <c r="DO5" s="617"/>
      <c r="DP5" s="618"/>
      <c r="DQ5" s="616" t="s">
        <v>228</v>
      </c>
      <c r="DR5" s="617"/>
      <c r="DS5" s="617"/>
      <c r="DT5" s="617"/>
      <c r="DU5" s="617"/>
      <c r="DV5" s="617"/>
      <c r="DW5" s="617"/>
      <c r="DX5" s="617"/>
      <c r="DY5" s="617"/>
      <c r="DZ5" s="617"/>
      <c r="EA5" s="617"/>
      <c r="EB5" s="617"/>
      <c r="EC5" s="618"/>
    </row>
    <row r="6" spans="2:143" ht="11.25" customHeight="1" x14ac:dyDescent="0.2">
      <c r="B6" s="631" t="s">
        <v>229</v>
      </c>
      <c r="C6" s="632"/>
      <c r="D6" s="632"/>
      <c r="E6" s="632"/>
      <c r="F6" s="632"/>
      <c r="G6" s="632"/>
      <c r="H6" s="632"/>
      <c r="I6" s="632"/>
      <c r="J6" s="632"/>
      <c r="K6" s="632"/>
      <c r="L6" s="632"/>
      <c r="M6" s="632"/>
      <c r="N6" s="632"/>
      <c r="O6" s="632"/>
      <c r="P6" s="632"/>
      <c r="Q6" s="633"/>
      <c r="R6" s="634">
        <v>256567</v>
      </c>
      <c r="S6" s="635"/>
      <c r="T6" s="635"/>
      <c r="U6" s="635"/>
      <c r="V6" s="635"/>
      <c r="W6" s="635"/>
      <c r="X6" s="635"/>
      <c r="Y6" s="636"/>
      <c r="Z6" s="637">
        <v>0.8</v>
      </c>
      <c r="AA6" s="637"/>
      <c r="AB6" s="637"/>
      <c r="AC6" s="637"/>
      <c r="AD6" s="638">
        <v>256567</v>
      </c>
      <c r="AE6" s="638"/>
      <c r="AF6" s="638"/>
      <c r="AG6" s="638"/>
      <c r="AH6" s="638"/>
      <c r="AI6" s="638"/>
      <c r="AJ6" s="638"/>
      <c r="AK6" s="638"/>
      <c r="AL6" s="639">
        <v>1.6</v>
      </c>
      <c r="AM6" s="640"/>
      <c r="AN6" s="640"/>
      <c r="AO6" s="641"/>
      <c r="AP6" s="631" t="s">
        <v>230</v>
      </c>
      <c r="AQ6" s="632"/>
      <c r="AR6" s="632"/>
      <c r="AS6" s="632"/>
      <c r="AT6" s="632"/>
      <c r="AU6" s="632"/>
      <c r="AV6" s="632"/>
      <c r="AW6" s="632"/>
      <c r="AX6" s="632"/>
      <c r="AY6" s="632"/>
      <c r="AZ6" s="632"/>
      <c r="BA6" s="632"/>
      <c r="BB6" s="632"/>
      <c r="BC6" s="632"/>
      <c r="BD6" s="632"/>
      <c r="BE6" s="632"/>
      <c r="BF6" s="633"/>
      <c r="BG6" s="634">
        <v>8715352</v>
      </c>
      <c r="BH6" s="635"/>
      <c r="BI6" s="635"/>
      <c r="BJ6" s="635"/>
      <c r="BK6" s="635"/>
      <c r="BL6" s="635"/>
      <c r="BM6" s="635"/>
      <c r="BN6" s="636"/>
      <c r="BO6" s="637">
        <v>94.3</v>
      </c>
      <c r="BP6" s="637"/>
      <c r="BQ6" s="637"/>
      <c r="BR6" s="637"/>
      <c r="BS6" s="638">
        <v>177904</v>
      </c>
      <c r="BT6" s="638"/>
      <c r="BU6" s="638"/>
      <c r="BV6" s="638"/>
      <c r="BW6" s="638"/>
      <c r="BX6" s="638"/>
      <c r="BY6" s="638"/>
      <c r="BZ6" s="638"/>
      <c r="CA6" s="638"/>
      <c r="CB6" s="642"/>
      <c r="CD6" s="620" t="s">
        <v>231</v>
      </c>
      <c r="CE6" s="621"/>
      <c r="CF6" s="621"/>
      <c r="CG6" s="621"/>
      <c r="CH6" s="621"/>
      <c r="CI6" s="621"/>
      <c r="CJ6" s="621"/>
      <c r="CK6" s="621"/>
      <c r="CL6" s="621"/>
      <c r="CM6" s="621"/>
      <c r="CN6" s="621"/>
      <c r="CO6" s="621"/>
      <c r="CP6" s="621"/>
      <c r="CQ6" s="622"/>
      <c r="CR6" s="634">
        <v>220826</v>
      </c>
      <c r="CS6" s="635"/>
      <c r="CT6" s="635"/>
      <c r="CU6" s="635"/>
      <c r="CV6" s="635"/>
      <c r="CW6" s="635"/>
      <c r="CX6" s="635"/>
      <c r="CY6" s="636"/>
      <c r="CZ6" s="628">
        <v>0.8</v>
      </c>
      <c r="DA6" s="629"/>
      <c r="DB6" s="629"/>
      <c r="DC6" s="645"/>
      <c r="DD6" s="643" t="s">
        <v>232</v>
      </c>
      <c r="DE6" s="635"/>
      <c r="DF6" s="635"/>
      <c r="DG6" s="635"/>
      <c r="DH6" s="635"/>
      <c r="DI6" s="635"/>
      <c r="DJ6" s="635"/>
      <c r="DK6" s="635"/>
      <c r="DL6" s="635"/>
      <c r="DM6" s="635"/>
      <c r="DN6" s="635"/>
      <c r="DO6" s="635"/>
      <c r="DP6" s="636"/>
      <c r="DQ6" s="643">
        <v>220826</v>
      </c>
      <c r="DR6" s="635"/>
      <c r="DS6" s="635"/>
      <c r="DT6" s="635"/>
      <c r="DU6" s="635"/>
      <c r="DV6" s="635"/>
      <c r="DW6" s="635"/>
      <c r="DX6" s="635"/>
      <c r="DY6" s="635"/>
      <c r="DZ6" s="635"/>
      <c r="EA6" s="635"/>
      <c r="EB6" s="635"/>
      <c r="EC6" s="644"/>
    </row>
    <row r="7" spans="2:143" ht="11.25" customHeight="1" x14ac:dyDescent="0.2">
      <c r="B7" s="631" t="s">
        <v>233</v>
      </c>
      <c r="C7" s="632"/>
      <c r="D7" s="632"/>
      <c r="E7" s="632"/>
      <c r="F7" s="632"/>
      <c r="G7" s="632"/>
      <c r="H7" s="632"/>
      <c r="I7" s="632"/>
      <c r="J7" s="632"/>
      <c r="K7" s="632"/>
      <c r="L7" s="632"/>
      <c r="M7" s="632"/>
      <c r="N7" s="632"/>
      <c r="O7" s="632"/>
      <c r="P7" s="632"/>
      <c r="Q7" s="633"/>
      <c r="R7" s="634">
        <v>8238</v>
      </c>
      <c r="S7" s="635"/>
      <c r="T7" s="635"/>
      <c r="U7" s="635"/>
      <c r="V7" s="635"/>
      <c r="W7" s="635"/>
      <c r="X7" s="635"/>
      <c r="Y7" s="636"/>
      <c r="Z7" s="637">
        <v>0</v>
      </c>
      <c r="AA7" s="637"/>
      <c r="AB7" s="637"/>
      <c r="AC7" s="637"/>
      <c r="AD7" s="638">
        <v>8238</v>
      </c>
      <c r="AE7" s="638"/>
      <c r="AF7" s="638"/>
      <c r="AG7" s="638"/>
      <c r="AH7" s="638"/>
      <c r="AI7" s="638"/>
      <c r="AJ7" s="638"/>
      <c r="AK7" s="638"/>
      <c r="AL7" s="639">
        <v>0.1</v>
      </c>
      <c r="AM7" s="640"/>
      <c r="AN7" s="640"/>
      <c r="AO7" s="641"/>
      <c r="AP7" s="631" t="s">
        <v>234</v>
      </c>
      <c r="AQ7" s="632"/>
      <c r="AR7" s="632"/>
      <c r="AS7" s="632"/>
      <c r="AT7" s="632"/>
      <c r="AU7" s="632"/>
      <c r="AV7" s="632"/>
      <c r="AW7" s="632"/>
      <c r="AX7" s="632"/>
      <c r="AY7" s="632"/>
      <c r="AZ7" s="632"/>
      <c r="BA7" s="632"/>
      <c r="BB7" s="632"/>
      <c r="BC7" s="632"/>
      <c r="BD7" s="632"/>
      <c r="BE7" s="632"/>
      <c r="BF7" s="633"/>
      <c r="BG7" s="634">
        <v>4325503</v>
      </c>
      <c r="BH7" s="635"/>
      <c r="BI7" s="635"/>
      <c r="BJ7" s="635"/>
      <c r="BK7" s="635"/>
      <c r="BL7" s="635"/>
      <c r="BM7" s="635"/>
      <c r="BN7" s="636"/>
      <c r="BO7" s="637">
        <v>46.8</v>
      </c>
      <c r="BP7" s="637"/>
      <c r="BQ7" s="637"/>
      <c r="BR7" s="637"/>
      <c r="BS7" s="638">
        <v>177904</v>
      </c>
      <c r="BT7" s="638"/>
      <c r="BU7" s="638"/>
      <c r="BV7" s="638"/>
      <c r="BW7" s="638"/>
      <c r="BX7" s="638"/>
      <c r="BY7" s="638"/>
      <c r="BZ7" s="638"/>
      <c r="CA7" s="638"/>
      <c r="CB7" s="642"/>
      <c r="CD7" s="631" t="s">
        <v>235</v>
      </c>
      <c r="CE7" s="632"/>
      <c r="CF7" s="632"/>
      <c r="CG7" s="632"/>
      <c r="CH7" s="632"/>
      <c r="CI7" s="632"/>
      <c r="CJ7" s="632"/>
      <c r="CK7" s="632"/>
      <c r="CL7" s="632"/>
      <c r="CM7" s="632"/>
      <c r="CN7" s="632"/>
      <c r="CO7" s="632"/>
      <c r="CP7" s="632"/>
      <c r="CQ7" s="633"/>
      <c r="CR7" s="634">
        <v>4180138</v>
      </c>
      <c r="CS7" s="635"/>
      <c r="CT7" s="635"/>
      <c r="CU7" s="635"/>
      <c r="CV7" s="635"/>
      <c r="CW7" s="635"/>
      <c r="CX7" s="635"/>
      <c r="CY7" s="636"/>
      <c r="CZ7" s="637">
        <v>14.3</v>
      </c>
      <c r="DA7" s="637"/>
      <c r="DB7" s="637"/>
      <c r="DC7" s="637"/>
      <c r="DD7" s="643">
        <v>36545</v>
      </c>
      <c r="DE7" s="635"/>
      <c r="DF7" s="635"/>
      <c r="DG7" s="635"/>
      <c r="DH7" s="635"/>
      <c r="DI7" s="635"/>
      <c r="DJ7" s="635"/>
      <c r="DK7" s="635"/>
      <c r="DL7" s="635"/>
      <c r="DM7" s="635"/>
      <c r="DN7" s="635"/>
      <c r="DO7" s="635"/>
      <c r="DP7" s="636"/>
      <c r="DQ7" s="643">
        <v>3771658</v>
      </c>
      <c r="DR7" s="635"/>
      <c r="DS7" s="635"/>
      <c r="DT7" s="635"/>
      <c r="DU7" s="635"/>
      <c r="DV7" s="635"/>
      <c r="DW7" s="635"/>
      <c r="DX7" s="635"/>
      <c r="DY7" s="635"/>
      <c r="DZ7" s="635"/>
      <c r="EA7" s="635"/>
      <c r="EB7" s="635"/>
      <c r="EC7" s="644"/>
    </row>
    <row r="8" spans="2:143" ht="11.25" customHeight="1" x14ac:dyDescent="0.2">
      <c r="B8" s="631" t="s">
        <v>236</v>
      </c>
      <c r="C8" s="632"/>
      <c r="D8" s="632"/>
      <c r="E8" s="632"/>
      <c r="F8" s="632"/>
      <c r="G8" s="632"/>
      <c r="H8" s="632"/>
      <c r="I8" s="632"/>
      <c r="J8" s="632"/>
      <c r="K8" s="632"/>
      <c r="L8" s="632"/>
      <c r="M8" s="632"/>
      <c r="N8" s="632"/>
      <c r="O8" s="632"/>
      <c r="P8" s="632"/>
      <c r="Q8" s="633"/>
      <c r="R8" s="634">
        <v>52504</v>
      </c>
      <c r="S8" s="635"/>
      <c r="T8" s="635"/>
      <c r="U8" s="635"/>
      <c r="V8" s="635"/>
      <c r="W8" s="635"/>
      <c r="X8" s="635"/>
      <c r="Y8" s="636"/>
      <c r="Z8" s="637">
        <v>0.2</v>
      </c>
      <c r="AA8" s="637"/>
      <c r="AB8" s="637"/>
      <c r="AC8" s="637"/>
      <c r="AD8" s="638">
        <v>52504</v>
      </c>
      <c r="AE8" s="638"/>
      <c r="AF8" s="638"/>
      <c r="AG8" s="638"/>
      <c r="AH8" s="638"/>
      <c r="AI8" s="638"/>
      <c r="AJ8" s="638"/>
      <c r="AK8" s="638"/>
      <c r="AL8" s="639">
        <v>0.3</v>
      </c>
      <c r="AM8" s="640"/>
      <c r="AN8" s="640"/>
      <c r="AO8" s="641"/>
      <c r="AP8" s="631" t="s">
        <v>237</v>
      </c>
      <c r="AQ8" s="632"/>
      <c r="AR8" s="632"/>
      <c r="AS8" s="632"/>
      <c r="AT8" s="632"/>
      <c r="AU8" s="632"/>
      <c r="AV8" s="632"/>
      <c r="AW8" s="632"/>
      <c r="AX8" s="632"/>
      <c r="AY8" s="632"/>
      <c r="AZ8" s="632"/>
      <c r="BA8" s="632"/>
      <c r="BB8" s="632"/>
      <c r="BC8" s="632"/>
      <c r="BD8" s="632"/>
      <c r="BE8" s="632"/>
      <c r="BF8" s="633"/>
      <c r="BG8" s="634">
        <v>133629</v>
      </c>
      <c r="BH8" s="635"/>
      <c r="BI8" s="635"/>
      <c r="BJ8" s="635"/>
      <c r="BK8" s="635"/>
      <c r="BL8" s="635"/>
      <c r="BM8" s="635"/>
      <c r="BN8" s="636"/>
      <c r="BO8" s="637">
        <v>1.4</v>
      </c>
      <c r="BP8" s="637"/>
      <c r="BQ8" s="637"/>
      <c r="BR8" s="637"/>
      <c r="BS8" s="638" t="s">
        <v>238</v>
      </c>
      <c r="BT8" s="638"/>
      <c r="BU8" s="638"/>
      <c r="BV8" s="638"/>
      <c r="BW8" s="638"/>
      <c r="BX8" s="638"/>
      <c r="BY8" s="638"/>
      <c r="BZ8" s="638"/>
      <c r="CA8" s="638"/>
      <c r="CB8" s="642"/>
      <c r="CD8" s="631" t="s">
        <v>239</v>
      </c>
      <c r="CE8" s="632"/>
      <c r="CF8" s="632"/>
      <c r="CG8" s="632"/>
      <c r="CH8" s="632"/>
      <c r="CI8" s="632"/>
      <c r="CJ8" s="632"/>
      <c r="CK8" s="632"/>
      <c r="CL8" s="632"/>
      <c r="CM8" s="632"/>
      <c r="CN8" s="632"/>
      <c r="CO8" s="632"/>
      <c r="CP8" s="632"/>
      <c r="CQ8" s="633"/>
      <c r="CR8" s="634">
        <v>11740287</v>
      </c>
      <c r="CS8" s="635"/>
      <c r="CT8" s="635"/>
      <c r="CU8" s="635"/>
      <c r="CV8" s="635"/>
      <c r="CW8" s="635"/>
      <c r="CX8" s="635"/>
      <c r="CY8" s="636"/>
      <c r="CZ8" s="637">
        <v>40.299999999999997</v>
      </c>
      <c r="DA8" s="637"/>
      <c r="DB8" s="637"/>
      <c r="DC8" s="637"/>
      <c r="DD8" s="643">
        <v>106688</v>
      </c>
      <c r="DE8" s="635"/>
      <c r="DF8" s="635"/>
      <c r="DG8" s="635"/>
      <c r="DH8" s="635"/>
      <c r="DI8" s="635"/>
      <c r="DJ8" s="635"/>
      <c r="DK8" s="635"/>
      <c r="DL8" s="635"/>
      <c r="DM8" s="635"/>
      <c r="DN8" s="635"/>
      <c r="DO8" s="635"/>
      <c r="DP8" s="636"/>
      <c r="DQ8" s="643">
        <v>4899872</v>
      </c>
      <c r="DR8" s="635"/>
      <c r="DS8" s="635"/>
      <c r="DT8" s="635"/>
      <c r="DU8" s="635"/>
      <c r="DV8" s="635"/>
      <c r="DW8" s="635"/>
      <c r="DX8" s="635"/>
      <c r="DY8" s="635"/>
      <c r="DZ8" s="635"/>
      <c r="EA8" s="635"/>
      <c r="EB8" s="635"/>
      <c r="EC8" s="644"/>
    </row>
    <row r="9" spans="2:143" ht="11.25" customHeight="1" x14ac:dyDescent="0.2">
      <c r="B9" s="631" t="s">
        <v>240</v>
      </c>
      <c r="C9" s="632"/>
      <c r="D9" s="632"/>
      <c r="E9" s="632"/>
      <c r="F9" s="632"/>
      <c r="G9" s="632"/>
      <c r="H9" s="632"/>
      <c r="I9" s="632"/>
      <c r="J9" s="632"/>
      <c r="K9" s="632"/>
      <c r="L9" s="632"/>
      <c r="M9" s="632"/>
      <c r="N9" s="632"/>
      <c r="O9" s="632"/>
      <c r="P9" s="632"/>
      <c r="Q9" s="633"/>
      <c r="R9" s="634">
        <v>61605</v>
      </c>
      <c r="S9" s="635"/>
      <c r="T9" s="635"/>
      <c r="U9" s="635"/>
      <c r="V9" s="635"/>
      <c r="W9" s="635"/>
      <c r="X9" s="635"/>
      <c r="Y9" s="636"/>
      <c r="Z9" s="637">
        <v>0.2</v>
      </c>
      <c r="AA9" s="637"/>
      <c r="AB9" s="637"/>
      <c r="AC9" s="637"/>
      <c r="AD9" s="638">
        <v>61605</v>
      </c>
      <c r="AE9" s="638"/>
      <c r="AF9" s="638"/>
      <c r="AG9" s="638"/>
      <c r="AH9" s="638"/>
      <c r="AI9" s="638"/>
      <c r="AJ9" s="638"/>
      <c r="AK9" s="638"/>
      <c r="AL9" s="639">
        <v>0.4</v>
      </c>
      <c r="AM9" s="640"/>
      <c r="AN9" s="640"/>
      <c r="AO9" s="641"/>
      <c r="AP9" s="631" t="s">
        <v>241</v>
      </c>
      <c r="AQ9" s="632"/>
      <c r="AR9" s="632"/>
      <c r="AS9" s="632"/>
      <c r="AT9" s="632"/>
      <c r="AU9" s="632"/>
      <c r="AV9" s="632"/>
      <c r="AW9" s="632"/>
      <c r="AX9" s="632"/>
      <c r="AY9" s="632"/>
      <c r="AZ9" s="632"/>
      <c r="BA9" s="632"/>
      <c r="BB9" s="632"/>
      <c r="BC9" s="632"/>
      <c r="BD9" s="632"/>
      <c r="BE9" s="632"/>
      <c r="BF9" s="633"/>
      <c r="BG9" s="634">
        <v>3471528</v>
      </c>
      <c r="BH9" s="635"/>
      <c r="BI9" s="635"/>
      <c r="BJ9" s="635"/>
      <c r="BK9" s="635"/>
      <c r="BL9" s="635"/>
      <c r="BM9" s="635"/>
      <c r="BN9" s="636"/>
      <c r="BO9" s="637">
        <v>37.6</v>
      </c>
      <c r="BP9" s="637"/>
      <c r="BQ9" s="637"/>
      <c r="BR9" s="637"/>
      <c r="BS9" s="638" t="s">
        <v>238</v>
      </c>
      <c r="BT9" s="638"/>
      <c r="BU9" s="638"/>
      <c r="BV9" s="638"/>
      <c r="BW9" s="638"/>
      <c r="BX9" s="638"/>
      <c r="BY9" s="638"/>
      <c r="BZ9" s="638"/>
      <c r="CA9" s="638"/>
      <c r="CB9" s="642"/>
      <c r="CD9" s="631" t="s">
        <v>242</v>
      </c>
      <c r="CE9" s="632"/>
      <c r="CF9" s="632"/>
      <c r="CG9" s="632"/>
      <c r="CH9" s="632"/>
      <c r="CI9" s="632"/>
      <c r="CJ9" s="632"/>
      <c r="CK9" s="632"/>
      <c r="CL9" s="632"/>
      <c r="CM9" s="632"/>
      <c r="CN9" s="632"/>
      <c r="CO9" s="632"/>
      <c r="CP9" s="632"/>
      <c r="CQ9" s="633"/>
      <c r="CR9" s="634">
        <v>2384882</v>
      </c>
      <c r="CS9" s="635"/>
      <c r="CT9" s="635"/>
      <c r="CU9" s="635"/>
      <c r="CV9" s="635"/>
      <c r="CW9" s="635"/>
      <c r="CX9" s="635"/>
      <c r="CY9" s="636"/>
      <c r="CZ9" s="637">
        <v>8.1999999999999993</v>
      </c>
      <c r="DA9" s="637"/>
      <c r="DB9" s="637"/>
      <c r="DC9" s="637"/>
      <c r="DD9" s="643">
        <v>98130</v>
      </c>
      <c r="DE9" s="635"/>
      <c r="DF9" s="635"/>
      <c r="DG9" s="635"/>
      <c r="DH9" s="635"/>
      <c r="DI9" s="635"/>
      <c r="DJ9" s="635"/>
      <c r="DK9" s="635"/>
      <c r="DL9" s="635"/>
      <c r="DM9" s="635"/>
      <c r="DN9" s="635"/>
      <c r="DO9" s="635"/>
      <c r="DP9" s="636"/>
      <c r="DQ9" s="643">
        <v>1885514</v>
      </c>
      <c r="DR9" s="635"/>
      <c r="DS9" s="635"/>
      <c r="DT9" s="635"/>
      <c r="DU9" s="635"/>
      <c r="DV9" s="635"/>
      <c r="DW9" s="635"/>
      <c r="DX9" s="635"/>
      <c r="DY9" s="635"/>
      <c r="DZ9" s="635"/>
      <c r="EA9" s="635"/>
      <c r="EB9" s="635"/>
      <c r="EC9" s="644"/>
    </row>
    <row r="10" spans="2:143" ht="11.25" customHeight="1" x14ac:dyDescent="0.2">
      <c r="B10" s="631" t="s">
        <v>243</v>
      </c>
      <c r="C10" s="632"/>
      <c r="D10" s="632"/>
      <c r="E10" s="632"/>
      <c r="F10" s="632"/>
      <c r="G10" s="632"/>
      <c r="H10" s="632"/>
      <c r="I10" s="632"/>
      <c r="J10" s="632"/>
      <c r="K10" s="632"/>
      <c r="L10" s="632"/>
      <c r="M10" s="632"/>
      <c r="N10" s="632"/>
      <c r="O10" s="632"/>
      <c r="P10" s="632"/>
      <c r="Q10" s="633"/>
      <c r="R10" s="634" t="s">
        <v>232</v>
      </c>
      <c r="S10" s="635"/>
      <c r="T10" s="635"/>
      <c r="U10" s="635"/>
      <c r="V10" s="635"/>
      <c r="W10" s="635"/>
      <c r="X10" s="635"/>
      <c r="Y10" s="636"/>
      <c r="Z10" s="637" t="s">
        <v>238</v>
      </c>
      <c r="AA10" s="637"/>
      <c r="AB10" s="637"/>
      <c r="AC10" s="637"/>
      <c r="AD10" s="638" t="s">
        <v>238</v>
      </c>
      <c r="AE10" s="638"/>
      <c r="AF10" s="638"/>
      <c r="AG10" s="638"/>
      <c r="AH10" s="638"/>
      <c r="AI10" s="638"/>
      <c r="AJ10" s="638"/>
      <c r="AK10" s="638"/>
      <c r="AL10" s="639" t="s">
        <v>238</v>
      </c>
      <c r="AM10" s="640"/>
      <c r="AN10" s="640"/>
      <c r="AO10" s="641"/>
      <c r="AP10" s="631" t="s">
        <v>244</v>
      </c>
      <c r="AQ10" s="632"/>
      <c r="AR10" s="632"/>
      <c r="AS10" s="632"/>
      <c r="AT10" s="632"/>
      <c r="AU10" s="632"/>
      <c r="AV10" s="632"/>
      <c r="AW10" s="632"/>
      <c r="AX10" s="632"/>
      <c r="AY10" s="632"/>
      <c r="AZ10" s="632"/>
      <c r="BA10" s="632"/>
      <c r="BB10" s="632"/>
      <c r="BC10" s="632"/>
      <c r="BD10" s="632"/>
      <c r="BE10" s="632"/>
      <c r="BF10" s="633"/>
      <c r="BG10" s="634">
        <v>221544</v>
      </c>
      <c r="BH10" s="635"/>
      <c r="BI10" s="635"/>
      <c r="BJ10" s="635"/>
      <c r="BK10" s="635"/>
      <c r="BL10" s="635"/>
      <c r="BM10" s="635"/>
      <c r="BN10" s="636"/>
      <c r="BO10" s="637">
        <v>2.4</v>
      </c>
      <c r="BP10" s="637"/>
      <c r="BQ10" s="637"/>
      <c r="BR10" s="637"/>
      <c r="BS10" s="638">
        <v>36654</v>
      </c>
      <c r="BT10" s="638"/>
      <c r="BU10" s="638"/>
      <c r="BV10" s="638"/>
      <c r="BW10" s="638"/>
      <c r="BX10" s="638"/>
      <c r="BY10" s="638"/>
      <c r="BZ10" s="638"/>
      <c r="CA10" s="638"/>
      <c r="CB10" s="642"/>
      <c r="CD10" s="631" t="s">
        <v>245</v>
      </c>
      <c r="CE10" s="632"/>
      <c r="CF10" s="632"/>
      <c r="CG10" s="632"/>
      <c r="CH10" s="632"/>
      <c r="CI10" s="632"/>
      <c r="CJ10" s="632"/>
      <c r="CK10" s="632"/>
      <c r="CL10" s="632"/>
      <c r="CM10" s="632"/>
      <c r="CN10" s="632"/>
      <c r="CO10" s="632"/>
      <c r="CP10" s="632"/>
      <c r="CQ10" s="633"/>
      <c r="CR10" s="634">
        <v>111729</v>
      </c>
      <c r="CS10" s="635"/>
      <c r="CT10" s="635"/>
      <c r="CU10" s="635"/>
      <c r="CV10" s="635"/>
      <c r="CW10" s="635"/>
      <c r="CX10" s="635"/>
      <c r="CY10" s="636"/>
      <c r="CZ10" s="637">
        <v>0.4</v>
      </c>
      <c r="DA10" s="637"/>
      <c r="DB10" s="637"/>
      <c r="DC10" s="637"/>
      <c r="DD10" s="643">
        <v>22300</v>
      </c>
      <c r="DE10" s="635"/>
      <c r="DF10" s="635"/>
      <c r="DG10" s="635"/>
      <c r="DH10" s="635"/>
      <c r="DI10" s="635"/>
      <c r="DJ10" s="635"/>
      <c r="DK10" s="635"/>
      <c r="DL10" s="635"/>
      <c r="DM10" s="635"/>
      <c r="DN10" s="635"/>
      <c r="DO10" s="635"/>
      <c r="DP10" s="636"/>
      <c r="DQ10" s="643">
        <v>37174</v>
      </c>
      <c r="DR10" s="635"/>
      <c r="DS10" s="635"/>
      <c r="DT10" s="635"/>
      <c r="DU10" s="635"/>
      <c r="DV10" s="635"/>
      <c r="DW10" s="635"/>
      <c r="DX10" s="635"/>
      <c r="DY10" s="635"/>
      <c r="DZ10" s="635"/>
      <c r="EA10" s="635"/>
      <c r="EB10" s="635"/>
      <c r="EC10" s="644"/>
    </row>
    <row r="11" spans="2:143" ht="11.25" customHeight="1" x14ac:dyDescent="0.2">
      <c r="B11" s="631" t="s">
        <v>246</v>
      </c>
      <c r="C11" s="632"/>
      <c r="D11" s="632"/>
      <c r="E11" s="632"/>
      <c r="F11" s="632"/>
      <c r="G11" s="632"/>
      <c r="H11" s="632"/>
      <c r="I11" s="632"/>
      <c r="J11" s="632"/>
      <c r="K11" s="632"/>
      <c r="L11" s="632"/>
      <c r="M11" s="632"/>
      <c r="N11" s="632"/>
      <c r="O11" s="632"/>
      <c r="P11" s="632"/>
      <c r="Q11" s="633"/>
      <c r="R11" s="634">
        <v>1589108</v>
      </c>
      <c r="S11" s="635"/>
      <c r="T11" s="635"/>
      <c r="U11" s="635"/>
      <c r="V11" s="635"/>
      <c r="W11" s="635"/>
      <c r="X11" s="635"/>
      <c r="Y11" s="636"/>
      <c r="Z11" s="639">
        <v>5.2</v>
      </c>
      <c r="AA11" s="640"/>
      <c r="AB11" s="640"/>
      <c r="AC11" s="646"/>
      <c r="AD11" s="643">
        <v>1589108</v>
      </c>
      <c r="AE11" s="635"/>
      <c r="AF11" s="635"/>
      <c r="AG11" s="635"/>
      <c r="AH11" s="635"/>
      <c r="AI11" s="635"/>
      <c r="AJ11" s="635"/>
      <c r="AK11" s="636"/>
      <c r="AL11" s="639">
        <v>10.1</v>
      </c>
      <c r="AM11" s="640"/>
      <c r="AN11" s="640"/>
      <c r="AO11" s="641"/>
      <c r="AP11" s="631" t="s">
        <v>247</v>
      </c>
      <c r="AQ11" s="632"/>
      <c r="AR11" s="632"/>
      <c r="AS11" s="632"/>
      <c r="AT11" s="632"/>
      <c r="AU11" s="632"/>
      <c r="AV11" s="632"/>
      <c r="AW11" s="632"/>
      <c r="AX11" s="632"/>
      <c r="AY11" s="632"/>
      <c r="AZ11" s="632"/>
      <c r="BA11" s="632"/>
      <c r="BB11" s="632"/>
      <c r="BC11" s="632"/>
      <c r="BD11" s="632"/>
      <c r="BE11" s="632"/>
      <c r="BF11" s="633"/>
      <c r="BG11" s="634">
        <v>498802</v>
      </c>
      <c r="BH11" s="635"/>
      <c r="BI11" s="635"/>
      <c r="BJ11" s="635"/>
      <c r="BK11" s="635"/>
      <c r="BL11" s="635"/>
      <c r="BM11" s="635"/>
      <c r="BN11" s="636"/>
      <c r="BO11" s="637">
        <v>5.4</v>
      </c>
      <c r="BP11" s="637"/>
      <c r="BQ11" s="637"/>
      <c r="BR11" s="637"/>
      <c r="BS11" s="638">
        <v>141250</v>
      </c>
      <c r="BT11" s="638"/>
      <c r="BU11" s="638"/>
      <c r="BV11" s="638"/>
      <c r="BW11" s="638"/>
      <c r="BX11" s="638"/>
      <c r="BY11" s="638"/>
      <c r="BZ11" s="638"/>
      <c r="CA11" s="638"/>
      <c r="CB11" s="642"/>
      <c r="CD11" s="631" t="s">
        <v>248</v>
      </c>
      <c r="CE11" s="632"/>
      <c r="CF11" s="632"/>
      <c r="CG11" s="632"/>
      <c r="CH11" s="632"/>
      <c r="CI11" s="632"/>
      <c r="CJ11" s="632"/>
      <c r="CK11" s="632"/>
      <c r="CL11" s="632"/>
      <c r="CM11" s="632"/>
      <c r="CN11" s="632"/>
      <c r="CO11" s="632"/>
      <c r="CP11" s="632"/>
      <c r="CQ11" s="633"/>
      <c r="CR11" s="634">
        <v>981488</v>
      </c>
      <c r="CS11" s="635"/>
      <c r="CT11" s="635"/>
      <c r="CU11" s="635"/>
      <c r="CV11" s="635"/>
      <c r="CW11" s="635"/>
      <c r="CX11" s="635"/>
      <c r="CY11" s="636"/>
      <c r="CZ11" s="637">
        <v>3.4</v>
      </c>
      <c r="DA11" s="637"/>
      <c r="DB11" s="637"/>
      <c r="DC11" s="637"/>
      <c r="DD11" s="643">
        <v>401442</v>
      </c>
      <c r="DE11" s="635"/>
      <c r="DF11" s="635"/>
      <c r="DG11" s="635"/>
      <c r="DH11" s="635"/>
      <c r="DI11" s="635"/>
      <c r="DJ11" s="635"/>
      <c r="DK11" s="635"/>
      <c r="DL11" s="635"/>
      <c r="DM11" s="635"/>
      <c r="DN11" s="635"/>
      <c r="DO11" s="635"/>
      <c r="DP11" s="636"/>
      <c r="DQ11" s="643">
        <v>568177</v>
      </c>
      <c r="DR11" s="635"/>
      <c r="DS11" s="635"/>
      <c r="DT11" s="635"/>
      <c r="DU11" s="635"/>
      <c r="DV11" s="635"/>
      <c r="DW11" s="635"/>
      <c r="DX11" s="635"/>
      <c r="DY11" s="635"/>
      <c r="DZ11" s="635"/>
      <c r="EA11" s="635"/>
      <c r="EB11" s="635"/>
      <c r="EC11" s="644"/>
    </row>
    <row r="12" spans="2:143" ht="11.25" customHeight="1" x14ac:dyDescent="0.2">
      <c r="B12" s="631" t="s">
        <v>249</v>
      </c>
      <c r="C12" s="632"/>
      <c r="D12" s="632"/>
      <c r="E12" s="632"/>
      <c r="F12" s="632"/>
      <c r="G12" s="632"/>
      <c r="H12" s="632"/>
      <c r="I12" s="632"/>
      <c r="J12" s="632"/>
      <c r="K12" s="632"/>
      <c r="L12" s="632"/>
      <c r="M12" s="632"/>
      <c r="N12" s="632"/>
      <c r="O12" s="632"/>
      <c r="P12" s="632"/>
      <c r="Q12" s="633"/>
      <c r="R12" s="634">
        <v>336</v>
      </c>
      <c r="S12" s="635"/>
      <c r="T12" s="635"/>
      <c r="U12" s="635"/>
      <c r="V12" s="635"/>
      <c r="W12" s="635"/>
      <c r="X12" s="635"/>
      <c r="Y12" s="636"/>
      <c r="Z12" s="637">
        <v>0</v>
      </c>
      <c r="AA12" s="637"/>
      <c r="AB12" s="637"/>
      <c r="AC12" s="637"/>
      <c r="AD12" s="638">
        <v>336</v>
      </c>
      <c r="AE12" s="638"/>
      <c r="AF12" s="638"/>
      <c r="AG12" s="638"/>
      <c r="AH12" s="638"/>
      <c r="AI12" s="638"/>
      <c r="AJ12" s="638"/>
      <c r="AK12" s="638"/>
      <c r="AL12" s="639">
        <v>0</v>
      </c>
      <c r="AM12" s="640"/>
      <c r="AN12" s="640"/>
      <c r="AO12" s="641"/>
      <c r="AP12" s="631" t="s">
        <v>250</v>
      </c>
      <c r="AQ12" s="632"/>
      <c r="AR12" s="632"/>
      <c r="AS12" s="632"/>
      <c r="AT12" s="632"/>
      <c r="AU12" s="632"/>
      <c r="AV12" s="632"/>
      <c r="AW12" s="632"/>
      <c r="AX12" s="632"/>
      <c r="AY12" s="632"/>
      <c r="AZ12" s="632"/>
      <c r="BA12" s="632"/>
      <c r="BB12" s="632"/>
      <c r="BC12" s="632"/>
      <c r="BD12" s="632"/>
      <c r="BE12" s="632"/>
      <c r="BF12" s="633"/>
      <c r="BG12" s="634">
        <v>3709639</v>
      </c>
      <c r="BH12" s="635"/>
      <c r="BI12" s="635"/>
      <c r="BJ12" s="635"/>
      <c r="BK12" s="635"/>
      <c r="BL12" s="635"/>
      <c r="BM12" s="635"/>
      <c r="BN12" s="636"/>
      <c r="BO12" s="637">
        <v>40.1</v>
      </c>
      <c r="BP12" s="637"/>
      <c r="BQ12" s="637"/>
      <c r="BR12" s="637"/>
      <c r="BS12" s="638" t="s">
        <v>232</v>
      </c>
      <c r="BT12" s="638"/>
      <c r="BU12" s="638"/>
      <c r="BV12" s="638"/>
      <c r="BW12" s="638"/>
      <c r="BX12" s="638"/>
      <c r="BY12" s="638"/>
      <c r="BZ12" s="638"/>
      <c r="CA12" s="638"/>
      <c r="CB12" s="642"/>
      <c r="CD12" s="631" t="s">
        <v>251</v>
      </c>
      <c r="CE12" s="632"/>
      <c r="CF12" s="632"/>
      <c r="CG12" s="632"/>
      <c r="CH12" s="632"/>
      <c r="CI12" s="632"/>
      <c r="CJ12" s="632"/>
      <c r="CK12" s="632"/>
      <c r="CL12" s="632"/>
      <c r="CM12" s="632"/>
      <c r="CN12" s="632"/>
      <c r="CO12" s="632"/>
      <c r="CP12" s="632"/>
      <c r="CQ12" s="633"/>
      <c r="CR12" s="634">
        <v>657430</v>
      </c>
      <c r="CS12" s="635"/>
      <c r="CT12" s="635"/>
      <c r="CU12" s="635"/>
      <c r="CV12" s="635"/>
      <c r="CW12" s="635"/>
      <c r="CX12" s="635"/>
      <c r="CY12" s="636"/>
      <c r="CZ12" s="637">
        <v>2.2999999999999998</v>
      </c>
      <c r="DA12" s="637"/>
      <c r="DB12" s="637"/>
      <c r="DC12" s="637"/>
      <c r="DD12" s="643">
        <v>48072</v>
      </c>
      <c r="DE12" s="635"/>
      <c r="DF12" s="635"/>
      <c r="DG12" s="635"/>
      <c r="DH12" s="635"/>
      <c r="DI12" s="635"/>
      <c r="DJ12" s="635"/>
      <c r="DK12" s="635"/>
      <c r="DL12" s="635"/>
      <c r="DM12" s="635"/>
      <c r="DN12" s="635"/>
      <c r="DO12" s="635"/>
      <c r="DP12" s="636"/>
      <c r="DQ12" s="643">
        <v>634701</v>
      </c>
      <c r="DR12" s="635"/>
      <c r="DS12" s="635"/>
      <c r="DT12" s="635"/>
      <c r="DU12" s="635"/>
      <c r="DV12" s="635"/>
      <c r="DW12" s="635"/>
      <c r="DX12" s="635"/>
      <c r="DY12" s="635"/>
      <c r="DZ12" s="635"/>
      <c r="EA12" s="635"/>
      <c r="EB12" s="635"/>
      <c r="EC12" s="644"/>
    </row>
    <row r="13" spans="2:143" ht="11.25" customHeight="1" x14ac:dyDescent="0.2">
      <c r="B13" s="631" t="s">
        <v>252</v>
      </c>
      <c r="C13" s="632"/>
      <c r="D13" s="632"/>
      <c r="E13" s="632"/>
      <c r="F13" s="632"/>
      <c r="G13" s="632"/>
      <c r="H13" s="632"/>
      <c r="I13" s="632"/>
      <c r="J13" s="632"/>
      <c r="K13" s="632"/>
      <c r="L13" s="632"/>
      <c r="M13" s="632"/>
      <c r="N13" s="632"/>
      <c r="O13" s="632"/>
      <c r="P13" s="632"/>
      <c r="Q13" s="633"/>
      <c r="R13" s="634" t="s">
        <v>238</v>
      </c>
      <c r="S13" s="635"/>
      <c r="T13" s="635"/>
      <c r="U13" s="635"/>
      <c r="V13" s="635"/>
      <c r="W13" s="635"/>
      <c r="X13" s="635"/>
      <c r="Y13" s="636"/>
      <c r="Z13" s="637" t="s">
        <v>238</v>
      </c>
      <c r="AA13" s="637"/>
      <c r="AB13" s="637"/>
      <c r="AC13" s="637"/>
      <c r="AD13" s="638" t="s">
        <v>238</v>
      </c>
      <c r="AE13" s="638"/>
      <c r="AF13" s="638"/>
      <c r="AG13" s="638"/>
      <c r="AH13" s="638"/>
      <c r="AI13" s="638"/>
      <c r="AJ13" s="638"/>
      <c r="AK13" s="638"/>
      <c r="AL13" s="639" t="s">
        <v>238</v>
      </c>
      <c r="AM13" s="640"/>
      <c r="AN13" s="640"/>
      <c r="AO13" s="641"/>
      <c r="AP13" s="631" t="s">
        <v>253</v>
      </c>
      <c r="AQ13" s="632"/>
      <c r="AR13" s="632"/>
      <c r="AS13" s="632"/>
      <c r="AT13" s="632"/>
      <c r="AU13" s="632"/>
      <c r="AV13" s="632"/>
      <c r="AW13" s="632"/>
      <c r="AX13" s="632"/>
      <c r="AY13" s="632"/>
      <c r="AZ13" s="632"/>
      <c r="BA13" s="632"/>
      <c r="BB13" s="632"/>
      <c r="BC13" s="632"/>
      <c r="BD13" s="632"/>
      <c r="BE13" s="632"/>
      <c r="BF13" s="633"/>
      <c r="BG13" s="634">
        <v>3700602</v>
      </c>
      <c r="BH13" s="635"/>
      <c r="BI13" s="635"/>
      <c r="BJ13" s="635"/>
      <c r="BK13" s="635"/>
      <c r="BL13" s="635"/>
      <c r="BM13" s="635"/>
      <c r="BN13" s="636"/>
      <c r="BO13" s="637">
        <v>40</v>
      </c>
      <c r="BP13" s="637"/>
      <c r="BQ13" s="637"/>
      <c r="BR13" s="637"/>
      <c r="BS13" s="638" t="s">
        <v>232</v>
      </c>
      <c r="BT13" s="638"/>
      <c r="BU13" s="638"/>
      <c r="BV13" s="638"/>
      <c r="BW13" s="638"/>
      <c r="BX13" s="638"/>
      <c r="BY13" s="638"/>
      <c r="BZ13" s="638"/>
      <c r="CA13" s="638"/>
      <c r="CB13" s="642"/>
      <c r="CD13" s="631" t="s">
        <v>254</v>
      </c>
      <c r="CE13" s="632"/>
      <c r="CF13" s="632"/>
      <c r="CG13" s="632"/>
      <c r="CH13" s="632"/>
      <c r="CI13" s="632"/>
      <c r="CJ13" s="632"/>
      <c r="CK13" s="632"/>
      <c r="CL13" s="632"/>
      <c r="CM13" s="632"/>
      <c r="CN13" s="632"/>
      <c r="CO13" s="632"/>
      <c r="CP13" s="632"/>
      <c r="CQ13" s="633"/>
      <c r="CR13" s="634">
        <v>2824214</v>
      </c>
      <c r="CS13" s="635"/>
      <c r="CT13" s="635"/>
      <c r="CU13" s="635"/>
      <c r="CV13" s="635"/>
      <c r="CW13" s="635"/>
      <c r="CX13" s="635"/>
      <c r="CY13" s="636"/>
      <c r="CZ13" s="637">
        <v>9.6999999999999993</v>
      </c>
      <c r="DA13" s="637"/>
      <c r="DB13" s="637"/>
      <c r="DC13" s="637"/>
      <c r="DD13" s="643">
        <v>1214155</v>
      </c>
      <c r="DE13" s="635"/>
      <c r="DF13" s="635"/>
      <c r="DG13" s="635"/>
      <c r="DH13" s="635"/>
      <c r="DI13" s="635"/>
      <c r="DJ13" s="635"/>
      <c r="DK13" s="635"/>
      <c r="DL13" s="635"/>
      <c r="DM13" s="635"/>
      <c r="DN13" s="635"/>
      <c r="DO13" s="635"/>
      <c r="DP13" s="636"/>
      <c r="DQ13" s="643">
        <v>1757025</v>
      </c>
      <c r="DR13" s="635"/>
      <c r="DS13" s="635"/>
      <c r="DT13" s="635"/>
      <c r="DU13" s="635"/>
      <c r="DV13" s="635"/>
      <c r="DW13" s="635"/>
      <c r="DX13" s="635"/>
      <c r="DY13" s="635"/>
      <c r="DZ13" s="635"/>
      <c r="EA13" s="635"/>
      <c r="EB13" s="635"/>
      <c r="EC13" s="644"/>
    </row>
    <row r="14" spans="2:143" ht="11.25" customHeight="1" x14ac:dyDescent="0.2">
      <c r="B14" s="631" t="s">
        <v>255</v>
      </c>
      <c r="C14" s="632"/>
      <c r="D14" s="632"/>
      <c r="E14" s="632"/>
      <c r="F14" s="632"/>
      <c r="G14" s="632"/>
      <c r="H14" s="632"/>
      <c r="I14" s="632"/>
      <c r="J14" s="632"/>
      <c r="K14" s="632"/>
      <c r="L14" s="632"/>
      <c r="M14" s="632"/>
      <c r="N14" s="632"/>
      <c r="O14" s="632"/>
      <c r="P14" s="632"/>
      <c r="Q14" s="633"/>
      <c r="R14" s="634" t="s">
        <v>238</v>
      </c>
      <c r="S14" s="635"/>
      <c r="T14" s="635"/>
      <c r="U14" s="635"/>
      <c r="V14" s="635"/>
      <c r="W14" s="635"/>
      <c r="X14" s="635"/>
      <c r="Y14" s="636"/>
      <c r="Z14" s="637" t="s">
        <v>232</v>
      </c>
      <c r="AA14" s="637"/>
      <c r="AB14" s="637"/>
      <c r="AC14" s="637"/>
      <c r="AD14" s="638" t="s">
        <v>238</v>
      </c>
      <c r="AE14" s="638"/>
      <c r="AF14" s="638"/>
      <c r="AG14" s="638"/>
      <c r="AH14" s="638"/>
      <c r="AI14" s="638"/>
      <c r="AJ14" s="638"/>
      <c r="AK14" s="638"/>
      <c r="AL14" s="639" t="s">
        <v>135</v>
      </c>
      <c r="AM14" s="640"/>
      <c r="AN14" s="640"/>
      <c r="AO14" s="641"/>
      <c r="AP14" s="631" t="s">
        <v>256</v>
      </c>
      <c r="AQ14" s="632"/>
      <c r="AR14" s="632"/>
      <c r="AS14" s="632"/>
      <c r="AT14" s="632"/>
      <c r="AU14" s="632"/>
      <c r="AV14" s="632"/>
      <c r="AW14" s="632"/>
      <c r="AX14" s="632"/>
      <c r="AY14" s="632"/>
      <c r="AZ14" s="632"/>
      <c r="BA14" s="632"/>
      <c r="BB14" s="632"/>
      <c r="BC14" s="632"/>
      <c r="BD14" s="632"/>
      <c r="BE14" s="632"/>
      <c r="BF14" s="633"/>
      <c r="BG14" s="634">
        <v>228135</v>
      </c>
      <c r="BH14" s="635"/>
      <c r="BI14" s="635"/>
      <c r="BJ14" s="635"/>
      <c r="BK14" s="635"/>
      <c r="BL14" s="635"/>
      <c r="BM14" s="635"/>
      <c r="BN14" s="636"/>
      <c r="BO14" s="637">
        <v>2.5</v>
      </c>
      <c r="BP14" s="637"/>
      <c r="BQ14" s="637"/>
      <c r="BR14" s="637"/>
      <c r="BS14" s="638" t="s">
        <v>238</v>
      </c>
      <c r="BT14" s="638"/>
      <c r="BU14" s="638"/>
      <c r="BV14" s="638"/>
      <c r="BW14" s="638"/>
      <c r="BX14" s="638"/>
      <c r="BY14" s="638"/>
      <c r="BZ14" s="638"/>
      <c r="CA14" s="638"/>
      <c r="CB14" s="642"/>
      <c r="CD14" s="631" t="s">
        <v>257</v>
      </c>
      <c r="CE14" s="632"/>
      <c r="CF14" s="632"/>
      <c r="CG14" s="632"/>
      <c r="CH14" s="632"/>
      <c r="CI14" s="632"/>
      <c r="CJ14" s="632"/>
      <c r="CK14" s="632"/>
      <c r="CL14" s="632"/>
      <c r="CM14" s="632"/>
      <c r="CN14" s="632"/>
      <c r="CO14" s="632"/>
      <c r="CP14" s="632"/>
      <c r="CQ14" s="633"/>
      <c r="CR14" s="634">
        <v>861132</v>
      </c>
      <c r="CS14" s="635"/>
      <c r="CT14" s="635"/>
      <c r="CU14" s="635"/>
      <c r="CV14" s="635"/>
      <c r="CW14" s="635"/>
      <c r="CX14" s="635"/>
      <c r="CY14" s="636"/>
      <c r="CZ14" s="637">
        <v>3</v>
      </c>
      <c r="DA14" s="637"/>
      <c r="DB14" s="637"/>
      <c r="DC14" s="637"/>
      <c r="DD14" s="643">
        <v>10395</v>
      </c>
      <c r="DE14" s="635"/>
      <c r="DF14" s="635"/>
      <c r="DG14" s="635"/>
      <c r="DH14" s="635"/>
      <c r="DI14" s="635"/>
      <c r="DJ14" s="635"/>
      <c r="DK14" s="635"/>
      <c r="DL14" s="635"/>
      <c r="DM14" s="635"/>
      <c r="DN14" s="635"/>
      <c r="DO14" s="635"/>
      <c r="DP14" s="636"/>
      <c r="DQ14" s="643">
        <v>850724</v>
      </c>
      <c r="DR14" s="635"/>
      <c r="DS14" s="635"/>
      <c r="DT14" s="635"/>
      <c r="DU14" s="635"/>
      <c r="DV14" s="635"/>
      <c r="DW14" s="635"/>
      <c r="DX14" s="635"/>
      <c r="DY14" s="635"/>
      <c r="DZ14" s="635"/>
      <c r="EA14" s="635"/>
      <c r="EB14" s="635"/>
      <c r="EC14" s="644"/>
    </row>
    <row r="15" spans="2:143" ht="11.25" customHeight="1" x14ac:dyDescent="0.2">
      <c r="B15" s="631" t="s">
        <v>258</v>
      </c>
      <c r="C15" s="632"/>
      <c r="D15" s="632"/>
      <c r="E15" s="632"/>
      <c r="F15" s="632"/>
      <c r="G15" s="632"/>
      <c r="H15" s="632"/>
      <c r="I15" s="632"/>
      <c r="J15" s="632"/>
      <c r="K15" s="632"/>
      <c r="L15" s="632"/>
      <c r="M15" s="632"/>
      <c r="N15" s="632"/>
      <c r="O15" s="632"/>
      <c r="P15" s="632"/>
      <c r="Q15" s="633"/>
      <c r="R15" s="634" t="s">
        <v>238</v>
      </c>
      <c r="S15" s="635"/>
      <c r="T15" s="635"/>
      <c r="U15" s="635"/>
      <c r="V15" s="635"/>
      <c r="W15" s="635"/>
      <c r="X15" s="635"/>
      <c r="Y15" s="636"/>
      <c r="Z15" s="637" t="s">
        <v>232</v>
      </c>
      <c r="AA15" s="637"/>
      <c r="AB15" s="637"/>
      <c r="AC15" s="637"/>
      <c r="AD15" s="638" t="s">
        <v>232</v>
      </c>
      <c r="AE15" s="638"/>
      <c r="AF15" s="638"/>
      <c r="AG15" s="638"/>
      <c r="AH15" s="638"/>
      <c r="AI15" s="638"/>
      <c r="AJ15" s="638"/>
      <c r="AK15" s="638"/>
      <c r="AL15" s="639" t="s">
        <v>238</v>
      </c>
      <c r="AM15" s="640"/>
      <c r="AN15" s="640"/>
      <c r="AO15" s="641"/>
      <c r="AP15" s="631" t="s">
        <v>259</v>
      </c>
      <c r="AQ15" s="632"/>
      <c r="AR15" s="632"/>
      <c r="AS15" s="632"/>
      <c r="AT15" s="632"/>
      <c r="AU15" s="632"/>
      <c r="AV15" s="632"/>
      <c r="AW15" s="632"/>
      <c r="AX15" s="632"/>
      <c r="AY15" s="632"/>
      <c r="AZ15" s="632"/>
      <c r="BA15" s="632"/>
      <c r="BB15" s="632"/>
      <c r="BC15" s="632"/>
      <c r="BD15" s="632"/>
      <c r="BE15" s="632"/>
      <c r="BF15" s="633"/>
      <c r="BG15" s="634">
        <v>452075</v>
      </c>
      <c r="BH15" s="635"/>
      <c r="BI15" s="635"/>
      <c r="BJ15" s="635"/>
      <c r="BK15" s="635"/>
      <c r="BL15" s="635"/>
      <c r="BM15" s="635"/>
      <c r="BN15" s="636"/>
      <c r="BO15" s="637">
        <v>4.9000000000000004</v>
      </c>
      <c r="BP15" s="637"/>
      <c r="BQ15" s="637"/>
      <c r="BR15" s="637"/>
      <c r="BS15" s="638" t="s">
        <v>232</v>
      </c>
      <c r="BT15" s="638"/>
      <c r="BU15" s="638"/>
      <c r="BV15" s="638"/>
      <c r="BW15" s="638"/>
      <c r="BX15" s="638"/>
      <c r="BY15" s="638"/>
      <c r="BZ15" s="638"/>
      <c r="CA15" s="638"/>
      <c r="CB15" s="642"/>
      <c r="CD15" s="631" t="s">
        <v>260</v>
      </c>
      <c r="CE15" s="632"/>
      <c r="CF15" s="632"/>
      <c r="CG15" s="632"/>
      <c r="CH15" s="632"/>
      <c r="CI15" s="632"/>
      <c r="CJ15" s="632"/>
      <c r="CK15" s="632"/>
      <c r="CL15" s="632"/>
      <c r="CM15" s="632"/>
      <c r="CN15" s="632"/>
      <c r="CO15" s="632"/>
      <c r="CP15" s="632"/>
      <c r="CQ15" s="633"/>
      <c r="CR15" s="634">
        <v>2652215</v>
      </c>
      <c r="CS15" s="635"/>
      <c r="CT15" s="635"/>
      <c r="CU15" s="635"/>
      <c r="CV15" s="635"/>
      <c r="CW15" s="635"/>
      <c r="CX15" s="635"/>
      <c r="CY15" s="636"/>
      <c r="CZ15" s="637">
        <v>9.1</v>
      </c>
      <c r="DA15" s="637"/>
      <c r="DB15" s="637"/>
      <c r="DC15" s="637"/>
      <c r="DD15" s="643">
        <v>480159</v>
      </c>
      <c r="DE15" s="635"/>
      <c r="DF15" s="635"/>
      <c r="DG15" s="635"/>
      <c r="DH15" s="635"/>
      <c r="DI15" s="635"/>
      <c r="DJ15" s="635"/>
      <c r="DK15" s="635"/>
      <c r="DL15" s="635"/>
      <c r="DM15" s="635"/>
      <c r="DN15" s="635"/>
      <c r="DO15" s="635"/>
      <c r="DP15" s="636"/>
      <c r="DQ15" s="643">
        <v>2121923</v>
      </c>
      <c r="DR15" s="635"/>
      <c r="DS15" s="635"/>
      <c r="DT15" s="635"/>
      <c r="DU15" s="635"/>
      <c r="DV15" s="635"/>
      <c r="DW15" s="635"/>
      <c r="DX15" s="635"/>
      <c r="DY15" s="635"/>
      <c r="DZ15" s="635"/>
      <c r="EA15" s="635"/>
      <c r="EB15" s="635"/>
      <c r="EC15" s="644"/>
    </row>
    <row r="16" spans="2:143" ht="11.25" customHeight="1" x14ac:dyDescent="0.2">
      <c r="B16" s="631" t="s">
        <v>261</v>
      </c>
      <c r="C16" s="632"/>
      <c r="D16" s="632"/>
      <c r="E16" s="632"/>
      <c r="F16" s="632"/>
      <c r="G16" s="632"/>
      <c r="H16" s="632"/>
      <c r="I16" s="632"/>
      <c r="J16" s="632"/>
      <c r="K16" s="632"/>
      <c r="L16" s="632"/>
      <c r="M16" s="632"/>
      <c r="N16" s="632"/>
      <c r="O16" s="632"/>
      <c r="P16" s="632"/>
      <c r="Q16" s="633"/>
      <c r="R16" s="634">
        <v>23830</v>
      </c>
      <c r="S16" s="635"/>
      <c r="T16" s="635"/>
      <c r="U16" s="635"/>
      <c r="V16" s="635"/>
      <c r="W16" s="635"/>
      <c r="X16" s="635"/>
      <c r="Y16" s="636"/>
      <c r="Z16" s="637">
        <v>0.1</v>
      </c>
      <c r="AA16" s="637"/>
      <c r="AB16" s="637"/>
      <c r="AC16" s="637"/>
      <c r="AD16" s="638">
        <v>23830</v>
      </c>
      <c r="AE16" s="638"/>
      <c r="AF16" s="638"/>
      <c r="AG16" s="638"/>
      <c r="AH16" s="638"/>
      <c r="AI16" s="638"/>
      <c r="AJ16" s="638"/>
      <c r="AK16" s="638"/>
      <c r="AL16" s="639">
        <v>0.2</v>
      </c>
      <c r="AM16" s="640"/>
      <c r="AN16" s="640"/>
      <c r="AO16" s="641"/>
      <c r="AP16" s="631" t="s">
        <v>262</v>
      </c>
      <c r="AQ16" s="632"/>
      <c r="AR16" s="632"/>
      <c r="AS16" s="632"/>
      <c r="AT16" s="632"/>
      <c r="AU16" s="632"/>
      <c r="AV16" s="632"/>
      <c r="AW16" s="632"/>
      <c r="AX16" s="632"/>
      <c r="AY16" s="632"/>
      <c r="AZ16" s="632"/>
      <c r="BA16" s="632"/>
      <c r="BB16" s="632"/>
      <c r="BC16" s="632"/>
      <c r="BD16" s="632"/>
      <c r="BE16" s="632"/>
      <c r="BF16" s="633"/>
      <c r="BG16" s="634" t="s">
        <v>232</v>
      </c>
      <c r="BH16" s="635"/>
      <c r="BI16" s="635"/>
      <c r="BJ16" s="635"/>
      <c r="BK16" s="635"/>
      <c r="BL16" s="635"/>
      <c r="BM16" s="635"/>
      <c r="BN16" s="636"/>
      <c r="BO16" s="637" t="s">
        <v>232</v>
      </c>
      <c r="BP16" s="637"/>
      <c r="BQ16" s="637"/>
      <c r="BR16" s="637"/>
      <c r="BS16" s="638" t="s">
        <v>238</v>
      </c>
      <c r="BT16" s="638"/>
      <c r="BU16" s="638"/>
      <c r="BV16" s="638"/>
      <c r="BW16" s="638"/>
      <c r="BX16" s="638"/>
      <c r="BY16" s="638"/>
      <c r="BZ16" s="638"/>
      <c r="CA16" s="638"/>
      <c r="CB16" s="642"/>
      <c r="CD16" s="631" t="s">
        <v>263</v>
      </c>
      <c r="CE16" s="632"/>
      <c r="CF16" s="632"/>
      <c r="CG16" s="632"/>
      <c r="CH16" s="632"/>
      <c r="CI16" s="632"/>
      <c r="CJ16" s="632"/>
      <c r="CK16" s="632"/>
      <c r="CL16" s="632"/>
      <c r="CM16" s="632"/>
      <c r="CN16" s="632"/>
      <c r="CO16" s="632"/>
      <c r="CP16" s="632"/>
      <c r="CQ16" s="633"/>
      <c r="CR16" s="634" t="s">
        <v>238</v>
      </c>
      <c r="CS16" s="635"/>
      <c r="CT16" s="635"/>
      <c r="CU16" s="635"/>
      <c r="CV16" s="635"/>
      <c r="CW16" s="635"/>
      <c r="CX16" s="635"/>
      <c r="CY16" s="636"/>
      <c r="CZ16" s="637" t="s">
        <v>238</v>
      </c>
      <c r="DA16" s="637"/>
      <c r="DB16" s="637"/>
      <c r="DC16" s="637"/>
      <c r="DD16" s="643" t="s">
        <v>232</v>
      </c>
      <c r="DE16" s="635"/>
      <c r="DF16" s="635"/>
      <c r="DG16" s="635"/>
      <c r="DH16" s="635"/>
      <c r="DI16" s="635"/>
      <c r="DJ16" s="635"/>
      <c r="DK16" s="635"/>
      <c r="DL16" s="635"/>
      <c r="DM16" s="635"/>
      <c r="DN16" s="635"/>
      <c r="DO16" s="635"/>
      <c r="DP16" s="636"/>
      <c r="DQ16" s="643" t="s">
        <v>232</v>
      </c>
      <c r="DR16" s="635"/>
      <c r="DS16" s="635"/>
      <c r="DT16" s="635"/>
      <c r="DU16" s="635"/>
      <c r="DV16" s="635"/>
      <c r="DW16" s="635"/>
      <c r="DX16" s="635"/>
      <c r="DY16" s="635"/>
      <c r="DZ16" s="635"/>
      <c r="EA16" s="635"/>
      <c r="EB16" s="635"/>
      <c r="EC16" s="644"/>
    </row>
    <row r="17" spans="2:133" ht="11.25" customHeight="1" x14ac:dyDescent="0.2">
      <c r="B17" s="631" t="s">
        <v>264</v>
      </c>
      <c r="C17" s="632"/>
      <c r="D17" s="632"/>
      <c r="E17" s="632"/>
      <c r="F17" s="632"/>
      <c r="G17" s="632"/>
      <c r="H17" s="632"/>
      <c r="I17" s="632"/>
      <c r="J17" s="632"/>
      <c r="K17" s="632"/>
      <c r="L17" s="632"/>
      <c r="M17" s="632"/>
      <c r="N17" s="632"/>
      <c r="O17" s="632"/>
      <c r="P17" s="632"/>
      <c r="Q17" s="633"/>
      <c r="R17" s="634">
        <v>159415</v>
      </c>
      <c r="S17" s="635"/>
      <c r="T17" s="635"/>
      <c r="U17" s="635"/>
      <c r="V17" s="635"/>
      <c r="W17" s="635"/>
      <c r="X17" s="635"/>
      <c r="Y17" s="636"/>
      <c r="Z17" s="637">
        <v>0.5</v>
      </c>
      <c r="AA17" s="637"/>
      <c r="AB17" s="637"/>
      <c r="AC17" s="637"/>
      <c r="AD17" s="638">
        <v>159415</v>
      </c>
      <c r="AE17" s="638"/>
      <c r="AF17" s="638"/>
      <c r="AG17" s="638"/>
      <c r="AH17" s="638"/>
      <c r="AI17" s="638"/>
      <c r="AJ17" s="638"/>
      <c r="AK17" s="638"/>
      <c r="AL17" s="639">
        <v>1</v>
      </c>
      <c r="AM17" s="640"/>
      <c r="AN17" s="640"/>
      <c r="AO17" s="641"/>
      <c r="AP17" s="631" t="s">
        <v>265</v>
      </c>
      <c r="AQ17" s="632"/>
      <c r="AR17" s="632"/>
      <c r="AS17" s="632"/>
      <c r="AT17" s="632"/>
      <c r="AU17" s="632"/>
      <c r="AV17" s="632"/>
      <c r="AW17" s="632"/>
      <c r="AX17" s="632"/>
      <c r="AY17" s="632"/>
      <c r="AZ17" s="632"/>
      <c r="BA17" s="632"/>
      <c r="BB17" s="632"/>
      <c r="BC17" s="632"/>
      <c r="BD17" s="632"/>
      <c r="BE17" s="632"/>
      <c r="BF17" s="633"/>
      <c r="BG17" s="634" t="s">
        <v>238</v>
      </c>
      <c r="BH17" s="635"/>
      <c r="BI17" s="635"/>
      <c r="BJ17" s="635"/>
      <c r="BK17" s="635"/>
      <c r="BL17" s="635"/>
      <c r="BM17" s="635"/>
      <c r="BN17" s="636"/>
      <c r="BO17" s="637" t="s">
        <v>238</v>
      </c>
      <c r="BP17" s="637"/>
      <c r="BQ17" s="637"/>
      <c r="BR17" s="637"/>
      <c r="BS17" s="638" t="s">
        <v>238</v>
      </c>
      <c r="BT17" s="638"/>
      <c r="BU17" s="638"/>
      <c r="BV17" s="638"/>
      <c r="BW17" s="638"/>
      <c r="BX17" s="638"/>
      <c r="BY17" s="638"/>
      <c r="BZ17" s="638"/>
      <c r="CA17" s="638"/>
      <c r="CB17" s="642"/>
      <c r="CD17" s="631" t="s">
        <v>266</v>
      </c>
      <c r="CE17" s="632"/>
      <c r="CF17" s="632"/>
      <c r="CG17" s="632"/>
      <c r="CH17" s="632"/>
      <c r="CI17" s="632"/>
      <c r="CJ17" s="632"/>
      <c r="CK17" s="632"/>
      <c r="CL17" s="632"/>
      <c r="CM17" s="632"/>
      <c r="CN17" s="632"/>
      <c r="CO17" s="632"/>
      <c r="CP17" s="632"/>
      <c r="CQ17" s="633"/>
      <c r="CR17" s="634">
        <v>2548273</v>
      </c>
      <c r="CS17" s="635"/>
      <c r="CT17" s="635"/>
      <c r="CU17" s="635"/>
      <c r="CV17" s="635"/>
      <c r="CW17" s="635"/>
      <c r="CX17" s="635"/>
      <c r="CY17" s="636"/>
      <c r="CZ17" s="637">
        <v>8.6999999999999993</v>
      </c>
      <c r="DA17" s="637"/>
      <c r="DB17" s="637"/>
      <c r="DC17" s="637"/>
      <c r="DD17" s="643" t="s">
        <v>238</v>
      </c>
      <c r="DE17" s="635"/>
      <c r="DF17" s="635"/>
      <c r="DG17" s="635"/>
      <c r="DH17" s="635"/>
      <c r="DI17" s="635"/>
      <c r="DJ17" s="635"/>
      <c r="DK17" s="635"/>
      <c r="DL17" s="635"/>
      <c r="DM17" s="635"/>
      <c r="DN17" s="635"/>
      <c r="DO17" s="635"/>
      <c r="DP17" s="636"/>
      <c r="DQ17" s="643">
        <v>2493048</v>
      </c>
      <c r="DR17" s="635"/>
      <c r="DS17" s="635"/>
      <c r="DT17" s="635"/>
      <c r="DU17" s="635"/>
      <c r="DV17" s="635"/>
      <c r="DW17" s="635"/>
      <c r="DX17" s="635"/>
      <c r="DY17" s="635"/>
      <c r="DZ17" s="635"/>
      <c r="EA17" s="635"/>
      <c r="EB17" s="635"/>
      <c r="EC17" s="644"/>
    </row>
    <row r="18" spans="2:133" ht="11.25" customHeight="1" x14ac:dyDescent="0.2">
      <c r="B18" s="631" t="s">
        <v>267</v>
      </c>
      <c r="C18" s="632"/>
      <c r="D18" s="632"/>
      <c r="E18" s="632"/>
      <c r="F18" s="632"/>
      <c r="G18" s="632"/>
      <c r="H18" s="632"/>
      <c r="I18" s="632"/>
      <c r="J18" s="632"/>
      <c r="K18" s="632"/>
      <c r="L18" s="632"/>
      <c r="M18" s="632"/>
      <c r="N18" s="632"/>
      <c r="O18" s="632"/>
      <c r="P18" s="632"/>
      <c r="Q18" s="633"/>
      <c r="R18" s="634">
        <v>333358</v>
      </c>
      <c r="S18" s="635"/>
      <c r="T18" s="635"/>
      <c r="U18" s="635"/>
      <c r="V18" s="635"/>
      <c r="W18" s="635"/>
      <c r="X18" s="635"/>
      <c r="Y18" s="636"/>
      <c r="Z18" s="637">
        <v>1.1000000000000001</v>
      </c>
      <c r="AA18" s="637"/>
      <c r="AB18" s="637"/>
      <c r="AC18" s="637"/>
      <c r="AD18" s="638">
        <v>313078</v>
      </c>
      <c r="AE18" s="638"/>
      <c r="AF18" s="638"/>
      <c r="AG18" s="638"/>
      <c r="AH18" s="638"/>
      <c r="AI18" s="638"/>
      <c r="AJ18" s="638"/>
      <c r="AK18" s="638"/>
      <c r="AL18" s="639">
        <v>2</v>
      </c>
      <c r="AM18" s="640"/>
      <c r="AN18" s="640"/>
      <c r="AO18" s="641"/>
      <c r="AP18" s="631" t="s">
        <v>268</v>
      </c>
      <c r="AQ18" s="632"/>
      <c r="AR18" s="632"/>
      <c r="AS18" s="632"/>
      <c r="AT18" s="632"/>
      <c r="AU18" s="632"/>
      <c r="AV18" s="632"/>
      <c r="AW18" s="632"/>
      <c r="AX18" s="632"/>
      <c r="AY18" s="632"/>
      <c r="AZ18" s="632"/>
      <c r="BA18" s="632"/>
      <c r="BB18" s="632"/>
      <c r="BC18" s="632"/>
      <c r="BD18" s="632"/>
      <c r="BE18" s="632"/>
      <c r="BF18" s="633"/>
      <c r="BG18" s="634" t="s">
        <v>232</v>
      </c>
      <c r="BH18" s="635"/>
      <c r="BI18" s="635"/>
      <c r="BJ18" s="635"/>
      <c r="BK18" s="635"/>
      <c r="BL18" s="635"/>
      <c r="BM18" s="635"/>
      <c r="BN18" s="636"/>
      <c r="BO18" s="637" t="s">
        <v>238</v>
      </c>
      <c r="BP18" s="637"/>
      <c r="BQ18" s="637"/>
      <c r="BR18" s="637"/>
      <c r="BS18" s="638" t="s">
        <v>232</v>
      </c>
      <c r="BT18" s="638"/>
      <c r="BU18" s="638"/>
      <c r="BV18" s="638"/>
      <c r="BW18" s="638"/>
      <c r="BX18" s="638"/>
      <c r="BY18" s="638"/>
      <c r="BZ18" s="638"/>
      <c r="CA18" s="638"/>
      <c r="CB18" s="642"/>
      <c r="CD18" s="631" t="s">
        <v>269</v>
      </c>
      <c r="CE18" s="632"/>
      <c r="CF18" s="632"/>
      <c r="CG18" s="632"/>
      <c r="CH18" s="632"/>
      <c r="CI18" s="632"/>
      <c r="CJ18" s="632"/>
      <c r="CK18" s="632"/>
      <c r="CL18" s="632"/>
      <c r="CM18" s="632"/>
      <c r="CN18" s="632"/>
      <c r="CO18" s="632"/>
      <c r="CP18" s="632"/>
      <c r="CQ18" s="633"/>
      <c r="CR18" s="634" t="s">
        <v>238</v>
      </c>
      <c r="CS18" s="635"/>
      <c r="CT18" s="635"/>
      <c r="CU18" s="635"/>
      <c r="CV18" s="635"/>
      <c r="CW18" s="635"/>
      <c r="CX18" s="635"/>
      <c r="CY18" s="636"/>
      <c r="CZ18" s="637" t="s">
        <v>238</v>
      </c>
      <c r="DA18" s="637"/>
      <c r="DB18" s="637"/>
      <c r="DC18" s="637"/>
      <c r="DD18" s="643" t="s">
        <v>232</v>
      </c>
      <c r="DE18" s="635"/>
      <c r="DF18" s="635"/>
      <c r="DG18" s="635"/>
      <c r="DH18" s="635"/>
      <c r="DI18" s="635"/>
      <c r="DJ18" s="635"/>
      <c r="DK18" s="635"/>
      <c r="DL18" s="635"/>
      <c r="DM18" s="635"/>
      <c r="DN18" s="635"/>
      <c r="DO18" s="635"/>
      <c r="DP18" s="636"/>
      <c r="DQ18" s="643" t="s">
        <v>238</v>
      </c>
      <c r="DR18" s="635"/>
      <c r="DS18" s="635"/>
      <c r="DT18" s="635"/>
      <c r="DU18" s="635"/>
      <c r="DV18" s="635"/>
      <c r="DW18" s="635"/>
      <c r="DX18" s="635"/>
      <c r="DY18" s="635"/>
      <c r="DZ18" s="635"/>
      <c r="EA18" s="635"/>
      <c r="EB18" s="635"/>
      <c r="EC18" s="644"/>
    </row>
    <row r="19" spans="2:133" ht="11.25" customHeight="1" x14ac:dyDescent="0.2">
      <c r="B19" s="631" t="s">
        <v>270</v>
      </c>
      <c r="C19" s="632"/>
      <c r="D19" s="632"/>
      <c r="E19" s="632"/>
      <c r="F19" s="632"/>
      <c r="G19" s="632"/>
      <c r="H19" s="632"/>
      <c r="I19" s="632"/>
      <c r="J19" s="632"/>
      <c r="K19" s="632"/>
      <c r="L19" s="632"/>
      <c r="M19" s="632"/>
      <c r="N19" s="632"/>
      <c r="O19" s="632"/>
      <c r="P19" s="632"/>
      <c r="Q19" s="633"/>
      <c r="R19" s="634">
        <v>73276</v>
      </c>
      <c r="S19" s="635"/>
      <c r="T19" s="635"/>
      <c r="U19" s="635"/>
      <c r="V19" s="635"/>
      <c r="W19" s="635"/>
      <c r="X19" s="635"/>
      <c r="Y19" s="636"/>
      <c r="Z19" s="637">
        <v>0.2</v>
      </c>
      <c r="AA19" s="637"/>
      <c r="AB19" s="637"/>
      <c r="AC19" s="637"/>
      <c r="AD19" s="638">
        <v>73276</v>
      </c>
      <c r="AE19" s="638"/>
      <c r="AF19" s="638"/>
      <c r="AG19" s="638"/>
      <c r="AH19" s="638"/>
      <c r="AI19" s="638"/>
      <c r="AJ19" s="638"/>
      <c r="AK19" s="638"/>
      <c r="AL19" s="639">
        <v>0.5</v>
      </c>
      <c r="AM19" s="640"/>
      <c r="AN19" s="640"/>
      <c r="AO19" s="641"/>
      <c r="AP19" s="631" t="s">
        <v>271</v>
      </c>
      <c r="AQ19" s="632"/>
      <c r="AR19" s="632"/>
      <c r="AS19" s="632"/>
      <c r="AT19" s="632"/>
      <c r="AU19" s="632"/>
      <c r="AV19" s="632"/>
      <c r="AW19" s="632"/>
      <c r="AX19" s="632"/>
      <c r="AY19" s="632"/>
      <c r="AZ19" s="632"/>
      <c r="BA19" s="632"/>
      <c r="BB19" s="632"/>
      <c r="BC19" s="632"/>
      <c r="BD19" s="632"/>
      <c r="BE19" s="632"/>
      <c r="BF19" s="633"/>
      <c r="BG19" s="634">
        <v>528523</v>
      </c>
      <c r="BH19" s="635"/>
      <c r="BI19" s="635"/>
      <c r="BJ19" s="635"/>
      <c r="BK19" s="635"/>
      <c r="BL19" s="635"/>
      <c r="BM19" s="635"/>
      <c r="BN19" s="636"/>
      <c r="BO19" s="637">
        <v>5.7</v>
      </c>
      <c r="BP19" s="637"/>
      <c r="BQ19" s="637"/>
      <c r="BR19" s="637"/>
      <c r="BS19" s="638" t="s">
        <v>238</v>
      </c>
      <c r="BT19" s="638"/>
      <c r="BU19" s="638"/>
      <c r="BV19" s="638"/>
      <c r="BW19" s="638"/>
      <c r="BX19" s="638"/>
      <c r="BY19" s="638"/>
      <c r="BZ19" s="638"/>
      <c r="CA19" s="638"/>
      <c r="CB19" s="642"/>
      <c r="CD19" s="631" t="s">
        <v>272</v>
      </c>
      <c r="CE19" s="632"/>
      <c r="CF19" s="632"/>
      <c r="CG19" s="632"/>
      <c r="CH19" s="632"/>
      <c r="CI19" s="632"/>
      <c r="CJ19" s="632"/>
      <c r="CK19" s="632"/>
      <c r="CL19" s="632"/>
      <c r="CM19" s="632"/>
      <c r="CN19" s="632"/>
      <c r="CO19" s="632"/>
      <c r="CP19" s="632"/>
      <c r="CQ19" s="633"/>
      <c r="CR19" s="634" t="s">
        <v>238</v>
      </c>
      <c r="CS19" s="635"/>
      <c r="CT19" s="635"/>
      <c r="CU19" s="635"/>
      <c r="CV19" s="635"/>
      <c r="CW19" s="635"/>
      <c r="CX19" s="635"/>
      <c r="CY19" s="636"/>
      <c r="CZ19" s="637" t="s">
        <v>232</v>
      </c>
      <c r="DA19" s="637"/>
      <c r="DB19" s="637"/>
      <c r="DC19" s="637"/>
      <c r="DD19" s="643" t="s">
        <v>238</v>
      </c>
      <c r="DE19" s="635"/>
      <c r="DF19" s="635"/>
      <c r="DG19" s="635"/>
      <c r="DH19" s="635"/>
      <c r="DI19" s="635"/>
      <c r="DJ19" s="635"/>
      <c r="DK19" s="635"/>
      <c r="DL19" s="635"/>
      <c r="DM19" s="635"/>
      <c r="DN19" s="635"/>
      <c r="DO19" s="635"/>
      <c r="DP19" s="636"/>
      <c r="DQ19" s="643" t="s">
        <v>232</v>
      </c>
      <c r="DR19" s="635"/>
      <c r="DS19" s="635"/>
      <c r="DT19" s="635"/>
      <c r="DU19" s="635"/>
      <c r="DV19" s="635"/>
      <c r="DW19" s="635"/>
      <c r="DX19" s="635"/>
      <c r="DY19" s="635"/>
      <c r="DZ19" s="635"/>
      <c r="EA19" s="635"/>
      <c r="EB19" s="635"/>
      <c r="EC19" s="644"/>
    </row>
    <row r="20" spans="2:133" ht="11.25" customHeight="1" x14ac:dyDescent="0.2">
      <c r="B20" s="631" t="s">
        <v>273</v>
      </c>
      <c r="C20" s="632"/>
      <c r="D20" s="632"/>
      <c r="E20" s="632"/>
      <c r="F20" s="632"/>
      <c r="G20" s="632"/>
      <c r="H20" s="632"/>
      <c r="I20" s="632"/>
      <c r="J20" s="632"/>
      <c r="K20" s="632"/>
      <c r="L20" s="632"/>
      <c r="M20" s="632"/>
      <c r="N20" s="632"/>
      <c r="O20" s="632"/>
      <c r="P20" s="632"/>
      <c r="Q20" s="633"/>
      <c r="R20" s="634">
        <v>7752</v>
      </c>
      <c r="S20" s="635"/>
      <c r="T20" s="635"/>
      <c r="U20" s="635"/>
      <c r="V20" s="635"/>
      <c r="W20" s="635"/>
      <c r="X20" s="635"/>
      <c r="Y20" s="636"/>
      <c r="Z20" s="637">
        <v>0</v>
      </c>
      <c r="AA20" s="637"/>
      <c r="AB20" s="637"/>
      <c r="AC20" s="637"/>
      <c r="AD20" s="638">
        <v>7752</v>
      </c>
      <c r="AE20" s="638"/>
      <c r="AF20" s="638"/>
      <c r="AG20" s="638"/>
      <c r="AH20" s="638"/>
      <c r="AI20" s="638"/>
      <c r="AJ20" s="638"/>
      <c r="AK20" s="638"/>
      <c r="AL20" s="639">
        <v>0</v>
      </c>
      <c r="AM20" s="640"/>
      <c r="AN20" s="640"/>
      <c r="AO20" s="641"/>
      <c r="AP20" s="631" t="s">
        <v>274</v>
      </c>
      <c r="AQ20" s="632"/>
      <c r="AR20" s="632"/>
      <c r="AS20" s="632"/>
      <c r="AT20" s="632"/>
      <c r="AU20" s="632"/>
      <c r="AV20" s="632"/>
      <c r="AW20" s="632"/>
      <c r="AX20" s="632"/>
      <c r="AY20" s="632"/>
      <c r="AZ20" s="632"/>
      <c r="BA20" s="632"/>
      <c r="BB20" s="632"/>
      <c r="BC20" s="632"/>
      <c r="BD20" s="632"/>
      <c r="BE20" s="632"/>
      <c r="BF20" s="633"/>
      <c r="BG20" s="634">
        <v>528523</v>
      </c>
      <c r="BH20" s="635"/>
      <c r="BI20" s="635"/>
      <c r="BJ20" s="635"/>
      <c r="BK20" s="635"/>
      <c r="BL20" s="635"/>
      <c r="BM20" s="635"/>
      <c r="BN20" s="636"/>
      <c r="BO20" s="637">
        <v>5.7</v>
      </c>
      <c r="BP20" s="637"/>
      <c r="BQ20" s="637"/>
      <c r="BR20" s="637"/>
      <c r="BS20" s="638" t="s">
        <v>238</v>
      </c>
      <c r="BT20" s="638"/>
      <c r="BU20" s="638"/>
      <c r="BV20" s="638"/>
      <c r="BW20" s="638"/>
      <c r="BX20" s="638"/>
      <c r="BY20" s="638"/>
      <c r="BZ20" s="638"/>
      <c r="CA20" s="638"/>
      <c r="CB20" s="642"/>
      <c r="CD20" s="631" t="s">
        <v>275</v>
      </c>
      <c r="CE20" s="632"/>
      <c r="CF20" s="632"/>
      <c r="CG20" s="632"/>
      <c r="CH20" s="632"/>
      <c r="CI20" s="632"/>
      <c r="CJ20" s="632"/>
      <c r="CK20" s="632"/>
      <c r="CL20" s="632"/>
      <c r="CM20" s="632"/>
      <c r="CN20" s="632"/>
      <c r="CO20" s="632"/>
      <c r="CP20" s="632"/>
      <c r="CQ20" s="633"/>
      <c r="CR20" s="634">
        <v>29162614</v>
      </c>
      <c r="CS20" s="635"/>
      <c r="CT20" s="635"/>
      <c r="CU20" s="635"/>
      <c r="CV20" s="635"/>
      <c r="CW20" s="635"/>
      <c r="CX20" s="635"/>
      <c r="CY20" s="636"/>
      <c r="CZ20" s="637">
        <v>100</v>
      </c>
      <c r="DA20" s="637"/>
      <c r="DB20" s="637"/>
      <c r="DC20" s="637"/>
      <c r="DD20" s="643">
        <v>2417886</v>
      </c>
      <c r="DE20" s="635"/>
      <c r="DF20" s="635"/>
      <c r="DG20" s="635"/>
      <c r="DH20" s="635"/>
      <c r="DI20" s="635"/>
      <c r="DJ20" s="635"/>
      <c r="DK20" s="635"/>
      <c r="DL20" s="635"/>
      <c r="DM20" s="635"/>
      <c r="DN20" s="635"/>
      <c r="DO20" s="635"/>
      <c r="DP20" s="636"/>
      <c r="DQ20" s="643">
        <v>19240642</v>
      </c>
      <c r="DR20" s="635"/>
      <c r="DS20" s="635"/>
      <c r="DT20" s="635"/>
      <c r="DU20" s="635"/>
      <c r="DV20" s="635"/>
      <c r="DW20" s="635"/>
      <c r="DX20" s="635"/>
      <c r="DY20" s="635"/>
      <c r="DZ20" s="635"/>
      <c r="EA20" s="635"/>
      <c r="EB20" s="635"/>
      <c r="EC20" s="644"/>
    </row>
    <row r="21" spans="2:133" ht="11.25" customHeight="1" x14ac:dyDescent="0.2">
      <c r="B21" s="631" t="s">
        <v>276</v>
      </c>
      <c r="C21" s="632"/>
      <c r="D21" s="632"/>
      <c r="E21" s="632"/>
      <c r="F21" s="632"/>
      <c r="G21" s="632"/>
      <c r="H21" s="632"/>
      <c r="I21" s="632"/>
      <c r="J21" s="632"/>
      <c r="K21" s="632"/>
      <c r="L21" s="632"/>
      <c r="M21" s="632"/>
      <c r="N21" s="632"/>
      <c r="O21" s="632"/>
      <c r="P21" s="632"/>
      <c r="Q21" s="633"/>
      <c r="R21" s="634">
        <v>4039</v>
      </c>
      <c r="S21" s="635"/>
      <c r="T21" s="635"/>
      <c r="U21" s="635"/>
      <c r="V21" s="635"/>
      <c r="W21" s="635"/>
      <c r="X21" s="635"/>
      <c r="Y21" s="636"/>
      <c r="Z21" s="637">
        <v>0</v>
      </c>
      <c r="AA21" s="637"/>
      <c r="AB21" s="637"/>
      <c r="AC21" s="637"/>
      <c r="AD21" s="638">
        <v>4039</v>
      </c>
      <c r="AE21" s="638"/>
      <c r="AF21" s="638"/>
      <c r="AG21" s="638"/>
      <c r="AH21" s="638"/>
      <c r="AI21" s="638"/>
      <c r="AJ21" s="638"/>
      <c r="AK21" s="638"/>
      <c r="AL21" s="639">
        <v>0</v>
      </c>
      <c r="AM21" s="640"/>
      <c r="AN21" s="640"/>
      <c r="AO21" s="641"/>
      <c r="AP21" s="631" t="s">
        <v>277</v>
      </c>
      <c r="AQ21" s="647"/>
      <c r="AR21" s="647"/>
      <c r="AS21" s="647"/>
      <c r="AT21" s="647"/>
      <c r="AU21" s="647"/>
      <c r="AV21" s="647"/>
      <c r="AW21" s="647"/>
      <c r="AX21" s="647"/>
      <c r="AY21" s="647"/>
      <c r="AZ21" s="647"/>
      <c r="BA21" s="647"/>
      <c r="BB21" s="647"/>
      <c r="BC21" s="647"/>
      <c r="BD21" s="647"/>
      <c r="BE21" s="647"/>
      <c r="BF21" s="648"/>
      <c r="BG21" s="634">
        <v>16191</v>
      </c>
      <c r="BH21" s="635"/>
      <c r="BI21" s="635"/>
      <c r="BJ21" s="635"/>
      <c r="BK21" s="635"/>
      <c r="BL21" s="635"/>
      <c r="BM21" s="635"/>
      <c r="BN21" s="636"/>
      <c r="BO21" s="637">
        <v>0.2</v>
      </c>
      <c r="BP21" s="637"/>
      <c r="BQ21" s="637"/>
      <c r="BR21" s="637"/>
      <c r="BS21" s="638" t="s">
        <v>238</v>
      </c>
      <c r="BT21" s="638"/>
      <c r="BU21" s="638"/>
      <c r="BV21" s="638"/>
      <c r="BW21" s="638"/>
      <c r="BX21" s="638"/>
      <c r="BY21" s="638"/>
      <c r="BZ21" s="638"/>
      <c r="CA21" s="638"/>
      <c r="CB21" s="642"/>
      <c r="CD21" s="654"/>
      <c r="CE21" s="655"/>
      <c r="CF21" s="655"/>
      <c r="CG21" s="655"/>
      <c r="CH21" s="655"/>
      <c r="CI21" s="655"/>
      <c r="CJ21" s="655"/>
      <c r="CK21" s="655"/>
      <c r="CL21" s="655"/>
      <c r="CM21" s="655"/>
      <c r="CN21" s="655"/>
      <c r="CO21" s="655"/>
      <c r="CP21" s="655"/>
      <c r="CQ21" s="656"/>
      <c r="CR21" s="657"/>
      <c r="CS21" s="650"/>
      <c r="CT21" s="650"/>
      <c r="CU21" s="650"/>
      <c r="CV21" s="650"/>
      <c r="CW21" s="650"/>
      <c r="CX21" s="650"/>
      <c r="CY21" s="658"/>
      <c r="CZ21" s="659"/>
      <c r="DA21" s="659"/>
      <c r="DB21" s="659"/>
      <c r="DC21" s="659"/>
      <c r="DD21" s="649"/>
      <c r="DE21" s="650"/>
      <c r="DF21" s="650"/>
      <c r="DG21" s="650"/>
      <c r="DH21" s="650"/>
      <c r="DI21" s="650"/>
      <c r="DJ21" s="650"/>
      <c r="DK21" s="650"/>
      <c r="DL21" s="650"/>
      <c r="DM21" s="650"/>
      <c r="DN21" s="650"/>
      <c r="DO21" s="650"/>
      <c r="DP21" s="658"/>
      <c r="DQ21" s="649"/>
      <c r="DR21" s="650"/>
      <c r="DS21" s="650"/>
      <c r="DT21" s="650"/>
      <c r="DU21" s="650"/>
      <c r="DV21" s="650"/>
      <c r="DW21" s="650"/>
      <c r="DX21" s="650"/>
      <c r="DY21" s="650"/>
      <c r="DZ21" s="650"/>
      <c r="EA21" s="650"/>
      <c r="EB21" s="650"/>
      <c r="EC21" s="651"/>
    </row>
    <row r="22" spans="2:133" ht="11.25" customHeight="1" x14ac:dyDescent="0.2">
      <c r="B22" s="663" t="s">
        <v>278</v>
      </c>
      <c r="C22" s="664"/>
      <c r="D22" s="664"/>
      <c r="E22" s="664"/>
      <c r="F22" s="664"/>
      <c r="G22" s="664"/>
      <c r="H22" s="664"/>
      <c r="I22" s="664"/>
      <c r="J22" s="664"/>
      <c r="K22" s="664"/>
      <c r="L22" s="664"/>
      <c r="M22" s="664"/>
      <c r="N22" s="664"/>
      <c r="O22" s="664"/>
      <c r="P22" s="664"/>
      <c r="Q22" s="665"/>
      <c r="R22" s="634">
        <v>248291</v>
      </c>
      <c r="S22" s="635"/>
      <c r="T22" s="635"/>
      <c r="U22" s="635"/>
      <c r="V22" s="635"/>
      <c r="W22" s="635"/>
      <c r="X22" s="635"/>
      <c r="Y22" s="636"/>
      <c r="Z22" s="637">
        <v>0.8</v>
      </c>
      <c r="AA22" s="637"/>
      <c r="AB22" s="637"/>
      <c r="AC22" s="637"/>
      <c r="AD22" s="638">
        <v>228011</v>
      </c>
      <c r="AE22" s="638"/>
      <c r="AF22" s="638"/>
      <c r="AG22" s="638"/>
      <c r="AH22" s="638"/>
      <c r="AI22" s="638"/>
      <c r="AJ22" s="638"/>
      <c r="AK22" s="638"/>
      <c r="AL22" s="639">
        <v>1.3999999761581421</v>
      </c>
      <c r="AM22" s="640"/>
      <c r="AN22" s="640"/>
      <c r="AO22" s="641"/>
      <c r="AP22" s="631" t="s">
        <v>279</v>
      </c>
      <c r="AQ22" s="647"/>
      <c r="AR22" s="647"/>
      <c r="AS22" s="647"/>
      <c r="AT22" s="647"/>
      <c r="AU22" s="647"/>
      <c r="AV22" s="647"/>
      <c r="AW22" s="647"/>
      <c r="AX22" s="647"/>
      <c r="AY22" s="647"/>
      <c r="AZ22" s="647"/>
      <c r="BA22" s="647"/>
      <c r="BB22" s="647"/>
      <c r="BC22" s="647"/>
      <c r="BD22" s="647"/>
      <c r="BE22" s="647"/>
      <c r="BF22" s="648"/>
      <c r="BG22" s="634" t="s">
        <v>232</v>
      </c>
      <c r="BH22" s="635"/>
      <c r="BI22" s="635"/>
      <c r="BJ22" s="635"/>
      <c r="BK22" s="635"/>
      <c r="BL22" s="635"/>
      <c r="BM22" s="635"/>
      <c r="BN22" s="636"/>
      <c r="BO22" s="637" t="s">
        <v>232</v>
      </c>
      <c r="BP22" s="637"/>
      <c r="BQ22" s="637"/>
      <c r="BR22" s="637"/>
      <c r="BS22" s="638" t="s">
        <v>238</v>
      </c>
      <c r="BT22" s="638"/>
      <c r="BU22" s="638"/>
      <c r="BV22" s="638"/>
      <c r="BW22" s="638"/>
      <c r="BX22" s="638"/>
      <c r="BY22" s="638"/>
      <c r="BZ22" s="638"/>
      <c r="CA22" s="638"/>
      <c r="CB22" s="642"/>
      <c r="CD22" s="616" t="s">
        <v>280</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281</v>
      </c>
      <c r="C23" s="632"/>
      <c r="D23" s="632"/>
      <c r="E23" s="632"/>
      <c r="F23" s="632"/>
      <c r="G23" s="632"/>
      <c r="H23" s="632"/>
      <c r="I23" s="632"/>
      <c r="J23" s="632"/>
      <c r="K23" s="632"/>
      <c r="L23" s="632"/>
      <c r="M23" s="632"/>
      <c r="N23" s="632"/>
      <c r="O23" s="632"/>
      <c r="P23" s="632"/>
      <c r="Q23" s="633"/>
      <c r="R23" s="634">
        <v>5421996</v>
      </c>
      <c r="S23" s="635"/>
      <c r="T23" s="635"/>
      <c r="U23" s="635"/>
      <c r="V23" s="635"/>
      <c r="W23" s="635"/>
      <c r="X23" s="635"/>
      <c r="Y23" s="636"/>
      <c r="Z23" s="637">
        <v>17.899999999999999</v>
      </c>
      <c r="AA23" s="637"/>
      <c r="AB23" s="637"/>
      <c r="AC23" s="637"/>
      <c r="AD23" s="638">
        <v>4546391</v>
      </c>
      <c r="AE23" s="638"/>
      <c r="AF23" s="638"/>
      <c r="AG23" s="638"/>
      <c r="AH23" s="638"/>
      <c r="AI23" s="638"/>
      <c r="AJ23" s="638"/>
      <c r="AK23" s="638"/>
      <c r="AL23" s="639">
        <v>28.8</v>
      </c>
      <c r="AM23" s="640"/>
      <c r="AN23" s="640"/>
      <c r="AO23" s="641"/>
      <c r="AP23" s="631" t="s">
        <v>282</v>
      </c>
      <c r="AQ23" s="647"/>
      <c r="AR23" s="647"/>
      <c r="AS23" s="647"/>
      <c r="AT23" s="647"/>
      <c r="AU23" s="647"/>
      <c r="AV23" s="647"/>
      <c r="AW23" s="647"/>
      <c r="AX23" s="647"/>
      <c r="AY23" s="647"/>
      <c r="AZ23" s="647"/>
      <c r="BA23" s="647"/>
      <c r="BB23" s="647"/>
      <c r="BC23" s="647"/>
      <c r="BD23" s="647"/>
      <c r="BE23" s="647"/>
      <c r="BF23" s="648"/>
      <c r="BG23" s="634">
        <v>512332</v>
      </c>
      <c r="BH23" s="635"/>
      <c r="BI23" s="635"/>
      <c r="BJ23" s="635"/>
      <c r="BK23" s="635"/>
      <c r="BL23" s="635"/>
      <c r="BM23" s="635"/>
      <c r="BN23" s="636"/>
      <c r="BO23" s="637">
        <v>5.5</v>
      </c>
      <c r="BP23" s="637"/>
      <c r="BQ23" s="637"/>
      <c r="BR23" s="637"/>
      <c r="BS23" s="638" t="s">
        <v>238</v>
      </c>
      <c r="BT23" s="638"/>
      <c r="BU23" s="638"/>
      <c r="BV23" s="638"/>
      <c r="BW23" s="638"/>
      <c r="BX23" s="638"/>
      <c r="BY23" s="638"/>
      <c r="BZ23" s="638"/>
      <c r="CA23" s="638"/>
      <c r="CB23" s="642"/>
      <c r="CD23" s="616" t="s">
        <v>220</v>
      </c>
      <c r="CE23" s="617"/>
      <c r="CF23" s="617"/>
      <c r="CG23" s="617"/>
      <c r="CH23" s="617"/>
      <c r="CI23" s="617"/>
      <c r="CJ23" s="617"/>
      <c r="CK23" s="617"/>
      <c r="CL23" s="617"/>
      <c r="CM23" s="617"/>
      <c r="CN23" s="617"/>
      <c r="CO23" s="617"/>
      <c r="CP23" s="617"/>
      <c r="CQ23" s="618"/>
      <c r="CR23" s="616" t="s">
        <v>283</v>
      </c>
      <c r="CS23" s="617"/>
      <c r="CT23" s="617"/>
      <c r="CU23" s="617"/>
      <c r="CV23" s="617"/>
      <c r="CW23" s="617"/>
      <c r="CX23" s="617"/>
      <c r="CY23" s="618"/>
      <c r="CZ23" s="616" t="s">
        <v>284</v>
      </c>
      <c r="DA23" s="617"/>
      <c r="DB23" s="617"/>
      <c r="DC23" s="618"/>
      <c r="DD23" s="616" t="s">
        <v>285</v>
      </c>
      <c r="DE23" s="617"/>
      <c r="DF23" s="617"/>
      <c r="DG23" s="617"/>
      <c r="DH23" s="617"/>
      <c r="DI23" s="617"/>
      <c r="DJ23" s="617"/>
      <c r="DK23" s="618"/>
      <c r="DL23" s="660" t="s">
        <v>286</v>
      </c>
      <c r="DM23" s="661"/>
      <c r="DN23" s="661"/>
      <c r="DO23" s="661"/>
      <c r="DP23" s="661"/>
      <c r="DQ23" s="661"/>
      <c r="DR23" s="661"/>
      <c r="DS23" s="661"/>
      <c r="DT23" s="661"/>
      <c r="DU23" s="661"/>
      <c r="DV23" s="662"/>
      <c r="DW23" s="616" t="s">
        <v>287</v>
      </c>
      <c r="DX23" s="617"/>
      <c r="DY23" s="617"/>
      <c r="DZ23" s="617"/>
      <c r="EA23" s="617"/>
      <c r="EB23" s="617"/>
      <c r="EC23" s="618"/>
    </row>
    <row r="24" spans="2:133" ht="11.25" customHeight="1" x14ac:dyDescent="0.2">
      <c r="B24" s="631" t="s">
        <v>288</v>
      </c>
      <c r="C24" s="632"/>
      <c r="D24" s="632"/>
      <c r="E24" s="632"/>
      <c r="F24" s="632"/>
      <c r="G24" s="632"/>
      <c r="H24" s="632"/>
      <c r="I24" s="632"/>
      <c r="J24" s="632"/>
      <c r="K24" s="632"/>
      <c r="L24" s="632"/>
      <c r="M24" s="632"/>
      <c r="N24" s="632"/>
      <c r="O24" s="632"/>
      <c r="P24" s="632"/>
      <c r="Q24" s="633"/>
      <c r="R24" s="634">
        <v>4546391</v>
      </c>
      <c r="S24" s="635"/>
      <c r="T24" s="635"/>
      <c r="U24" s="635"/>
      <c r="V24" s="635"/>
      <c r="W24" s="635"/>
      <c r="X24" s="635"/>
      <c r="Y24" s="636"/>
      <c r="Z24" s="637">
        <v>15</v>
      </c>
      <c r="AA24" s="637"/>
      <c r="AB24" s="637"/>
      <c r="AC24" s="637"/>
      <c r="AD24" s="638">
        <v>4546391</v>
      </c>
      <c r="AE24" s="638"/>
      <c r="AF24" s="638"/>
      <c r="AG24" s="638"/>
      <c r="AH24" s="638"/>
      <c r="AI24" s="638"/>
      <c r="AJ24" s="638"/>
      <c r="AK24" s="638"/>
      <c r="AL24" s="639">
        <v>28.8</v>
      </c>
      <c r="AM24" s="640"/>
      <c r="AN24" s="640"/>
      <c r="AO24" s="641"/>
      <c r="AP24" s="631" t="s">
        <v>289</v>
      </c>
      <c r="AQ24" s="647"/>
      <c r="AR24" s="647"/>
      <c r="AS24" s="647"/>
      <c r="AT24" s="647"/>
      <c r="AU24" s="647"/>
      <c r="AV24" s="647"/>
      <c r="AW24" s="647"/>
      <c r="AX24" s="647"/>
      <c r="AY24" s="647"/>
      <c r="AZ24" s="647"/>
      <c r="BA24" s="647"/>
      <c r="BB24" s="647"/>
      <c r="BC24" s="647"/>
      <c r="BD24" s="647"/>
      <c r="BE24" s="647"/>
      <c r="BF24" s="648"/>
      <c r="BG24" s="634" t="s">
        <v>232</v>
      </c>
      <c r="BH24" s="635"/>
      <c r="BI24" s="635"/>
      <c r="BJ24" s="635"/>
      <c r="BK24" s="635"/>
      <c r="BL24" s="635"/>
      <c r="BM24" s="635"/>
      <c r="BN24" s="636"/>
      <c r="BO24" s="637" t="s">
        <v>238</v>
      </c>
      <c r="BP24" s="637"/>
      <c r="BQ24" s="637"/>
      <c r="BR24" s="637"/>
      <c r="BS24" s="638" t="s">
        <v>238</v>
      </c>
      <c r="BT24" s="638"/>
      <c r="BU24" s="638"/>
      <c r="BV24" s="638"/>
      <c r="BW24" s="638"/>
      <c r="BX24" s="638"/>
      <c r="BY24" s="638"/>
      <c r="BZ24" s="638"/>
      <c r="CA24" s="638"/>
      <c r="CB24" s="642"/>
      <c r="CD24" s="620" t="s">
        <v>290</v>
      </c>
      <c r="CE24" s="621"/>
      <c r="CF24" s="621"/>
      <c r="CG24" s="621"/>
      <c r="CH24" s="621"/>
      <c r="CI24" s="621"/>
      <c r="CJ24" s="621"/>
      <c r="CK24" s="621"/>
      <c r="CL24" s="621"/>
      <c r="CM24" s="621"/>
      <c r="CN24" s="621"/>
      <c r="CO24" s="621"/>
      <c r="CP24" s="621"/>
      <c r="CQ24" s="622"/>
      <c r="CR24" s="623">
        <v>14487109</v>
      </c>
      <c r="CS24" s="624"/>
      <c r="CT24" s="624"/>
      <c r="CU24" s="624"/>
      <c r="CV24" s="624"/>
      <c r="CW24" s="624"/>
      <c r="CX24" s="624"/>
      <c r="CY24" s="625"/>
      <c r="CZ24" s="628">
        <v>49.7</v>
      </c>
      <c r="DA24" s="629"/>
      <c r="DB24" s="629"/>
      <c r="DC24" s="645"/>
      <c r="DD24" s="666">
        <v>7912975</v>
      </c>
      <c r="DE24" s="624"/>
      <c r="DF24" s="624"/>
      <c r="DG24" s="624"/>
      <c r="DH24" s="624"/>
      <c r="DI24" s="624"/>
      <c r="DJ24" s="624"/>
      <c r="DK24" s="625"/>
      <c r="DL24" s="666">
        <v>7786671</v>
      </c>
      <c r="DM24" s="624"/>
      <c r="DN24" s="624"/>
      <c r="DO24" s="624"/>
      <c r="DP24" s="624"/>
      <c r="DQ24" s="624"/>
      <c r="DR24" s="624"/>
      <c r="DS24" s="624"/>
      <c r="DT24" s="624"/>
      <c r="DU24" s="624"/>
      <c r="DV24" s="625"/>
      <c r="DW24" s="628">
        <v>46.7</v>
      </c>
      <c r="DX24" s="629"/>
      <c r="DY24" s="629"/>
      <c r="DZ24" s="629"/>
      <c r="EA24" s="629"/>
      <c r="EB24" s="629"/>
      <c r="EC24" s="630"/>
    </row>
    <row r="25" spans="2:133" ht="11.25" customHeight="1" x14ac:dyDescent="0.2">
      <c r="B25" s="631" t="s">
        <v>291</v>
      </c>
      <c r="C25" s="632"/>
      <c r="D25" s="632"/>
      <c r="E25" s="632"/>
      <c r="F25" s="632"/>
      <c r="G25" s="632"/>
      <c r="H25" s="632"/>
      <c r="I25" s="632"/>
      <c r="J25" s="632"/>
      <c r="K25" s="632"/>
      <c r="L25" s="632"/>
      <c r="M25" s="632"/>
      <c r="N25" s="632"/>
      <c r="O25" s="632"/>
      <c r="P25" s="632"/>
      <c r="Q25" s="633"/>
      <c r="R25" s="634">
        <v>875605</v>
      </c>
      <c r="S25" s="635"/>
      <c r="T25" s="635"/>
      <c r="U25" s="635"/>
      <c r="V25" s="635"/>
      <c r="W25" s="635"/>
      <c r="X25" s="635"/>
      <c r="Y25" s="636"/>
      <c r="Z25" s="637">
        <v>2.9</v>
      </c>
      <c r="AA25" s="637"/>
      <c r="AB25" s="637"/>
      <c r="AC25" s="637"/>
      <c r="AD25" s="638" t="s">
        <v>135</v>
      </c>
      <c r="AE25" s="638"/>
      <c r="AF25" s="638"/>
      <c r="AG25" s="638"/>
      <c r="AH25" s="638"/>
      <c r="AI25" s="638"/>
      <c r="AJ25" s="638"/>
      <c r="AK25" s="638"/>
      <c r="AL25" s="639" t="s">
        <v>238</v>
      </c>
      <c r="AM25" s="640"/>
      <c r="AN25" s="640"/>
      <c r="AO25" s="641"/>
      <c r="AP25" s="631" t="s">
        <v>292</v>
      </c>
      <c r="AQ25" s="647"/>
      <c r="AR25" s="647"/>
      <c r="AS25" s="647"/>
      <c r="AT25" s="647"/>
      <c r="AU25" s="647"/>
      <c r="AV25" s="647"/>
      <c r="AW25" s="647"/>
      <c r="AX25" s="647"/>
      <c r="AY25" s="647"/>
      <c r="AZ25" s="647"/>
      <c r="BA25" s="647"/>
      <c r="BB25" s="647"/>
      <c r="BC25" s="647"/>
      <c r="BD25" s="647"/>
      <c r="BE25" s="647"/>
      <c r="BF25" s="648"/>
      <c r="BG25" s="634" t="s">
        <v>238</v>
      </c>
      <c r="BH25" s="635"/>
      <c r="BI25" s="635"/>
      <c r="BJ25" s="635"/>
      <c r="BK25" s="635"/>
      <c r="BL25" s="635"/>
      <c r="BM25" s="635"/>
      <c r="BN25" s="636"/>
      <c r="BO25" s="637" t="s">
        <v>238</v>
      </c>
      <c r="BP25" s="637"/>
      <c r="BQ25" s="637"/>
      <c r="BR25" s="637"/>
      <c r="BS25" s="638" t="s">
        <v>232</v>
      </c>
      <c r="BT25" s="638"/>
      <c r="BU25" s="638"/>
      <c r="BV25" s="638"/>
      <c r="BW25" s="638"/>
      <c r="BX25" s="638"/>
      <c r="BY25" s="638"/>
      <c r="BZ25" s="638"/>
      <c r="CA25" s="638"/>
      <c r="CB25" s="642"/>
      <c r="CD25" s="631" t="s">
        <v>293</v>
      </c>
      <c r="CE25" s="632"/>
      <c r="CF25" s="632"/>
      <c r="CG25" s="632"/>
      <c r="CH25" s="632"/>
      <c r="CI25" s="632"/>
      <c r="CJ25" s="632"/>
      <c r="CK25" s="632"/>
      <c r="CL25" s="632"/>
      <c r="CM25" s="632"/>
      <c r="CN25" s="632"/>
      <c r="CO25" s="632"/>
      <c r="CP25" s="632"/>
      <c r="CQ25" s="633"/>
      <c r="CR25" s="634">
        <v>3959652</v>
      </c>
      <c r="CS25" s="652"/>
      <c r="CT25" s="652"/>
      <c r="CU25" s="652"/>
      <c r="CV25" s="652"/>
      <c r="CW25" s="652"/>
      <c r="CX25" s="652"/>
      <c r="CY25" s="653"/>
      <c r="CZ25" s="639">
        <v>13.6</v>
      </c>
      <c r="DA25" s="667"/>
      <c r="DB25" s="667"/>
      <c r="DC25" s="669"/>
      <c r="DD25" s="643">
        <v>3576135</v>
      </c>
      <c r="DE25" s="652"/>
      <c r="DF25" s="652"/>
      <c r="DG25" s="652"/>
      <c r="DH25" s="652"/>
      <c r="DI25" s="652"/>
      <c r="DJ25" s="652"/>
      <c r="DK25" s="653"/>
      <c r="DL25" s="643">
        <v>3504111</v>
      </c>
      <c r="DM25" s="652"/>
      <c r="DN25" s="652"/>
      <c r="DO25" s="652"/>
      <c r="DP25" s="652"/>
      <c r="DQ25" s="652"/>
      <c r="DR25" s="652"/>
      <c r="DS25" s="652"/>
      <c r="DT25" s="652"/>
      <c r="DU25" s="652"/>
      <c r="DV25" s="653"/>
      <c r="DW25" s="639">
        <v>21</v>
      </c>
      <c r="DX25" s="667"/>
      <c r="DY25" s="667"/>
      <c r="DZ25" s="667"/>
      <c r="EA25" s="667"/>
      <c r="EB25" s="667"/>
      <c r="EC25" s="668"/>
    </row>
    <row r="26" spans="2:133" ht="11.25" customHeight="1" x14ac:dyDescent="0.2">
      <c r="B26" s="631" t="s">
        <v>294</v>
      </c>
      <c r="C26" s="632"/>
      <c r="D26" s="632"/>
      <c r="E26" s="632"/>
      <c r="F26" s="632"/>
      <c r="G26" s="632"/>
      <c r="H26" s="632"/>
      <c r="I26" s="632"/>
      <c r="J26" s="632"/>
      <c r="K26" s="632"/>
      <c r="L26" s="632"/>
      <c r="M26" s="632"/>
      <c r="N26" s="632"/>
      <c r="O26" s="632"/>
      <c r="P26" s="632"/>
      <c r="Q26" s="633"/>
      <c r="R26" s="634" t="s">
        <v>238</v>
      </c>
      <c r="S26" s="635"/>
      <c r="T26" s="635"/>
      <c r="U26" s="635"/>
      <c r="V26" s="635"/>
      <c r="W26" s="635"/>
      <c r="X26" s="635"/>
      <c r="Y26" s="636"/>
      <c r="Z26" s="637" t="s">
        <v>238</v>
      </c>
      <c r="AA26" s="637"/>
      <c r="AB26" s="637"/>
      <c r="AC26" s="637"/>
      <c r="AD26" s="638" t="s">
        <v>238</v>
      </c>
      <c r="AE26" s="638"/>
      <c r="AF26" s="638"/>
      <c r="AG26" s="638"/>
      <c r="AH26" s="638"/>
      <c r="AI26" s="638"/>
      <c r="AJ26" s="638"/>
      <c r="AK26" s="638"/>
      <c r="AL26" s="639" t="s">
        <v>232</v>
      </c>
      <c r="AM26" s="640"/>
      <c r="AN26" s="640"/>
      <c r="AO26" s="641"/>
      <c r="AP26" s="631" t="s">
        <v>295</v>
      </c>
      <c r="AQ26" s="647"/>
      <c r="AR26" s="647"/>
      <c r="AS26" s="647"/>
      <c r="AT26" s="647"/>
      <c r="AU26" s="647"/>
      <c r="AV26" s="647"/>
      <c r="AW26" s="647"/>
      <c r="AX26" s="647"/>
      <c r="AY26" s="647"/>
      <c r="AZ26" s="647"/>
      <c r="BA26" s="647"/>
      <c r="BB26" s="647"/>
      <c r="BC26" s="647"/>
      <c r="BD26" s="647"/>
      <c r="BE26" s="647"/>
      <c r="BF26" s="648"/>
      <c r="BG26" s="634" t="s">
        <v>238</v>
      </c>
      <c r="BH26" s="635"/>
      <c r="BI26" s="635"/>
      <c r="BJ26" s="635"/>
      <c r="BK26" s="635"/>
      <c r="BL26" s="635"/>
      <c r="BM26" s="635"/>
      <c r="BN26" s="636"/>
      <c r="BO26" s="637" t="s">
        <v>232</v>
      </c>
      <c r="BP26" s="637"/>
      <c r="BQ26" s="637"/>
      <c r="BR26" s="637"/>
      <c r="BS26" s="638" t="s">
        <v>232</v>
      </c>
      <c r="BT26" s="638"/>
      <c r="BU26" s="638"/>
      <c r="BV26" s="638"/>
      <c r="BW26" s="638"/>
      <c r="BX26" s="638"/>
      <c r="BY26" s="638"/>
      <c r="BZ26" s="638"/>
      <c r="CA26" s="638"/>
      <c r="CB26" s="642"/>
      <c r="CD26" s="631" t="s">
        <v>296</v>
      </c>
      <c r="CE26" s="632"/>
      <c r="CF26" s="632"/>
      <c r="CG26" s="632"/>
      <c r="CH26" s="632"/>
      <c r="CI26" s="632"/>
      <c r="CJ26" s="632"/>
      <c r="CK26" s="632"/>
      <c r="CL26" s="632"/>
      <c r="CM26" s="632"/>
      <c r="CN26" s="632"/>
      <c r="CO26" s="632"/>
      <c r="CP26" s="632"/>
      <c r="CQ26" s="633"/>
      <c r="CR26" s="634">
        <v>2476491</v>
      </c>
      <c r="CS26" s="635"/>
      <c r="CT26" s="635"/>
      <c r="CU26" s="635"/>
      <c r="CV26" s="635"/>
      <c r="CW26" s="635"/>
      <c r="CX26" s="635"/>
      <c r="CY26" s="636"/>
      <c r="CZ26" s="639">
        <v>8.5</v>
      </c>
      <c r="DA26" s="667"/>
      <c r="DB26" s="667"/>
      <c r="DC26" s="669"/>
      <c r="DD26" s="643">
        <v>2092974</v>
      </c>
      <c r="DE26" s="635"/>
      <c r="DF26" s="635"/>
      <c r="DG26" s="635"/>
      <c r="DH26" s="635"/>
      <c r="DI26" s="635"/>
      <c r="DJ26" s="635"/>
      <c r="DK26" s="636"/>
      <c r="DL26" s="643" t="s">
        <v>238</v>
      </c>
      <c r="DM26" s="635"/>
      <c r="DN26" s="635"/>
      <c r="DO26" s="635"/>
      <c r="DP26" s="635"/>
      <c r="DQ26" s="635"/>
      <c r="DR26" s="635"/>
      <c r="DS26" s="635"/>
      <c r="DT26" s="635"/>
      <c r="DU26" s="635"/>
      <c r="DV26" s="636"/>
      <c r="DW26" s="639" t="s">
        <v>232</v>
      </c>
      <c r="DX26" s="667"/>
      <c r="DY26" s="667"/>
      <c r="DZ26" s="667"/>
      <c r="EA26" s="667"/>
      <c r="EB26" s="667"/>
      <c r="EC26" s="668"/>
    </row>
    <row r="27" spans="2:133" ht="11.25" customHeight="1" x14ac:dyDescent="0.2">
      <c r="B27" s="631" t="s">
        <v>297</v>
      </c>
      <c r="C27" s="632"/>
      <c r="D27" s="632"/>
      <c r="E27" s="632"/>
      <c r="F27" s="632"/>
      <c r="G27" s="632"/>
      <c r="H27" s="632"/>
      <c r="I27" s="632"/>
      <c r="J27" s="632"/>
      <c r="K27" s="632"/>
      <c r="L27" s="632"/>
      <c r="M27" s="632"/>
      <c r="N27" s="632"/>
      <c r="O27" s="632"/>
      <c r="P27" s="632"/>
      <c r="Q27" s="633"/>
      <c r="R27" s="634">
        <v>17150832</v>
      </c>
      <c r="S27" s="635"/>
      <c r="T27" s="635"/>
      <c r="U27" s="635"/>
      <c r="V27" s="635"/>
      <c r="W27" s="635"/>
      <c r="X27" s="635"/>
      <c r="Y27" s="636"/>
      <c r="Z27" s="637">
        <v>56.5</v>
      </c>
      <c r="AA27" s="637"/>
      <c r="AB27" s="637"/>
      <c r="AC27" s="637"/>
      <c r="AD27" s="638">
        <v>15742615</v>
      </c>
      <c r="AE27" s="638"/>
      <c r="AF27" s="638"/>
      <c r="AG27" s="638"/>
      <c r="AH27" s="638"/>
      <c r="AI27" s="638"/>
      <c r="AJ27" s="638"/>
      <c r="AK27" s="638"/>
      <c r="AL27" s="639">
        <v>99.800003051757813</v>
      </c>
      <c r="AM27" s="640"/>
      <c r="AN27" s="640"/>
      <c r="AO27" s="641"/>
      <c r="AP27" s="631" t="s">
        <v>298</v>
      </c>
      <c r="AQ27" s="632"/>
      <c r="AR27" s="632"/>
      <c r="AS27" s="632"/>
      <c r="AT27" s="632"/>
      <c r="AU27" s="632"/>
      <c r="AV27" s="632"/>
      <c r="AW27" s="632"/>
      <c r="AX27" s="632"/>
      <c r="AY27" s="632"/>
      <c r="AZ27" s="632"/>
      <c r="BA27" s="632"/>
      <c r="BB27" s="632"/>
      <c r="BC27" s="632"/>
      <c r="BD27" s="632"/>
      <c r="BE27" s="632"/>
      <c r="BF27" s="633"/>
      <c r="BG27" s="634">
        <v>9243875</v>
      </c>
      <c r="BH27" s="635"/>
      <c r="BI27" s="635"/>
      <c r="BJ27" s="635"/>
      <c r="BK27" s="635"/>
      <c r="BL27" s="635"/>
      <c r="BM27" s="635"/>
      <c r="BN27" s="636"/>
      <c r="BO27" s="637">
        <v>100</v>
      </c>
      <c r="BP27" s="637"/>
      <c r="BQ27" s="637"/>
      <c r="BR27" s="637"/>
      <c r="BS27" s="638">
        <v>177904</v>
      </c>
      <c r="BT27" s="638"/>
      <c r="BU27" s="638"/>
      <c r="BV27" s="638"/>
      <c r="BW27" s="638"/>
      <c r="BX27" s="638"/>
      <c r="BY27" s="638"/>
      <c r="BZ27" s="638"/>
      <c r="CA27" s="638"/>
      <c r="CB27" s="642"/>
      <c r="CD27" s="631" t="s">
        <v>299</v>
      </c>
      <c r="CE27" s="632"/>
      <c r="CF27" s="632"/>
      <c r="CG27" s="632"/>
      <c r="CH27" s="632"/>
      <c r="CI27" s="632"/>
      <c r="CJ27" s="632"/>
      <c r="CK27" s="632"/>
      <c r="CL27" s="632"/>
      <c r="CM27" s="632"/>
      <c r="CN27" s="632"/>
      <c r="CO27" s="632"/>
      <c r="CP27" s="632"/>
      <c r="CQ27" s="633"/>
      <c r="CR27" s="634">
        <v>7979631</v>
      </c>
      <c r="CS27" s="652"/>
      <c r="CT27" s="652"/>
      <c r="CU27" s="652"/>
      <c r="CV27" s="652"/>
      <c r="CW27" s="652"/>
      <c r="CX27" s="652"/>
      <c r="CY27" s="653"/>
      <c r="CZ27" s="639">
        <v>27.4</v>
      </c>
      <c r="DA27" s="667"/>
      <c r="DB27" s="667"/>
      <c r="DC27" s="669"/>
      <c r="DD27" s="643">
        <v>1844239</v>
      </c>
      <c r="DE27" s="652"/>
      <c r="DF27" s="652"/>
      <c r="DG27" s="652"/>
      <c r="DH27" s="652"/>
      <c r="DI27" s="652"/>
      <c r="DJ27" s="652"/>
      <c r="DK27" s="653"/>
      <c r="DL27" s="643">
        <v>1789959</v>
      </c>
      <c r="DM27" s="652"/>
      <c r="DN27" s="652"/>
      <c r="DO27" s="652"/>
      <c r="DP27" s="652"/>
      <c r="DQ27" s="652"/>
      <c r="DR27" s="652"/>
      <c r="DS27" s="652"/>
      <c r="DT27" s="652"/>
      <c r="DU27" s="652"/>
      <c r="DV27" s="653"/>
      <c r="DW27" s="639">
        <v>10.7</v>
      </c>
      <c r="DX27" s="667"/>
      <c r="DY27" s="667"/>
      <c r="DZ27" s="667"/>
      <c r="EA27" s="667"/>
      <c r="EB27" s="667"/>
      <c r="EC27" s="668"/>
    </row>
    <row r="28" spans="2:133" ht="11.25" customHeight="1" x14ac:dyDescent="0.2">
      <c r="B28" s="631" t="s">
        <v>300</v>
      </c>
      <c r="C28" s="632"/>
      <c r="D28" s="632"/>
      <c r="E28" s="632"/>
      <c r="F28" s="632"/>
      <c r="G28" s="632"/>
      <c r="H28" s="632"/>
      <c r="I28" s="632"/>
      <c r="J28" s="632"/>
      <c r="K28" s="632"/>
      <c r="L28" s="632"/>
      <c r="M28" s="632"/>
      <c r="N28" s="632"/>
      <c r="O28" s="632"/>
      <c r="P28" s="632"/>
      <c r="Q28" s="633"/>
      <c r="R28" s="634">
        <v>7921</v>
      </c>
      <c r="S28" s="635"/>
      <c r="T28" s="635"/>
      <c r="U28" s="635"/>
      <c r="V28" s="635"/>
      <c r="W28" s="635"/>
      <c r="X28" s="635"/>
      <c r="Y28" s="636"/>
      <c r="Z28" s="637">
        <v>0</v>
      </c>
      <c r="AA28" s="637"/>
      <c r="AB28" s="637"/>
      <c r="AC28" s="637"/>
      <c r="AD28" s="638">
        <v>7921</v>
      </c>
      <c r="AE28" s="638"/>
      <c r="AF28" s="638"/>
      <c r="AG28" s="638"/>
      <c r="AH28" s="638"/>
      <c r="AI28" s="638"/>
      <c r="AJ28" s="638"/>
      <c r="AK28" s="638"/>
      <c r="AL28" s="639">
        <v>0.1</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301</v>
      </c>
      <c r="CE28" s="632"/>
      <c r="CF28" s="632"/>
      <c r="CG28" s="632"/>
      <c r="CH28" s="632"/>
      <c r="CI28" s="632"/>
      <c r="CJ28" s="632"/>
      <c r="CK28" s="632"/>
      <c r="CL28" s="632"/>
      <c r="CM28" s="632"/>
      <c r="CN28" s="632"/>
      <c r="CO28" s="632"/>
      <c r="CP28" s="632"/>
      <c r="CQ28" s="633"/>
      <c r="CR28" s="634">
        <v>2547826</v>
      </c>
      <c r="CS28" s="635"/>
      <c r="CT28" s="635"/>
      <c r="CU28" s="635"/>
      <c r="CV28" s="635"/>
      <c r="CW28" s="635"/>
      <c r="CX28" s="635"/>
      <c r="CY28" s="636"/>
      <c r="CZ28" s="639">
        <v>8.6999999999999993</v>
      </c>
      <c r="DA28" s="667"/>
      <c r="DB28" s="667"/>
      <c r="DC28" s="669"/>
      <c r="DD28" s="643">
        <v>2492601</v>
      </c>
      <c r="DE28" s="635"/>
      <c r="DF28" s="635"/>
      <c r="DG28" s="635"/>
      <c r="DH28" s="635"/>
      <c r="DI28" s="635"/>
      <c r="DJ28" s="635"/>
      <c r="DK28" s="636"/>
      <c r="DL28" s="643">
        <v>2492601</v>
      </c>
      <c r="DM28" s="635"/>
      <c r="DN28" s="635"/>
      <c r="DO28" s="635"/>
      <c r="DP28" s="635"/>
      <c r="DQ28" s="635"/>
      <c r="DR28" s="635"/>
      <c r="DS28" s="635"/>
      <c r="DT28" s="635"/>
      <c r="DU28" s="635"/>
      <c r="DV28" s="636"/>
      <c r="DW28" s="639">
        <v>15</v>
      </c>
      <c r="DX28" s="667"/>
      <c r="DY28" s="667"/>
      <c r="DZ28" s="667"/>
      <c r="EA28" s="667"/>
      <c r="EB28" s="667"/>
      <c r="EC28" s="668"/>
    </row>
    <row r="29" spans="2:133" ht="11.25" customHeight="1" x14ac:dyDescent="0.2">
      <c r="B29" s="631" t="s">
        <v>302</v>
      </c>
      <c r="C29" s="632"/>
      <c r="D29" s="632"/>
      <c r="E29" s="632"/>
      <c r="F29" s="632"/>
      <c r="G29" s="632"/>
      <c r="H29" s="632"/>
      <c r="I29" s="632"/>
      <c r="J29" s="632"/>
      <c r="K29" s="632"/>
      <c r="L29" s="632"/>
      <c r="M29" s="632"/>
      <c r="N29" s="632"/>
      <c r="O29" s="632"/>
      <c r="P29" s="632"/>
      <c r="Q29" s="633"/>
      <c r="R29" s="634">
        <v>159854</v>
      </c>
      <c r="S29" s="635"/>
      <c r="T29" s="635"/>
      <c r="U29" s="635"/>
      <c r="V29" s="635"/>
      <c r="W29" s="635"/>
      <c r="X29" s="635"/>
      <c r="Y29" s="636"/>
      <c r="Z29" s="637">
        <v>0.5</v>
      </c>
      <c r="AA29" s="637"/>
      <c r="AB29" s="637"/>
      <c r="AC29" s="637"/>
      <c r="AD29" s="638" t="s">
        <v>238</v>
      </c>
      <c r="AE29" s="638"/>
      <c r="AF29" s="638"/>
      <c r="AG29" s="638"/>
      <c r="AH29" s="638"/>
      <c r="AI29" s="638"/>
      <c r="AJ29" s="638"/>
      <c r="AK29" s="638"/>
      <c r="AL29" s="639" t="s">
        <v>232</v>
      </c>
      <c r="AM29" s="640"/>
      <c r="AN29" s="640"/>
      <c r="AO29" s="641"/>
      <c r="AP29" s="654"/>
      <c r="AQ29" s="655"/>
      <c r="AR29" s="655"/>
      <c r="AS29" s="655"/>
      <c r="AT29" s="655"/>
      <c r="AU29" s="655"/>
      <c r="AV29" s="655"/>
      <c r="AW29" s="655"/>
      <c r="AX29" s="655"/>
      <c r="AY29" s="655"/>
      <c r="AZ29" s="655"/>
      <c r="BA29" s="655"/>
      <c r="BB29" s="655"/>
      <c r="BC29" s="655"/>
      <c r="BD29" s="655"/>
      <c r="BE29" s="655"/>
      <c r="BF29" s="656"/>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303</v>
      </c>
      <c r="CE29" s="673"/>
      <c r="CF29" s="631" t="s">
        <v>68</v>
      </c>
      <c r="CG29" s="632"/>
      <c r="CH29" s="632"/>
      <c r="CI29" s="632"/>
      <c r="CJ29" s="632"/>
      <c r="CK29" s="632"/>
      <c r="CL29" s="632"/>
      <c r="CM29" s="632"/>
      <c r="CN29" s="632"/>
      <c r="CO29" s="632"/>
      <c r="CP29" s="632"/>
      <c r="CQ29" s="633"/>
      <c r="CR29" s="634">
        <v>2547826</v>
      </c>
      <c r="CS29" s="652"/>
      <c r="CT29" s="652"/>
      <c r="CU29" s="652"/>
      <c r="CV29" s="652"/>
      <c r="CW29" s="652"/>
      <c r="CX29" s="652"/>
      <c r="CY29" s="653"/>
      <c r="CZ29" s="639">
        <v>8.6999999999999993</v>
      </c>
      <c r="DA29" s="667"/>
      <c r="DB29" s="667"/>
      <c r="DC29" s="669"/>
      <c r="DD29" s="643">
        <v>2492601</v>
      </c>
      <c r="DE29" s="652"/>
      <c r="DF29" s="652"/>
      <c r="DG29" s="652"/>
      <c r="DH29" s="652"/>
      <c r="DI29" s="652"/>
      <c r="DJ29" s="652"/>
      <c r="DK29" s="653"/>
      <c r="DL29" s="643">
        <v>2492601</v>
      </c>
      <c r="DM29" s="652"/>
      <c r="DN29" s="652"/>
      <c r="DO29" s="652"/>
      <c r="DP29" s="652"/>
      <c r="DQ29" s="652"/>
      <c r="DR29" s="652"/>
      <c r="DS29" s="652"/>
      <c r="DT29" s="652"/>
      <c r="DU29" s="652"/>
      <c r="DV29" s="653"/>
      <c r="DW29" s="639">
        <v>15</v>
      </c>
      <c r="DX29" s="667"/>
      <c r="DY29" s="667"/>
      <c r="DZ29" s="667"/>
      <c r="EA29" s="667"/>
      <c r="EB29" s="667"/>
      <c r="EC29" s="668"/>
    </row>
    <row r="30" spans="2:133" ht="11.25" customHeight="1" x14ac:dyDescent="0.2">
      <c r="B30" s="631" t="s">
        <v>304</v>
      </c>
      <c r="C30" s="632"/>
      <c r="D30" s="632"/>
      <c r="E30" s="632"/>
      <c r="F30" s="632"/>
      <c r="G30" s="632"/>
      <c r="H30" s="632"/>
      <c r="I30" s="632"/>
      <c r="J30" s="632"/>
      <c r="K30" s="632"/>
      <c r="L30" s="632"/>
      <c r="M30" s="632"/>
      <c r="N30" s="632"/>
      <c r="O30" s="632"/>
      <c r="P30" s="632"/>
      <c r="Q30" s="633"/>
      <c r="R30" s="634">
        <v>236988</v>
      </c>
      <c r="S30" s="635"/>
      <c r="T30" s="635"/>
      <c r="U30" s="635"/>
      <c r="V30" s="635"/>
      <c r="W30" s="635"/>
      <c r="X30" s="635"/>
      <c r="Y30" s="636"/>
      <c r="Z30" s="637">
        <v>0.8</v>
      </c>
      <c r="AA30" s="637"/>
      <c r="AB30" s="637"/>
      <c r="AC30" s="637"/>
      <c r="AD30" s="638">
        <v>25559</v>
      </c>
      <c r="AE30" s="638"/>
      <c r="AF30" s="638"/>
      <c r="AG30" s="638"/>
      <c r="AH30" s="638"/>
      <c r="AI30" s="638"/>
      <c r="AJ30" s="638"/>
      <c r="AK30" s="638"/>
      <c r="AL30" s="639">
        <v>0.2</v>
      </c>
      <c r="AM30" s="640"/>
      <c r="AN30" s="640"/>
      <c r="AO30" s="641"/>
      <c r="AP30" s="616" t="s">
        <v>220</v>
      </c>
      <c r="AQ30" s="617"/>
      <c r="AR30" s="617"/>
      <c r="AS30" s="617"/>
      <c r="AT30" s="617"/>
      <c r="AU30" s="617"/>
      <c r="AV30" s="617"/>
      <c r="AW30" s="617"/>
      <c r="AX30" s="617"/>
      <c r="AY30" s="617"/>
      <c r="AZ30" s="617"/>
      <c r="BA30" s="617"/>
      <c r="BB30" s="617"/>
      <c r="BC30" s="617"/>
      <c r="BD30" s="617"/>
      <c r="BE30" s="617"/>
      <c r="BF30" s="618"/>
      <c r="BG30" s="616" t="s">
        <v>305</v>
      </c>
      <c r="BH30" s="670"/>
      <c r="BI30" s="670"/>
      <c r="BJ30" s="670"/>
      <c r="BK30" s="670"/>
      <c r="BL30" s="670"/>
      <c r="BM30" s="670"/>
      <c r="BN30" s="670"/>
      <c r="BO30" s="670"/>
      <c r="BP30" s="670"/>
      <c r="BQ30" s="671"/>
      <c r="BR30" s="616" t="s">
        <v>306</v>
      </c>
      <c r="BS30" s="670"/>
      <c r="BT30" s="670"/>
      <c r="BU30" s="670"/>
      <c r="BV30" s="670"/>
      <c r="BW30" s="670"/>
      <c r="BX30" s="670"/>
      <c r="BY30" s="670"/>
      <c r="BZ30" s="670"/>
      <c r="CA30" s="670"/>
      <c r="CB30" s="671"/>
      <c r="CD30" s="674"/>
      <c r="CE30" s="675"/>
      <c r="CF30" s="631" t="s">
        <v>307</v>
      </c>
      <c r="CG30" s="632"/>
      <c r="CH30" s="632"/>
      <c r="CI30" s="632"/>
      <c r="CJ30" s="632"/>
      <c r="CK30" s="632"/>
      <c r="CL30" s="632"/>
      <c r="CM30" s="632"/>
      <c r="CN30" s="632"/>
      <c r="CO30" s="632"/>
      <c r="CP30" s="632"/>
      <c r="CQ30" s="633"/>
      <c r="CR30" s="634">
        <v>2452287</v>
      </c>
      <c r="CS30" s="635"/>
      <c r="CT30" s="635"/>
      <c r="CU30" s="635"/>
      <c r="CV30" s="635"/>
      <c r="CW30" s="635"/>
      <c r="CX30" s="635"/>
      <c r="CY30" s="636"/>
      <c r="CZ30" s="639">
        <v>8.4</v>
      </c>
      <c r="DA30" s="667"/>
      <c r="DB30" s="667"/>
      <c r="DC30" s="669"/>
      <c r="DD30" s="643">
        <v>2397970</v>
      </c>
      <c r="DE30" s="635"/>
      <c r="DF30" s="635"/>
      <c r="DG30" s="635"/>
      <c r="DH30" s="635"/>
      <c r="DI30" s="635"/>
      <c r="DJ30" s="635"/>
      <c r="DK30" s="636"/>
      <c r="DL30" s="643">
        <v>2397970</v>
      </c>
      <c r="DM30" s="635"/>
      <c r="DN30" s="635"/>
      <c r="DO30" s="635"/>
      <c r="DP30" s="635"/>
      <c r="DQ30" s="635"/>
      <c r="DR30" s="635"/>
      <c r="DS30" s="635"/>
      <c r="DT30" s="635"/>
      <c r="DU30" s="635"/>
      <c r="DV30" s="636"/>
      <c r="DW30" s="639">
        <v>14.4</v>
      </c>
      <c r="DX30" s="667"/>
      <c r="DY30" s="667"/>
      <c r="DZ30" s="667"/>
      <c r="EA30" s="667"/>
      <c r="EB30" s="667"/>
      <c r="EC30" s="668"/>
    </row>
    <row r="31" spans="2:133" ht="11.25" customHeight="1" x14ac:dyDescent="0.2">
      <c r="B31" s="631" t="s">
        <v>308</v>
      </c>
      <c r="C31" s="632"/>
      <c r="D31" s="632"/>
      <c r="E31" s="632"/>
      <c r="F31" s="632"/>
      <c r="G31" s="632"/>
      <c r="H31" s="632"/>
      <c r="I31" s="632"/>
      <c r="J31" s="632"/>
      <c r="K31" s="632"/>
      <c r="L31" s="632"/>
      <c r="M31" s="632"/>
      <c r="N31" s="632"/>
      <c r="O31" s="632"/>
      <c r="P31" s="632"/>
      <c r="Q31" s="633"/>
      <c r="R31" s="634">
        <v>32005</v>
      </c>
      <c r="S31" s="635"/>
      <c r="T31" s="635"/>
      <c r="U31" s="635"/>
      <c r="V31" s="635"/>
      <c r="W31" s="635"/>
      <c r="X31" s="635"/>
      <c r="Y31" s="636"/>
      <c r="Z31" s="637">
        <v>0.1</v>
      </c>
      <c r="AA31" s="637"/>
      <c r="AB31" s="637"/>
      <c r="AC31" s="637"/>
      <c r="AD31" s="638">
        <v>7</v>
      </c>
      <c r="AE31" s="638"/>
      <c r="AF31" s="638"/>
      <c r="AG31" s="638"/>
      <c r="AH31" s="638"/>
      <c r="AI31" s="638"/>
      <c r="AJ31" s="638"/>
      <c r="AK31" s="638"/>
      <c r="AL31" s="639">
        <v>0</v>
      </c>
      <c r="AM31" s="640"/>
      <c r="AN31" s="640"/>
      <c r="AO31" s="641"/>
      <c r="AP31" s="682" t="s">
        <v>309</v>
      </c>
      <c r="AQ31" s="683"/>
      <c r="AR31" s="683"/>
      <c r="AS31" s="683"/>
      <c r="AT31" s="688" t="s">
        <v>310</v>
      </c>
      <c r="AU31" s="209"/>
      <c r="AV31" s="209"/>
      <c r="AW31" s="209"/>
      <c r="AX31" s="620" t="s">
        <v>185</v>
      </c>
      <c r="AY31" s="621"/>
      <c r="AZ31" s="621"/>
      <c r="BA31" s="621"/>
      <c r="BB31" s="621"/>
      <c r="BC31" s="621"/>
      <c r="BD31" s="621"/>
      <c r="BE31" s="621"/>
      <c r="BF31" s="622"/>
      <c r="BG31" s="681">
        <v>99</v>
      </c>
      <c r="BH31" s="678"/>
      <c r="BI31" s="678"/>
      <c r="BJ31" s="678"/>
      <c r="BK31" s="678"/>
      <c r="BL31" s="678"/>
      <c r="BM31" s="629">
        <v>94.2</v>
      </c>
      <c r="BN31" s="678"/>
      <c r="BO31" s="678"/>
      <c r="BP31" s="678"/>
      <c r="BQ31" s="679"/>
      <c r="BR31" s="681">
        <v>98.5</v>
      </c>
      <c r="BS31" s="678"/>
      <c r="BT31" s="678"/>
      <c r="BU31" s="678"/>
      <c r="BV31" s="678"/>
      <c r="BW31" s="678"/>
      <c r="BX31" s="629">
        <v>93.7</v>
      </c>
      <c r="BY31" s="678"/>
      <c r="BZ31" s="678"/>
      <c r="CA31" s="678"/>
      <c r="CB31" s="679"/>
      <c r="CD31" s="674"/>
      <c r="CE31" s="675"/>
      <c r="CF31" s="631" t="s">
        <v>311</v>
      </c>
      <c r="CG31" s="632"/>
      <c r="CH31" s="632"/>
      <c r="CI31" s="632"/>
      <c r="CJ31" s="632"/>
      <c r="CK31" s="632"/>
      <c r="CL31" s="632"/>
      <c r="CM31" s="632"/>
      <c r="CN31" s="632"/>
      <c r="CO31" s="632"/>
      <c r="CP31" s="632"/>
      <c r="CQ31" s="633"/>
      <c r="CR31" s="634">
        <v>95539</v>
      </c>
      <c r="CS31" s="652"/>
      <c r="CT31" s="652"/>
      <c r="CU31" s="652"/>
      <c r="CV31" s="652"/>
      <c r="CW31" s="652"/>
      <c r="CX31" s="652"/>
      <c r="CY31" s="653"/>
      <c r="CZ31" s="639">
        <v>0.3</v>
      </c>
      <c r="DA31" s="667"/>
      <c r="DB31" s="667"/>
      <c r="DC31" s="669"/>
      <c r="DD31" s="643">
        <v>94631</v>
      </c>
      <c r="DE31" s="652"/>
      <c r="DF31" s="652"/>
      <c r="DG31" s="652"/>
      <c r="DH31" s="652"/>
      <c r="DI31" s="652"/>
      <c r="DJ31" s="652"/>
      <c r="DK31" s="653"/>
      <c r="DL31" s="643">
        <v>94631</v>
      </c>
      <c r="DM31" s="652"/>
      <c r="DN31" s="652"/>
      <c r="DO31" s="652"/>
      <c r="DP31" s="652"/>
      <c r="DQ31" s="652"/>
      <c r="DR31" s="652"/>
      <c r="DS31" s="652"/>
      <c r="DT31" s="652"/>
      <c r="DU31" s="652"/>
      <c r="DV31" s="653"/>
      <c r="DW31" s="639">
        <v>0.6</v>
      </c>
      <c r="DX31" s="667"/>
      <c r="DY31" s="667"/>
      <c r="DZ31" s="667"/>
      <c r="EA31" s="667"/>
      <c r="EB31" s="667"/>
      <c r="EC31" s="668"/>
    </row>
    <row r="32" spans="2:133" ht="11.25" customHeight="1" x14ac:dyDescent="0.2">
      <c r="B32" s="631" t="s">
        <v>312</v>
      </c>
      <c r="C32" s="632"/>
      <c r="D32" s="632"/>
      <c r="E32" s="632"/>
      <c r="F32" s="632"/>
      <c r="G32" s="632"/>
      <c r="H32" s="632"/>
      <c r="I32" s="632"/>
      <c r="J32" s="632"/>
      <c r="K32" s="632"/>
      <c r="L32" s="632"/>
      <c r="M32" s="632"/>
      <c r="N32" s="632"/>
      <c r="O32" s="632"/>
      <c r="P32" s="632"/>
      <c r="Q32" s="633"/>
      <c r="R32" s="634">
        <v>6270333</v>
      </c>
      <c r="S32" s="635"/>
      <c r="T32" s="635"/>
      <c r="U32" s="635"/>
      <c r="V32" s="635"/>
      <c r="W32" s="635"/>
      <c r="X32" s="635"/>
      <c r="Y32" s="636"/>
      <c r="Z32" s="637">
        <v>20.7</v>
      </c>
      <c r="AA32" s="637"/>
      <c r="AB32" s="637"/>
      <c r="AC32" s="637"/>
      <c r="AD32" s="638" t="s">
        <v>232</v>
      </c>
      <c r="AE32" s="638"/>
      <c r="AF32" s="638"/>
      <c r="AG32" s="638"/>
      <c r="AH32" s="638"/>
      <c r="AI32" s="638"/>
      <c r="AJ32" s="638"/>
      <c r="AK32" s="638"/>
      <c r="AL32" s="639" t="s">
        <v>238</v>
      </c>
      <c r="AM32" s="640"/>
      <c r="AN32" s="640"/>
      <c r="AO32" s="641"/>
      <c r="AP32" s="684"/>
      <c r="AQ32" s="685"/>
      <c r="AR32" s="685"/>
      <c r="AS32" s="685"/>
      <c r="AT32" s="689"/>
      <c r="AU32" s="205" t="s">
        <v>313</v>
      </c>
      <c r="AX32" s="631" t="s">
        <v>314</v>
      </c>
      <c r="AY32" s="632"/>
      <c r="AZ32" s="632"/>
      <c r="BA32" s="632"/>
      <c r="BB32" s="632"/>
      <c r="BC32" s="632"/>
      <c r="BD32" s="632"/>
      <c r="BE32" s="632"/>
      <c r="BF32" s="633"/>
      <c r="BG32" s="691">
        <v>99.3</v>
      </c>
      <c r="BH32" s="652"/>
      <c r="BI32" s="652"/>
      <c r="BJ32" s="652"/>
      <c r="BK32" s="652"/>
      <c r="BL32" s="652"/>
      <c r="BM32" s="640">
        <v>98.3</v>
      </c>
      <c r="BN32" s="652"/>
      <c r="BO32" s="652"/>
      <c r="BP32" s="652"/>
      <c r="BQ32" s="680"/>
      <c r="BR32" s="691">
        <v>99.3</v>
      </c>
      <c r="BS32" s="652"/>
      <c r="BT32" s="652"/>
      <c r="BU32" s="652"/>
      <c r="BV32" s="652"/>
      <c r="BW32" s="652"/>
      <c r="BX32" s="640">
        <v>98.3</v>
      </c>
      <c r="BY32" s="652"/>
      <c r="BZ32" s="652"/>
      <c r="CA32" s="652"/>
      <c r="CB32" s="680"/>
      <c r="CD32" s="676"/>
      <c r="CE32" s="677"/>
      <c r="CF32" s="631" t="s">
        <v>315</v>
      </c>
      <c r="CG32" s="632"/>
      <c r="CH32" s="632"/>
      <c r="CI32" s="632"/>
      <c r="CJ32" s="632"/>
      <c r="CK32" s="632"/>
      <c r="CL32" s="632"/>
      <c r="CM32" s="632"/>
      <c r="CN32" s="632"/>
      <c r="CO32" s="632"/>
      <c r="CP32" s="632"/>
      <c r="CQ32" s="633"/>
      <c r="CR32" s="634" t="s">
        <v>238</v>
      </c>
      <c r="CS32" s="635"/>
      <c r="CT32" s="635"/>
      <c r="CU32" s="635"/>
      <c r="CV32" s="635"/>
      <c r="CW32" s="635"/>
      <c r="CX32" s="635"/>
      <c r="CY32" s="636"/>
      <c r="CZ32" s="639" t="s">
        <v>232</v>
      </c>
      <c r="DA32" s="667"/>
      <c r="DB32" s="667"/>
      <c r="DC32" s="669"/>
      <c r="DD32" s="643" t="s">
        <v>238</v>
      </c>
      <c r="DE32" s="635"/>
      <c r="DF32" s="635"/>
      <c r="DG32" s="635"/>
      <c r="DH32" s="635"/>
      <c r="DI32" s="635"/>
      <c r="DJ32" s="635"/>
      <c r="DK32" s="636"/>
      <c r="DL32" s="643" t="s">
        <v>232</v>
      </c>
      <c r="DM32" s="635"/>
      <c r="DN32" s="635"/>
      <c r="DO32" s="635"/>
      <c r="DP32" s="635"/>
      <c r="DQ32" s="635"/>
      <c r="DR32" s="635"/>
      <c r="DS32" s="635"/>
      <c r="DT32" s="635"/>
      <c r="DU32" s="635"/>
      <c r="DV32" s="636"/>
      <c r="DW32" s="639" t="s">
        <v>238</v>
      </c>
      <c r="DX32" s="667"/>
      <c r="DY32" s="667"/>
      <c r="DZ32" s="667"/>
      <c r="EA32" s="667"/>
      <c r="EB32" s="667"/>
      <c r="EC32" s="668"/>
    </row>
    <row r="33" spans="2:133" ht="11.25" customHeight="1" x14ac:dyDescent="0.2">
      <c r="B33" s="663" t="s">
        <v>316</v>
      </c>
      <c r="C33" s="664"/>
      <c r="D33" s="664"/>
      <c r="E33" s="664"/>
      <c r="F33" s="664"/>
      <c r="G33" s="664"/>
      <c r="H33" s="664"/>
      <c r="I33" s="664"/>
      <c r="J33" s="664"/>
      <c r="K33" s="664"/>
      <c r="L33" s="664"/>
      <c r="M33" s="664"/>
      <c r="N33" s="664"/>
      <c r="O33" s="664"/>
      <c r="P33" s="664"/>
      <c r="Q33" s="665"/>
      <c r="R33" s="634" t="s">
        <v>238</v>
      </c>
      <c r="S33" s="635"/>
      <c r="T33" s="635"/>
      <c r="U33" s="635"/>
      <c r="V33" s="635"/>
      <c r="W33" s="635"/>
      <c r="X33" s="635"/>
      <c r="Y33" s="636"/>
      <c r="Z33" s="637" t="s">
        <v>238</v>
      </c>
      <c r="AA33" s="637"/>
      <c r="AB33" s="637"/>
      <c r="AC33" s="637"/>
      <c r="AD33" s="638" t="s">
        <v>238</v>
      </c>
      <c r="AE33" s="638"/>
      <c r="AF33" s="638"/>
      <c r="AG33" s="638"/>
      <c r="AH33" s="638"/>
      <c r="AI33" s="638"/>
      <c r="AJ33" s="638"/>
      <c r="AK33" s="638"/>
      <c r="AL33" s="639" t="s">
        <v>232</v>
      </c>
      <c r="AM33" s="640"/>
      <c r="AN33" s="640"/>
      <c r="AO33" s="641"/>
      <c r="AP33" s="686"/>
      <c r="AQ33" s="687"/>
      <c r="AR33" s="687"/>
      <c r="AS33" s="687"/>
      <c r="AT33" s="690"/>
      <c r="AU33" s="210"/>
      <c r="AV33" s="210"/>
      <c r="AW33" s="210"/>
      <c r="AX33" s="654" t="s">
        <v>317</v>
      </c>
      <c r="AY33" s="655"/>
      <c r="AZ33" s="655"/>
      <c r="BA33" s="655"/>
      <c r="BB33" s="655"/>
      <c r="BC33" s="655"/>
      <c r="BD33" s="655"/>
      <c r="BE33" s="655"/>
      <c r="BF33" s="656"/>
      <c r="BG33" s="692">
        <v>98.6</v>
      </c>
      <c r="BH33" s="693"/>
      <c r="BI33" s="693"/>
      <c r="BJ33" s="693"/>
      <c r="BK33" s="693"/>
      <c r="BL33" s="693"/>
      <c r="BM33" s="694">
        <v>89.6</v>
      </c>
      <c r="BN33" s="693"/>
      <c r="BO33" s="693"/>
      <c r="BP33" s="693"/>
      <c r="BQ33" s="695"/>
      <c r="BR33" s="692">
        <v>97.6</v>
      </c>
      <c r="BS33" s="693"/>
      <c r="BT33" s="693"/>
      <c r="BU33" s="693"/>
      <c r="BV33" s="693"/>
      <c r="BW33" s="693"/>
      <c r="BX33" s="694">
        <v>88.7</v>
      </c>
      <c r="BY33" s="693"/>
      <c r="BZ33" s="693"/>
      <c r="CA33" s="693"/>
      <c r="CB33" s="695"/>
      <c r="CD33" s="631" t="s">
        <v>318</v>
      </c>
      <c r="CE33" s="632"/>
      <c r="CF33" s="632"/>
      <c r="CG33" s="632"/>
      <c r="CH33" s="632"/>
      <c r="CI33" s="632"/>
      <c r="CJ33" s="632"/>
      <c r="CK33" s="632"/>
      <c r="CL33" s="632"/>
      <c r="CM33" s="632"/>
      <c r="CN33" s="632"/>
      <c r="CO33" s="632"/>
      <c r="CP33" s="632"/>
      <c r="CQ33" s="633"/>
      <c r="CR33" s="634">
        <v>12257619</v>
      </c>
      <c r="CS33" s="652"/>
      <c r="CT33" s="652"/>
      <c r="CU33" s="652"/>
      <c r="CV33" s="652"/>
      <c r="CW33" s="652"/>
      <c r="CX33" s="652"/>
      <c r="CY33" s="653"/>
      <c r="CZ33" s="639">
        <v>42</v>
      </c>
      <c r="DA33" s="667"/>
      <c r="DB33" s="667"/>
      <c r="DC33" s="669"/>
      <c r="DD33" s="643">
        <v>10763515</v>
      </c>
      <c r="DE33" s="652"/>
      <c r="DF33" s="652"/>
      <c r="DG33" s="652"/>
      <c r="DH33" s="652"/>
      <c r="DI33" s="652"/>
      <c r="DJ33" s="652"/>
      <c r="DK33" s="653"/>
      <c r="DL33" s="643">
        <v>6416549</v>
      </c>
      <c r="DM33" s="652"/>
      <c r="DN33" s="652"/>
      <c r="DO33" s="652"/>
      <c r="DP33" s="652"/>
      <c r="DQ33" s="652"/>
      <c r="DR33" s="652"/>
      <c r="DS33" s="652"/>
      <c r="DT33" s="652"/>
      <c r="DU33" s="652"/>
      <c r="DV33" s="653"/>
      <c r="DW33" s="639">
        <v>38.5</v>
      </c>
      <c r="DX33" s="667"/>
      <c r="DY33" s="667"/>
      <c r="DZ33" s="667"/>
      <c r="EA33" s="667"/>
      <c r="EB33" s="667"/>
      <c r="EC33" s="668"/>
    </row>
    <row r="34" spans="2:133" ht="11.25" customHeight="1" x14ac:dyDescent="0.2">
      <c r="B34" s="631" t="s">
        <v>319</v>
      </c>
      <c r="C34" s="632"/>
      <c r="D34" s="632"/>
      <c r="E34" s="632"/>
      <c r="F34" s="632"/>
      <c r="G34" s="632"/>
      <c r="H34" s="632"/>
      <c r="I34" s="632"/>
      <c r="J34" s="632"/>
      <c r="K34" s="632"/>
      <c r="L34" s="632"/>
      <c r="M34" s="632"/>
      <c r="N34" s="632"/>
      <c r="O34" s="632"/>
      <c r="P34" s="632"/>
      <c r="Q34" s="633"/>
      <c r="R34" s="634">
        <v>2291356</v>
      </c>
      <c r="S34" s="635"/>
      <c r="T34" s="635"/>
      <c r="U34" s="635"/>
      <c r="V34" s="635"/>
      <c r="W34" s="635"/>
      <c r="X34" s="635"/>
      <c r="Y34" s="636"/>
      <c r="Z34" s="637">
        <v>7.5</v>
      </c>
      <c r="AA34" s="637"/>
      <c r="AB34" s="637"/>
      <c r="AC34" s="637"/>
      <c r="AD34" s="638" t="s">
        <v>232</v>
      </c>
      <c r="AE34" s="638"/>
      <c r="AF34" s="638"/>
      <c r="AG34" s="638"/>
      <c r="AH34" s="638"/>
      <c r="AI34" s="638"/>
      <c r="AJ34" s="638"/>
      <c r="AK34" s="638"/>
      <c r="AL34" s="639" t="s">
        <v>238</v>
      </c>
      <c r="AM34" s="640"/>
      <c r="AN34" s="640"/>
      <c r="AO34" s="641"/>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1" t="s">
        <v>320</v>
      </c>
      <c r="CE34" s="632"/>
      <c r="CF34" s="632"/>
      <c r="CG34" s="632"/>
      <c r="CH34" s="632"/>
      <c r="CI34" s="632"/>
      <c r="CJ34" s="632"/>
      <c r="CK34" s="632"/>
      <c r="CL34" s="632"/>
      <c r="CM34" s="632"/>
      <c r="CN34" s="632"/>
      <c r="CO34" s="632"/>
      <c r="CP34" s="632"/>
      <c r="CQ34" s="633"/>
      <c r="CR34" s="634">
        <v>3200708</v>
      </c>
      <c r="CS34" s="635"/>
      <c r="CT34" s="635"/>
      <c r="CU34" s="635"/>
      <c r="CV34" s="635"/>
      <c r="CW34" s="635"/>
      <c r="CX34" s="635"/>
      <c r="CY34" s="636"/>
      <c r="CZ34" s="639">
        <v>11</v>
      </c>
      <c r="DA34" s="667"/>
      <c r="DB34" s="667"/>
      <c r="DC34" s="669"/>
      <c r="DD34" s="643">
        <v>2528942</v>
      </c>
      <c r="DE34" s="635"/>
      <c r="DF34" s="635"/>
      <c r="DG34" s="635"/>
      <c r="DH34" s="635"/>
      <c r="DI34" s="635"/>
      <c r="DJ34" s="635"/>
      <c r="DK34" s="636"/>
      <c r="DL34" s="643">
        <v>2052645</v>
      </c>
      <c r="DM34" s="635"/>
      <c r="DN34" s="635"/>
      <c r="DO34" s="635"/>
      <c r="DP34" s="635"/>
      <c r="DQ34" s="635"/>
      <c r="DR34" s="635"/>
      <c r="DS34" s="635"/>
      <c r="DT34" s="635"/>
      <c r="DU34" s="635"/>
      <c r="DV34" s="636"/>
      <c r="DW34" s="639">
        <v>12.3</v>
      </c>
      <c r="DX34" s="667"/>
      <c r="DY34" s="667"/>
      <c r="DZ34" s="667"/>
      <c r="EA34" s="667"/>
      <c r="EB34" s="667"/>
      <c r="EC34" s="668"/>
    </row>
    <row r="35" spans="2:133" ht="11.25" customHeight="1" x14ac:dyDescent="0.2">
      <c r="B35" s="631" t="s">
        <v>321</v>
      </c>
      <c r="C35" s="632"/>
      <c r="D35" s="632"/>
      <c r="E35" s="632"/>
      <c r="F35" s="632"/>
      <c r="G35" s="632"/>
      <c r="H35" s="632"/>
      <c r="I35" s="632"/>
      <c r="J35" s="632"/>
      <c r="K35" s="632"/>
      <c r="L35" s="632"/>
      <c r="M35" s="632"/>
      <c r="N35" s="632"/>
      <c r="O35" s="632"/>
      <c r="P35" s="632"/>
      <c r="Q35" s="633"/>
      <c r="R35" s="634">
        <v>59528</v>
      </c>
      <c r="S35" s="635"/>
      <c r="T35" s="635"/>
      <c r="U35" s="635"/>
      <c r="V35" s="635"/>
      <c r="W35" s="635"/>
      <c r="X35" s="635"/>
      <c r="Y35" s="636"/>
      <c r="Z35" s="637">
        <v>0.2</v>
      </c>
      <c r="AA35" s="637"/>
      <c r="AB35" s="637"/>
      <c r="AC35" s="637"/>
      <c r="AD35" s="638" t="s">
        <v>232</v>
      </c>
      <c r="AE35" s="638"/>
      <c r="AF35" s="638"/>
      <c r="AG35" s="638"/>
      <c r="AH35" s="638"/>
      <c r="AI35" s="638"/>
      <c r="AJ35" s="638"/>
      <c r="AK35" s="638"/>
      <c r="AL35" s="639" t="s">
        <v>232</v>
      </c>
      <c r="AM35" s="640"/>
      <c r="AN35" s="640"/>
      <c r="AO35" s="641"/>
      <c r="AP35" s="213"/>
      <c r="AQ35" s="616" t="s">
        <v>322</v>
      </c>
      <c r="AR35" s="617"/>
      <c r="AS35" s="617"/>
      <c r="AT35" s="617"/>
      <c r="AU35" s="617"/>
      <c r="AV35" s="617"/>
      <c r="AW35" s="617"/>
      <c r="AX35" s="617"/>
      <c r="AY35" s="617"/>
      <c r="AZ35" s="617"/>
      <c r="BA35" s="617"/>
      <c r="BB35" s="617"/>
      <c r="BC35" s="617"/>
      <c r="BD35" s="617"/>
      <c r="BE35" s="617"/>
      <c r="BF35" s="618"/>
      <c r="BG35" s="616" t="s">
        <v>323</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324</v>
      </c>
      <c r="CE35" s="632"/>
      <c r="CF35" s="632"/>
      <c r="CG35" s="632"/>
      <c r="CH35" s="632"/>
      <c r="CI35" s="632"/>
      <c r="CJ35" s="632"/>
      <c r="CK35" s="632"/>
      <c r="CL35" s="632"/>
      <c r="CM35" s="632"/>
      <c r="CN35" s="632"/>
      <c r="CO35" s="632"/>
      <c r="CP35" s="632"/>
      <c r="CQ35" s="633"/>
      <c r="CR35" s="634">
        <v>411907</v>
      </c>
      <c r="CS35" s="652"/>
      <c r="CT35" s="652"/>
      <c r="CU35" s="652"/>
      <c r="CV35" s="652"/>
      <c r="CW35" s="652"/>
      <c r="CX35" s="652"/>
      <c r="CY35" s="653"/>
      <c r="CZ35" s="639">
        <v>1.4</v>
      </c>
      <c r="DA35" s="667"/>
      <c r="DB35" s="667"/>
      <c r="DC35" s="669"/>
      <c r="DD35" s="643">
        <v>343684</v>
      </c>
      <c r="DE35" s="652"/>
      <c r="DF35" s="652"/>
      <c r="DG35" s="652"/>
      <c r="DH35" s="652"/>
      <c r="DI35" s="652"/>
      <c r="DJ35" s="652"/>
      <c r="DK35" s="653"/>
      <c r="DL35" s="643">
        <v>286609</v>
      </c>
      <c r="DM35" s="652"/>
      <c r="DN35" s="652"/>
      <c r="DO35" s="652"/>
      <c r="DP35" s="652"/>
      <c r="DQ35" s="652"/>
      <c r="DR35" s="652"/>
      <c r="DS35" s="652"/>
      <c r="DT35" s="652"/>
      <c r="DU35" s="652"/>
      <c r="DV35" s="653"/>
      <c r="DW35" s="639">
        <v>1.7</v>
      </c>
      <c r="DX35" s="667"/>
      <c r="DY35" s="667"/>
      <c r="DZ35" s="667"/>
      <c r="EA35" s="667"/>
      <c r="EB35" s="667"/>
      <c r="EC35" s="668"/>
    </row>
    <row r="36" spans="2:133" ht="11.25" customHeight="1" x14ac:dyDescent="0.2">
      <c r="B36" s="631" t="s">
        <v>325</v>
      </c>
      <c r="C36" s="632"/>
      <c r="D36" s="632"/>
      <c r="E36" s="632"/>
      <c r="F36" s="632"/>
      <c r="G36" s="632"/>
      <c r="H36" s="632"/>
      <c r="I36" s="632"/>
      <c r="J36" s="632"/>
      <c r="K36" s="632"/>
      <c r="L36" s="632"/>
      <c r="M36" s="632"/>
      <c r="N36" s="632"/>
      <c r="O36" s="632"/>
      <c r="P36" s="632"/>
      <c r="Q36" s="633"/>
      <c r="R36" s="634">
        <v>428021</v>
      </c>
      <c r="S36" s="635"/>
      <c r="T36" s="635"/>
      <c r="U36" s="635"/>
      <c r="V36" s="635"/>
      <c r="W36" s="635"/>
      <c r="X36" s="635"/>
      <c r="Y36" s="636"/>
      <c r="Z36" s="637">
        <v>1.4</v>
      </c>
      <c r="AA36" s="637"/>
      <c r="AB36" s="637"/>
      <c r="AC36" s="637"/>
      <c r="AD36" s="638" t="s">
        <v>232</v>
      </c>
      <c r="AE36" s="638"/>
      <c r="AF36" s="638"/>
      <c r="AG36" s="638"/>
      <c r="AH36" s="638"/>
      <c r="AI36" s="638"/>
      <c r="AJ36" s="638"/>
      <c r="AK36" s="638"/>
      <c r="AL36" s="639" t="s">
        <v>238</v>
      </c>
      <c r="AM36" s="640"/>
      <c r="AN36" s="640"/>
      <c r="AO36" s="641"/>
      <c r="AP36" s="213"/>
      <c r="AQ36" s="696" t="s">
        <v>326</v>
      </c>
      <c r="AR36" s="697"/>
      <c r="AS36" s="697"/>
      <c r="AT36" s="697"/>
      <c r="AU36" s="697"/>
      <c r="AV36" s="697"/>
      <c r="AW36" s="697"/>
      <c r="AX36" s="697"/>
      <c r="AY36" s="698"/>
      <c r="AZ36" s="623">
        <v>3304095</v>
      </c>
      <c r="BA36" s="624"/>
      <c r="BB36" s="624"/>
      <c r="BC36" s="624"/>
      <c r="BD36" s="624"/>
      <c r="BE36" s="624"/>
      <c r="BF36" s="699"/>
      <c r="BG36" s="620" t="s">
        <v>327</v>
      </c>
      <c r="BH36" s="621"/>
      <c r="BI36" s="621"/>
      <c r="BJ36" s="621"/>
      <c r="BK36" s="621"/>
      <c r="BL36" s="621"/>
      <c r="BM36" s="621"/>
      <c r="BN36" s="621"/>
      <c r="BO36" s="621"/>
      <c r="BP36" s="621"/>
      <c r="BQ36" s="621"/>
      <c r="BR36" s="621"/>
      <c r="BS36" s="621"/>
      <c r="BT36" s="621"/>
      <c r="BU36" s="622"/>
      <c r="BV36" s="623">
        <v>128380</v>
      </c>
      <c r="BW36" s="624"/>
      <c r="BX36" s="624"/>
      <c r="BY36" s="624"/>
      <c r="BZ36" s="624"/>
      <c r="CA36" s="624"/>
      <c r="CB36" s="699"/>
      <c r="CD36" s="631" t="s">
        <v>328</v>
      </c>
      <c r="CE36" s="632"/>
      <c r="CF36" s="632"/>
      <c r="CG36" s="632"/>
      <c r="CH36" s="632"/>
      <c r="CI36" s="632"/>
      <c r="CJ36" s="632"/>
      <c r="CK36" s="632"/>
      <c r="CL36" s="632"/>
      <c r="CM36" s="632"/>
      <c r="CN36" s="632"/>
      <c r="CO36" s="632"/>
      <c r="CP36" s="632"/>
      <c r="CQ36" s="633"/>
      <c r="CR36" s="634">
        <v>4744983</v>
      </c>
      <c r="CS36" s="635"/>
      <c r="CT36" s="635"/>
      <c r="CU36" s="635"/>
      <c r="CV36" s="635"/>
      <c r="CW36" s="635"/>
      <c r="CX36" s="635"/>
      <c r="CY36" s="636"/>
      <c r="CZ36" s="639">
        <v>16.3</v>
      </c>
      <c r="DA36" s="667"/>
      <c r="DB36" s="667"/>
      <c r="DC36" s="669"/>
      <c r="DD36" s="643">
        <v>4430319</v>
      </c>
      <c r="DE36" s="635"/>
      <c r="DF36" s="635"/>
      <c r="DG36" s="635"/>
      <c r="DH36" s="635"/>
      <c r="DI36" s="635"/>
      <c r="DJ36" s="635"/>
      <c r="DK36" s="636"/>
      <c r="DL36" s="643">
        <v>2428265</v>
      </c>
      <c r="DM36" s="635"/>
      <c r="DN36" s="635"/>
      <c r="DO36" s="635"/>
      <c r="DP36" s="635"/>
      <c r="DQ36" s="635"/>
      <c r="DR36" s="635"/>
      <c r="DS36" s="635"/>
      <c r="DT36" s="635"/>
      <c r="DU36" s="635"/>
      <c r="DV36" s="636"/>
      <c r="DW36" s="639">
        <v>14.6</v>
      </c>
      <c r="DX36" s="667"/>
      <c r="DY36" s="667"/>
      <c r="DZ36" s="667"/>
      <c r="EA36" s="667"/>
      <c r="EB36" s="667"/>
      <c r="EC36" s="668"/>
    </row>
    <row r="37" spans="2:133" ht="11.25" customHeight="1" x14ac:dyDescent="0.2">
      <c r="B37" s="631" t="s">
        <v>329</v>
      </c>
      <c r="C37" s="632"/>
      <c r="D37" s="632"/>
      <c r="E37" s="632"/>
      <c r="F37" s="632"/>
      <c r="G37" s="632"/>
      <c r="H37" s="632"/>
      <c r="I37" s="632"/>
      <c r="J37" s="632"/>
      <c r="K37" s="632"/>
      <c r="L37" s="632"/>
      <c r="M37" s="632"/>
      <c r="N37" s="632"/>
      <c r="O37" s="632"/>
      <c r="P37" s="632"/>
      <c r="Q37" s="633"/>
      <c r="R37" s="634">
        <v>437800</v>
      </c>
      <c r="S37" s="635"/>
      <c r="T37" s="635"/>
      <c r="U37" s="635"/>
      <c r="V37" s="635"/>
      <c r="W37" s="635"/>
      <c r="X37" s="635"/>
      <c r="Y37" s="636"/>
      <c r="Z37" s="637">
        <v>1.4</v>
      </c>
      <c r="AA37" s="637"/>
      <c r="AB37" s="637"/>
      <c r="AC37" s="637"/>
      <c r="AD37" s="638" t="s">
        <v>238</v>
      </c>
      <c r="AE37" s="638"/>
      <c r="AF37" s="638"/>
      <c r="AG37" s="638"/>
      <c r="AH37" s="638"/>
      <c r="AI37" s="638"/>
      <c r="AJ37" s="638"/>
      <c r="AK37" s="638"/>
      <c r="AL37" s="639" t="s">
        <v>238</v>
      </c>
      <c r="AM37" s="640"/>
      <c r="AN37" s="640"/>
      <c r="AO37" s="641"/>
      <c r="AQ37" s="700" t="s">
        <v>330</v>
      </c>
      <c r="AR37" s="701"/>
      <c r="AS37" s="701"/>
      <c r="AT37" s="701"/>
      <c r="AU37" s="701"/>
      <c r="AV37" s="701"/>
      <c r="AW37" s="701"/>
      <c r="AX37" s="701"/>
      <c r="AY37" s="702"/>
      <c r="AZ37" s="634">
        <v>941400</v>
      </c>
      <c r="BA37" s="635"/>
      <c r="BB37" s="635"/>
      <c r="BC37" s="635"/>
      <c r="BD37" s="652"/>
      <c r="BE37" s="652"/>
      <c r="BF37" s="680"/>
      <c r="BG37" s="631" t="s">
        <v>331</v>
      </c>
      <c r="BH37" s="632"/>
      <c r="BI37" s="632"/>
      <c r="BJ37" s="632"/>
      <c r="BK37" s="632"/>
      <c r="BL37" s="632"/>
      <c r="BM37" s="632"/>
      <c r="BN37" s="632"/>
      <c r="BO37" s="632"/>
      <c r="BP37" s="632"/>
      <c r="BQ37" s="632"/>
      <c r="BR37" s="632"/>
      <c r="BS37" s="632"/>
      <c r="BT37" s="632"/>
      <c r="BU37" s="633"/>
      <c r="BV37" s="634">
        <v>128380</v>
      </c>
      <c r="BW37" s="635"/>
      <c r="BX37" s="635"/>
      <c r="BY37" s="635"/>
      <c r="BZ37" s="635"/>
      <c r="CA37" s="635"/>
      <c r="CB37" s="644"/>
      <c r="CD37" s="631" t="s">
        <v>332</v>
      </c>
      <c r="CE37" s="632"/>
      <c r="CF37" s="632"/>
      <c r="CG37" s="632"/>
      <c r="CH37" s="632"/>
      <c r="CI37" s="632"/>
      <c r="CJ37" s="632"/>
      <c r="CK37" s="632"/>
      <c r="CL37" s="632"/>
      <c r="CM37" s="632"/>
      <c r="CN37" s="632"/>
      <c r="CO37" s="632"/>
      <c r="CP37" s="632"/>
      <c r="CQ37" s="633"/>
      <c r="CR37" s="634">
        <v>1713148</v>
      </c>
      <c r="CS37" s="652"/>
      <c r="CT37" s="652"/>
      <c r="CU37" s="652"/>
      <c r="CV37" s="652"/>
      <c r="CW37" s="652"/>
      <c r="CX37" s="652"/>
      <c r="CY37" s="653"/>
      <c r="CZ37" s="639">
        <v>5.9</v>
      </c>
      <c r="DA37" s="667"/>
      <c r="DB37" s="667"/>
      <c r="DC37" s="669"/>
      <c r="DD37" s="643">
        <v>1709827</v>
      </c>
      <c r="DE37" s="652"/>
      <c r="DF37" s="652"/>
      <c r="DG37" s="652"/>
      <c r="DH37" s="652"/>
      <c r="DI37" s="652"/>
      <c r="DJ37" s="652"/>
      <c r="DK37" s="653"/>
      <c r="DL37" s="643">
        <v>1364259</v>
      </c>
      <c r="DM37" s="652"/>
      <c r="DN37" s="652"/>
      <c r="DO37" s="652"/>
      <c r="DP37" s="652"/>
      <c r="DQ37" s="652"/>
      <c r="DR37" s="652"/>
      <c r="DS37" s="652"/>
      <c r="DT37" s="652"/>
      <c r="DU37" s="652"/>
      <c r="DV37" s="653"/>
      <c r="DW37" s="639">
        <v>8.1999999999999993</v>
      </c>
      <c r="DX37" s="667"/>
      <c r="DY37" s="667"/>
      <c r="DZ37" s="667"/>
      <c r="EA37" s="667"/>
      <c r="EB37" s="667"/>
      <c r="EC37" s="668"/>
    </row>
    <row r="38" spans="2:133" ht="11.25" customHeight="1" x14ac:dyDescent="0.2">
      <c r="B38" s="631" t="s">
        <v>333</v>
      </c>
      <c r="C38" s="632"/>
      <c r="D38" s="632"/>
      <c r="E38" s="632"/>
      <c r="F38" s="632"/>
      <c r="G38" s="632"/>
      <c r="H38" s="632"/>
      <c r="I38" s="632"/>
      <c r="J38" s="632"/>
      <c r="K38" s="632"/>
      <c r="L38" s="632"/>
      <c r="M38" s="632"/>
      <c r="N38" s="632"/>
      <c r="O38" s="632"/>
      <c r="P38" s="632"/>
      <c r="Q38" s="633"/>
      <c r="R38" s="634">
        <v>1051634</v>
      </c>
      <c r="S38" s="635"/>
      <c r="T38" s="635"/>
      <c r="U38" s="635"/>
      <c r="V38" s="635"/>
      <c r="W38" s="635"/>
      <c r="X38" s="635"/>
      <c r="Y38" s="636"/>
      <c r="Z38" s="637">
        <v>3.5</v>
      </c>
      <c r="AA38" s="637"/>
      <c r="AB38" s="637"/>
      <c r="AC38" s="637"/>
      <c r="AD38" s="638" t="s">
        <v>232</v>
      </c>
      <c r="AE38" s="638"/>
      <c r="AF38" s="638"/>
      <c r="AG38" s="638"/>
      <c r="AH38" s="638"/>
      <c r="AI38" s="638"/>
      <c r="AJ38" s="638"/>
      <c r="AK38" s="638"/>
      <c r="AL38" s="639" t="s">
        <v>238</v>
      </c>
      <c r="AM38" s="640"/>
      <c r="AN38" s="640"/>
      <c r="AO38" s="641"/>
      <c r="AQ38" s="700" t="s">
        <v>334</v>
      </c>
      <c r="AR38" s="701"/>
      <c r="AS38" s="701"/>
      <c r="AT38" s="701"/>
      <c r="AU38" s="701"/>
      <c r="AV38" s="701"/>
      <c r="AW38" s="701"/>
      <c r="AX38" s="701"/>
      <c r="AY38" s="702"/>
      <c r="AZ38" s="634">
        <v>306218</v>
      </c>
      <c r="BA38" s="635"/>
      <c r="BB38" s="635"/>
      <c r="BC38" s="635"/>
      <c r="BD38" s="652"/>
      <c r="BE38" s="652"/>
      <c r="BF38" s="680"/>
      <c r="BG38" s="631" t="s">
        <v>335</v>
      </c>
      <c r="BH38" s="632"/>
      <c r="BI38" s="632"/>
      <c r="BJ38" s="632"/>
      <c r="BK38" s="632"/>
      <c r="BL38" s="632"/>
      <c r="BM38" s="632"/>
      <c r="BN38" s="632"/>
      <c r="BO38" s="632"/>
      <c r="BP38" s="632"/>
      <c r="BQ38" s="632"/>
      <c r="BR38" s="632"/>
      <c r="BS38" s="632"/>
      <c r="BT38" s="632"/>
      <c r="BU38" s="633"/>
      <c r="BV38" s="634">
        <v>7622</v>
      </c>
      <c r="BW38" s="635"/>
      <c r="BX38" s="635"/>
      <c r="BY38" s="635"/>
      <c r="BZ38" s="635"/>
      <c r="CA38" s="635"/>
      <c r="CB38" s="644"/>
      <c r="CD38" s="631" t="s">
        <v>336</v>
      </c>
      <c r="CE38" s="632"/>
      <c r="CF38" s="632"/>
      <c r="CG38" s="632"/>
      <c r="CH38" s="632"/>
      <c r="CI38" s="632"/>
      <c r="CJ38" s="632"/>
      <c r="CK38" s="632"/>
      <c r="CL38" s="632"/>
      <c r="CM38" s="632"/>
      <c r="CN38" s="632"/>
      <c r="CO38" s="632"/>
      <c r="CP38" s="632"/>
      <c r="CQ38" s="633"/>
      <c r="CR38" s="634">
        <v>2051018</v>
      </c>
      <c r="CS38" s="635"/>
      <c r="CT38" s="635"/>
      <c r="CU38" s="635"/>
      <c r="CV38" s="635"/>
      <c r="CW38" s="635"/>
      <c r="CX38" s="635"/>
      <c r="CY38" s="636"/>
      <c r="CZ38" s="639">
        <v>7</v>
      </c>
      <c r="DA38" s="667"/>
      <c r="DB38" s="667"/>
      <c r="DC38" s="669"/>
      <c r="DD38" s="643">
        <v>1677385</v>
      </c>
      <c r="DE38" s="635"/>
      <c r="DF38" s="635"/>
      <c r="DG38" s="635"/>
      <c r="DH38" s="635"/>
      <c r="DI38" s="635"/>
      <c r="DJ38" s="635"/>
      <c r="DK38" s="636"/>
      <c r="DL38" s="643">
        <v>1649030</v>
      </c>
      <c r="DM38" s="635"/>
      <c r="DN38" s="635"/>
      <c r="DO38" s="635"/>
      <c r="DP38" s="635"/>
      <c r="DQ38" s="635"/>
      <c r="DR38" s="635"/>
      <c r="DS38" s="635"/>
      <c r="DT38" s="635"/>
      <c r="DU38" s="635"/>
      <c r="DV38" s="636"/>
      <c r="DW38" s="639">
        <v>9.9</v>
      </c>
      <c r="DX38" s="667"/>
      <c r="DY38" s="667"/>
      <c r="DZ38" s="667"/>
      <c r="EA38" s="667"/>
      <c r="EB38" s="667"/>
      <c r="EC38" s="668"/>
    </row>
    <row r="39" spans="2:133" ht="11.25" customHeight="1" x14ac:dyDescent="0.2">
      <c r="B39" s="631" t="s">
        <v>337</v>
      </c>
      <c r="C39" s="632"/>
      <c r="D39" s="632"/>
      <c r="E39" s="632"/>
      <c r="F39" s="632"/>
      <c r="G39" s="632"/>
      <c r="H39" s="632"/>
      <c r="I39" s="632"/>
      <c r="J39" s="632"/>
      <c r="K39" s="632"/>
      <c r="L39" s="632"/>
      <c r="M39" s="632"/>
      <c r="N39" s="632"/>
      <c r="O39" s="632"/>
      <c r="P39" s="632"/>
      <c r="Q39" s="633"/>
      <c r="R39" s="634">
        <v>294510</v>
      </c>
      <c r="S39" s="635"/>
      <c r="T39" s="635"/>
      <c r="U39" s="635"/>
      <c r="V39" s="635"/>
      <c r="W39" s="635"/>
      <c r="X39" s="635"/>
      <c r="Y39" s="636"/>
      <c r="Z39" s="637">
        <v>1</v>
      </c>
      <c r="AA39" s="637"/>
      <c r="AB39" s="637"/>
      <c r="AC39" s="637"/>
      <c r="AD39" s="638">
        <v>794</v>
      </c>
      <c r="AE39" s="638"/>
      <c r="AF39" s="638"/>
      <c r="AG39" s="638"/>
      <c r="AH39" s="638"/>
      <c r="AI39" s="638"/>
      <c r="AJ39" s="638"/>
      <c r="AK39" s="638"/>
      <c r="AL39" s="639">
        <v>0</v>
      </c>
      <c r="AM39" s="640"/>
      <c r="AN39" s="640"/>
      <c r="AO39" s="641"/>
      <c r="AQ39" s="700" t="s">
        <v>338</v>
      </c>
      <c r="AR39" s="701"/>
      <c r="AS39" s="701"/>
      <c r="AT39" s="701"/>
      <c r="AU39" s="701"/>
      <c r="AV39" s="701"/>
      <c r="AW39" s="701"/>
      <c r="AX39" s="701"/>
      <c r="AY39" s="702"/>
      <c r="AZ39" s="634">
        <v>11601</v>
      </c>
      <c r="BA39" s="635"/>
      <c r="BB39" s="635"/>
      <c r="BC39" s="635"/>
      <c r="BD39" s="652"/>
      <c r="BE39" s="652"/>
      <c r="BF39" s="680"/>
      <c r="BG39" s="631" t="s">
        <v>339</v>
      </c>
      <c r="BH39" s="632"/>
      <c r="BI39" s="632"/>
      <c r="BJ39" s="632"/>
      <c r="BK39" s="632"/>
      <c r="BL39" s="632"/>
      <c r="BM39" s="632"/>
      <c r="BN39" s="632"/>
      <c r="BO39" s="632"/>
      <c r="BP39" s="632"/>
      <c r="BQ39" s="632"/>
      <c r="BR39" s="632"/>
      <c r="BS39" s="632"/>
      <c r="BT39" s="632"/>
      <c r="BU39" s="633"/>
      <c r="BV39" s="634">
        <v>11982</v>
      </c>
      <c r="BW39" s="635"/>
      <c r="BX39" s="635"/>
      <c r="BY39" s="635"/>
      <c r="BZ39" s="635"/>
      <c r="CA39" s="635"/>
      <c r="CB39" s="644"/>
      <c r="CD39" s="631" t="s">
        <v>340</v>
      </c>
      <c r="CE39" s="632"/>
      <c r="CF39" s="632"/>
      <c r="CG39" s="632"/>
      <c r="CH39" s="632"/>
      <c r="CI39" s="632"/>
      <c r="CJ39" s="632"/>
      <c r="CK39" s="632"/>
      <c r="CL39" s="632"/>
      <c r="CM39" s="632"/>
      <c r="CN39" s="632"/>
      <c r="CO39" s="632"/>
      <c r="CP39" s="632"/>
      <c r="CQ39" s="633"/>
      <c r="CR39" s="634">
        <v>1796070</v>
      </c>
      <c r="CS39" s="652"/>
      <c r="CT39" s="652"/>
      <c r="CU39" s="652"/>
      <c r="CV39" s="652"/>
      <c r="CW39" s="652"/>
      <c r="CX39" s="652"/>
      <c r="CY39" s="653"/>
      <c r="CZ39" s="639">
        <v>6.2</v>
      </c>
      <c r="DA39" s="667"/>
      <c r="DB39" s="667"/>
      <c r="DC39" s="669"/>
      <c r="DD39" s="643">
        <v>1782465</v>
      </c>
      <c r="DE39" s="652"/>
      <c r="DF39" s="652"/>
      <c r="DG39" s="652"/>
      <c r="DH39" s="652"/>
      <c r="DI39" s="652"/>
      <c r="DJ39" s="652"/>
      <c r="DK39" s="653"/>
      <c r="DL39" s="643" t="s">
        <v>232</v>
      </c>
      <c r="DM39" s="652"/>
      <c r="DN39" s="652"/>
      <c r="DO39" s="652"/>
      <c r="DP39" s="652"/>
      <c r="DQ39" s="652"/>
      <c r="DR39" s="652"/>
      <c r="DS39" s="652"/>
      <c r="DT39" s="652"/>
      <c r="DU39" s="652"/>
      <c r="DV39" s="653"/>
      <c r="DW39" s="639" t="s">
        <v>232</v>
      </c>
      <c r="DX39" s="667"/>
      <c r="DY39" s="667"/>
      <c r="DZ39" s="667"/>
      <c r="EA39" s="667"/>
      <c r="EB39" s="667"/>
      <c r="EC39" s="668"/>
    </row>
    <row r="40" spans="2:133" ht="11.25" customHeight="1" x14ac:dyDescent="0.2">
      <c r="B40" s="631" t="s">
        <v>341</v>
      </c>
      <c r="C40" s="632"/>
      <c r="D40" s="632"/>
      <c r="E40" s="632"/>
      <c r="F40" s="632"/>
      <c r="G40" s="632"/>
      <c r="H40" s="632"/>
      <c r="I40" s="632"/>
      <c r="J40" s="632"/>
      <c r="K40" s="632"/>
      <c r="L40" s="632"/>
      <c r="M40" s="632"/>
      <c r="N40" s="632"/>
      <c r="O40" s="632"/>
      <c r="P40" s="632"/>
      <c r="Q40" s="633"/>
      <c r="R40" s="634">
        <v>1939600</v>
      </c>
      <c r="S40" s="635"/>
      <c r="T40" s="635"/>
      <c r="U40" s="635"/>
      <c r="V40" s="635"/>
      <c r="W40" s="635"/>
      <c r="X40" s="635"/>
      <c r="Y40" s="636"/>
      <c r="Z40" s="637">
        <v>6.4</v>
      </c>
      <c r="AA40" s="637"/>
      <c r="AB40" s="637"/>
      <c r="AC40" s="637"/>
      <c r="AD40" s="638" t="s">
        <v>238</v>
      </c>
      <c r="AE40" s="638"/>
      <c r="AF40" s="638"/>
      <c r="AG40" s="638"/>
      <c r="AH40" s="638"/>
      <c r="AI40" s="638"/>
      <c r="AJ40" s="638"/>
      <c r="AK40" s="638"/>
      <c r="AL40" s="639" t="s">
        <v>232</v>
      </c>
      <c r="AM40" s="640"/>
      <c r="AN40" s="640"/>
      <c r="AO40" s="641"/>
      <c r="AQ40" s="700" t="s">
        <v>342</v>
      </c>
      <c r="AR40" s="701"/>
      <c r="AS40" s="701"/>
      <c r="AT40" s="701"/>
      <c r="AU40" s="701"/>
      <c r="AV40" s="701"/>
      <c r="AW40" s="701"/>
      <c r="AX40" s="701"/>
      <c r="AY40" s="702"/>
      <c r="AZ40" s="634">
        <v>5459</v>
      </c>
      <c r="BA40" s="635"/>
      <c r="BB40" s="635"/>
      <c r="BC40" s="635"/>
      <c r="BD40" s="652"/>
      <c r="BE40" s="652"/>
      <c r="BF40" s="680"/>
      <c r="BG40" s="684" t="s">
        <v>343</v>
      </c>
      <c r="BH40" s="685"/>
      <c r="BI40" s="685"/>
      <c r="BJ40" s="685"/>
      <c r="BK40" s="685"/>
      <c r="BL40" s="214"/>
      <c r="BM40" s="632" t="s">
        <v>344</v>
      </c>
      <c r="BN40" s="632"/>
      <c r="BO40" s="632"/>
      <c r="BP40" s="632"/>
      <c r="BQ40" s="632"/>
      <c r="BR40" s="632"/>
      <c r="BS40" s="632"/>
      <c r="BT40" s="632"/>
      <c r="BU40" s="633"/>
      <c r="BV40" s="634">
        <v>106</v>
      </c>
      <c r="BW40" s="635"/>
      <c r="BX40" s="635"/>
      <c r="BY40" s="635"/>
      <c r="BZ40" s="635"/>
      <c r="CA40" s="635"/>
      <c r="CB40" s="644"/>
      <c r="CD40" s="631" t="s">
        <v>345</v>
      </c>
      <c r="CE40" s="632"/>
      <c r="CF40" s="632"/>
      <c r="CG40" s="632"/>
      <c r="CH40" s="632"/>
      <c r="CI40" s="632"/>
      <c r="CJ40" s="632"/>
      <c r="CK40" s="632"/>
      <c r="CL40" s="632"/>
      <c r="CM40" s="632"/>
      <c r="CN40" s="632"/>
      <c r="CO40" s="632"/>
      <c r="CP40" s="632"/>
      <c r="CQ40" s="633"/>
      <c r="CR40" s="634">
        <v>52933</v>
      </c>
      <c r="CS40" s="635"/>
      <c r="CT40" s="635"/>
      <c r="CU40" s="635"/>
      <c r="CV40" s="635"/>
      <c r="CW40" s="635"/>
      <c r="CX40" s="635"/>
      <c r="CY40" s="636"/>
      <c r="CZ40" s="639">
        <v>0.2</v>
      </c>
      <c r="DA40" s="667"/>
      <c r="DB40" s="667"/>
      <c r="DC40" s="669"/>
      <c r="DD40" s="643">
        <v>720</v>
      </c>
      <c r="DE40" s="635"/>
      <c r="DF40" s="635"/>
      <c r="DG40" s="635"/>
      <c r="DH40" s="635"/>
      <c r="DI40" s="635"/>
      <c r="DJ40" s="635"/>
      <c r="DK40" s="636"/>
      <c r="DL40" s="643" t="s">
        <v>232</v>
      </c>
      <c r="DM40" s="635"/>
      <c r="DN40" s="635"/>
      <c r="DO40" s="635"/>
      <c r="DP40" s="635"/>
      <c r="DQ40" s="635"/>
      <c r="DR40" s="635"/>
      <c r="DS40" s="635"/>
      <c r="DT40" s="635"/>
      <c r="DU40" s="635"/>
      <c r="DV40" s="636"/>
      <c r="DW40" s="639" t="s">
        <v>232</v>
      </c>
      <c r="DX40" s="667"/>
      <c r="DY40" s="667"/>
      <c r="DZ40" s="667"/>
      <c r="EA40" s="667"/>
      <c r="EB40" s="667"/>
      <c r="EC40" s="668"/>
    </row>
    <row r="41" spans="2:133" ht="11.25" customHeight="1" x14ac:dyDescent="0.2">
      <c r="B41" s="631" t="s">
        <v>346</v>
      </c>
      <c r="C41" s="632"/>
      <c r="D41" s="632"/>
      <c r="E41" s="632"/>
      <c r="F41" s="632"/>
      <c r="G41" s="632"/>
      <c r="H41" s="632"/>
      <c r="I41" s="632"/>
      <c r="J41" s="632"/>
      <c r="K41" s="632"/>
      <c r="L41" s="632"/>
      <c r="M41" s="632"/>
      <c r="N41" s="632"/>
      <c r="O41" s="632"/>
      <c r="P41" s="632"/>
      <c r="Q41" s="633"/>
      <c r="R41" s="634" t="s">
        <v>135</v>
      </c>
      <c r="S41" s="635"/>
      <c r="T41" s="635"/>
      <c r="U41" s="635"/>
      <c r="V41" s="635"/>
      <c r="W41" s="635"/>
      <c r="X41" s="635"/>
      <c r="Y41" s="636"/>
      <c r="Z41" s="637" t="s">
        <v>238</v>
      </c>
      <c r="AA41" s="637"/>
      <c r="AB41" s="637"/>
      <c r="AC41" s="637"/>
      <c r="AD41" s="638" t="s">
        <v>232</v>
      </c>
      <c r="AE41" s="638"/>
      <c r="AF41" s="638"/>
      <c r="AG41" s="638"/>
      <c r="AH41" s="638"/>
      <c r="AI41" s="638"/>
      <c r="AJ41" s="638"/>
      <c r="AK41" s="638"/>
      <c r="AL41" s="639" t="s">
        <v>232</v>
      </c>
      <c r="AM41" s="640"/>
      <c r="AN41" s="640"/>
      <c r="AO41" s="641"/>
      <c r="AQ41" s="700" t="s">
        <v>347</v>
      </c>
      <c r="AR41" s="701"/>
      <c r="AS41" s="701"/>
      <c r="AT41" s="701"/>
      <c r="AU41" s="701"/>
      <c r="AV41" s="701"/>
      <c r="AW41" s="701"/>
      <c r="AX41" s="701"/>
      <c r="AY41" s="702"/>
      <c r="AZ41" s="634">
        <v>438177</v>
      </c>
      <c r="BA41" s="635"/>
      <c r="BB41" s="635"/>
      <c r="BC41" s="635"/>
      <c r="BD41" s="652"/>
      <c r="BE41" s="652"/>
      <c r="BF41" s="680"/>
      <c r="BG41" s="684"/>
      <c r="BH41" s="685"/>
      <c r="BI41" s="685"/>
      <c r="BJ41" s="685"/>
      <c r="BK41" s="685"/>
      <c r="BL41" s="214"/>
      <c r="BM41" s="632" t="s">
        <v>348</v>
      </c>
      <c r="BN41" s="632"/>
      <c r="BO41" s="632"/>
      <c r="BP41" s="632"/>
      <c r="BQ41" s="632"/>
      <c r="BR41" s="632"/>
      <c r="BS41" s="632"/>
      <c r="BT41" s="632"/>
      <c r="BU41" s="633"/>
      <c r="BV41" s="634" t="s">
        <v>232</v>
      </c>
      <c r="BW41" s="635"/>
      <c r="BX41" s="635"/>
      <c r="BY41" s="635"/>
      <c r="BZ41" s="635"/>
      <c r="CA41" s="635"/>
      <c r="CB41" s="644"/>
      <c r="CD41" s="631" t="s">
        <v>349</v>
      </c>
      <c r="CE41" s="632"/>
      <c r="CF41" s="632"/>
      <c r="CG41" s="632"/>
      <c r="CH41" s="632"/>
      <c r="CI41" s="632"/>
      <c r="CJ41" s="632"/>
      <c r="CK41" s="632"/>
      <c r="CL41" s="632"/>
      <c r="CM41" s="632"/>
      <c r="CN41" s="632"/>
      <c r="CO41" s="632"/>
      <c r="CP41" s="632"/>
      <c r="CQ41" s="633"/>
      <c r="CR41" s="634" t="s">
        <v>238</v>
      </c>
      <c r="CS41" s="652"/>
      <c r="CT41" s="652"/>
      <c r="CU41" s="652"/>
      <c r="CV41" s="652"/>
      <c r="CW41" s="652"/>
      <c r="CX41" s="652"/>
      <c r="CY41" s="653"/>
      <c r="CZ41" s="639" t="s">
        <v>238</v>
      </c>
      <c r="DA41" s="667"/>
      <c r="DB41" s="667"/>
      <c r="DC41" s="669"/>
      <c r="DD41" s="643" t="s">
        <v>238</v>
      </c>
      <c r="DE41" s="652"/>
      <c r="DF41" s="652"/>
      <c r="DG41" s="652"/>
      <c r="DH41" s="652"/>
      <c r="DI41" s="652"/>
      <c r="DJ41" s="652"/>
      <c r="DK41" s="653"/>
      <c r="DL41" s="709"/>
      <c r="DM41" s="710"/>
      <c r="DN41" s="710"/>
      <c r="DO41" s="710"/>
      <c r="DP41" s="710"/>
      <c r="DQ41" s="710"/>
      <c r="DR41" s="710"/>
      <c r="DS41" s="710"/>
      <c r="DT41" s="710"/>
      <c r="DU41" s="710"/>
      <c r="DV41" s="711"/>
      <c r="DW41" s="706"/>
      <c r="DX41" s="707"/>
      <c r="DY41" s="707"/>
      <c r="DZ41" s="707"/>
      <c r="EA41" s="707"/>
      <c r="EB41" s="707"/>
      <c r="EC41" s="708"/>
    </row>
    <row r="42" spans="2:133" ht="11.25" customHeight="1" x14ac:dyDescent="0.2">
      <c r="B42" s="631" t="s">
        <v>350</v>
      </c>
      <c r="C42" s="632"/>
      <c r="D42" s="632"/>
      <c r="E42" s="632"/>
      <c r="F42" s="632"/>
      <c r="G42" s="632"/>
      <c r="H42" s="632"/>
      <c r="I42" s="632"/>
      <c r="J42" s="632"/>
      <c r="K42" s="632"/>
      <c r="L42" s="632"/>
      <c r="M42" s="632"/>
      <c r="N42" s="632"/>
      <c r="O42" s="632"/>
      <c r="P42" s="632"/>
      <c r="Q42" s="633"/>
      <c r="R42" s="634" t="s">
        <v>232</v>
      </c>
      <c r="S42" s="635"/>
      <c r="T42" s="635"/>
      <c r="U42" s="635"/>
      <c r="V42" s="635"/>
      <c r="W42" s="635"/>
      <c r="X42" s="635"/>
      <c r="Y42" s="636"/>
      <c r="Z42" s="637" t="s">
        <v>232</v>
      </c>
      <c r="AA42" s="637"/>
      <c r="AB42" s="637"/>
      <c r="AC42" s="637"/>
      <c r="AD42" s="638" t="s">
        <v>238</v>
      </c>
      <c r="AE42" s="638"/>
      <c r="AF42" s="638"/>
      <c r="AG42" s="638"/>
      <c r="AH42" s="638"/>
      <c r="AI42" s="638"/>
      <c r="AJ42" s="638"/>
      <c r="AK42" s="638"/>
      <c r="AL42" s="639" t="s">
        <v>238</v>
      </c>
      <c r="AM42" s="640"/>
      <c r="AN42" s="640"/>
      <c r="AO42" s="641"/>
      <c r="AQ42" s="703" t="s">
        <v>351</v>
      </c>
      <c r="AR42" s="704"/>
      <c r="AS42" s="704"/>
      <c r="AT42" s="704"/>
      <c r="AU42" s="704"/>
      <c r="AV42" s="704"/>
      <c r="AW42" s="704"/>
      <c r="AX42" s="704"/>
      <c r="AY42" s="705"/>
      <c r="AZ42" s="712">
        <v>1601240</v>
      </c>
      <c r="BA42" s="713"/>
      <c r="BB42" s="713"/>
      <c r="BC42" s="713"/>
      <c r="BD42" s="693"/>
      <c r="BE42" s="693"/>
      <c r="BF42" s="695"/>
      <c r="BG42" s="686"/>
      <c r="BH42" s="687"/>
      <c r="BI42" s="687"/>
      <c r="BJ42" s="687"/>
      <c r="BK42" s="687"/>
      <c r="BL42" s="215"/>
      <c r="BM42" s="655" t="s">
        <v>352</v>
      </c>
      <c r="BN42" s="655"/>
      <c r="BO42" s="655"/>
      <c r="BP42" s="655"/>
      <c r="BQ42" s="655"/>
      <c r="BR42" s="655"/>
      <c r="BS42" s="655"/>
      <c r="BT42" s="655"/>
      <c r="BU42" s="656"/>
      <c r="BV42" s="712">
        <v>350</v>
      </c>
      <c r="BW42" s="713"/>
      <c r="BX42" s="713"/>
      <c r="BY42" s="713"/>
      <c r="BZ42" s="713"/>
      <c r="CA42" s="713"/>
      <c r="CB42" s="719"/>
      <c r="CD42" s="631" t="s">
        <v>353</v>
      </c>
      <c r="CE42" s="632"/>
      <c r="CF42" s="632"/>
      <c r="CG42" s="632"/>
      <c r="CH42" s="632"/>
      <c r="CI42" s="632"/>
      <c r="CJ42" s="632"/>
      <c r="CK42" s="632"/>
      <c r="CL42" s="632"/>
      <c r="CM42" s="632"/>
      <c r="CN42" s="632"/>
      <c r="CO42" s="632"/>
      <c r="CP42" s="632"/>
      <c r="CQ42" s="633"/>
      <c r="CR42" s="634">
        <v>2417886</v>
      </c>
      <c r="CS42" s="652"/>
      <c r="CT42" s="652"/>
      <c r="CU42" s="652"/>
      <c r="CV42" s="652"/>
      <c r="CW42" s="652"/>
      <c r="CX42" s="652"/>
      <c r="CY42" s="653"/>
      <c r="CZ42" s="639">
        <v>8.3000000000000007</v>
      </c>
      <c r="DA42" s="667"/>
      <c r="DB42" s="667"/>
      <c r="DC42" s="669"/>
      <c r="DD42" s="643">
        <v>564152</v>
      </c>
      <c r="DE42" s="652"/>
      <c r="DF42" s="652"/>
      <c r="DG42" s="652"/>
      <c r="DH42" s="652"/>
      <c r="DI42" s="652"/>
      <c r="DJ42" s="652"/>
      <c r="DK42" s="653"/>
      <c r="DL42" s="709"/>
      <c r="DM42" s="710"/>
      <c r="DN42" s="710"/>
      <c r="DO42" s="710"/>
      <c r="DP42" s="710"/>
      <c r="DQ42" s="710"/>
      <c r="DR42" s="710"/>
      <c r="DS42" s="710"/>
      <c r="DT42" s="710"/>
      <c r="DU42" s="710"/>
      <c r="DV42" s="711"/>
      <c r="DW42" s="706"/>
      <c r="DX42" s="707"/>
      <c r="DY42" s="707"/>
      <c r="DZ42" s="707"/>
      <c r="EA42" s="707"/>
      <c r="EB42" s="707"/>
      <c r="EC42" s="708"/>
    </row>
    <row r="43" spans="2:133" ht="11.25" customHeight="1" x14ac:dyDescent="0.2">
      <c r="B43" s="631" t="s">
        <v>354</v>
      </c>
      <c r="C43" s="632"/>
      <c r="D43" s="632"/>
      <c r="E43" s="632"/>
      <c r="F43" s="632"/>
      <c r="G43" s="632"/>
      <c r="H43" s="632"/>
      <c r="I43" s="632"/>
      <c r="J43" s="632"/>
      <c r="K43" s="632"/>
      <c r="L43" s="632"/>
      <c r="M43" s="632"/>
      <c r="N43" s="632"/>
      <c r="O43" s="632"/>
      <c r="P43" s="632"/>
      <c r="Q43" s="633"/>
      <c r="R43" s="634">
        <v>882700</v>
      </c>
      <c r="S43" s="635"/>
      <c r="T43" s="635"/>
      <c r="U43" s="635"/>
      <c r="V43" s="635"/>
      <c r="W43" s="635"/>
      <c r="X43" s="635"/>
      <c r="Y43" s="636"/>
      <c r="Z43" s="637">
        <v>2.9</v>
      </c>
      <c r="AA43" s="637"/>
      <c r="AB43" s="637"/>
      <c r="AC43" s="637"/>
      <c r="AD43" s="638" t="s">
        <v>232</v>
      </c>
      <c r="AE43" s="638"/>
      <c r="AF43" s="638"/>
      <c r="AG43" s="638"/>
      <c r="AH43" s="638"/>
      <c r="AI43" s="638"/>
      <c r="AJ43" s="638"/>
      <c r="AK43" s="638"/>
      <c r="AL43" s="639" t="s">
        <v>232</v>
      </c>
      <c r="AM43" s="640"/>
      <c r="AN43" s="640"/>
      <c r="AO43" s="641"/>
      <c r="CD43" s="631" t="s">
        <v>355</v>
      </c>
      <c r="CE43" s="632"/>
      <c r="CF43" s="632"/>
      <c r="CG43" s="632"/>
      <c r="CH43" s="632"/>
      <c r="CI43" s="632"/>
      <c r="CJ43" s="632"/>
      <c r="CK43" s="632"/>
      <c r="CL43" s="632"/>
      <c r="CM43" s="632"/>
      <c r="CN43" s="632"/>
      <c r="CO43" s="632"/>
      <c r="CP43" s="632"/>
      <c r="CQ43" s="633"/>
      <c r="CR43" s="634">
        <v>14128</v>
      </c>
      <c r="CS43" s="652"/>
      <c r="CT43" s="652"/>
      <c r="CU43" s="652"/>
      <c r="CV43" s="652"/>
      <c r="CW43" s="652"/>
      <c r="CX43" s="652"/>
      <c r="CY43" s="653"/>
      <c r="CZ43" s="639">
        <v>0</v>
      </c>
      <c r="DA43" s="667"/>
      <c r="DB43" s="667"/>
      <c r="DC43" s="669"/>
      <c r="DD43" s="643">
        <v>3417</v>
      </c>
      <c r="DE43" s="652"/>
      <c r="DF43" s="652"/>
      <c r="DG43" s="652"/>
      <c r="DH43" s="652"/>
      <c r="DI43" s="652"/>
      <c r="DJ43" s="652"/>
      <c r="DK43" s="653"/>
      <c r="DL43" s="709"/>
      <c r="DM43" s="710"/>
      <c r="DN43" s="710"/>
      <c r="DO43" s="710"/>
      <c r="DP43" s="710"/>
      <c r="DQ43" s="710"/>
      <c r="DR43" s="710"/>
      <c r="DS43" s="710"/>
      <c r="DT43" s="710"/>
      <c r="DU43" s="710"/>
      <c r="DV43" s="711"/>
      <c r="DW43" s="706"/>
      <c r="DX43" s="707"/>
      <c r="DY43" s="707"/>
      <c r="DZ43" s="707"/>
      <c r="EA43" s="707"/>
      <c r="EB43" s="707"/>
      <c r="EC43" s="708"/>
    </row>
    <row r="44" spans="2:133" ht="11.25" customHeight="1" x14ac:dyDescent="0.2">
      <c r="B44" s="654" t="s">
        <v>356</v>
      </c>
      <c r="C44" s="655"/>
      <c r="D44" s="655"/>
      <c r="E44" s="655"/>
      <c r="F44" s="655"/>
      <c r="G44" s="655"/>
      <c r="H44" s="655"/>
      <c r="I44" s="655"/>
      <c r="J44" s="655"/>
      <c r="K44" s="655"/>
      <c r="L44" s="655"/>
      <c r="M44" s="655"/>
      <c r="N44" s="655"/>
      <c r="O44" s="655"/>
      <c r="P44" s="655"/>
      <c r="Q44" s="656"/>
      <c r="R44" s="712">
        <v>30360382</v>
      </c>
      <c r="S44" s="713"/>
      <c r="T44" s="713"/>
      <c r="U44" s="713"/>
      <c r="V44" s="713"/>
      <c r="W44" s="713"/>
      <c r="X44" s="713"/>
      <c r="Y44" s="714"/>
      <c r="Z44" s="715">
        <v>100</v>
      </c>
      <c r="AA44" s="715"/>
      <c r="AB44" s="715"/>
      <c r="AC44" s="715"/>
      <c r="AD44" s="716">
        <v>15776896</v>
      </c>
      <c r="AE44" s="716"/>
      <c r="AF44" s="716"/>
      <c r="AG44" s="716"/>
      <c r="AH44" s="716"/>
      <c r="AI44" s="716"/>
      <c r="AJ44" s="716"/>
      <c r="AK44" s="716"/>
      <c r="AL44" s="717">
        <v>100</v>
      </c>
      <c r="AM44" s="694"/>
      <c r="AN44" s="694"/>
      <c r="AO44" s="718"/>
      <c r="CD44" s="672" t="s">
        <v>303</v>
      </c>
      <c r="CE44" s="673"/>
      <c r="CF44" s="631" t="s">
        <v>357</v>
      </c>
      <c r="CG44" s="632"/>
      <c r="CH44" s="632"/>
      <c r="CI44" s="632"/>
      <c r="CJ44" s="632"/>
      <c r="CK44" s="632"/>
      <c r="CL44" s="632"/>
      <c r="CM44" s="632"/>
      <c r="CN44" s="632"/>
      <c r="CO44" s="632"/>
      <c r="CP44" s="632"/>
      <c r="CQ44" s="633"/>
      <c r="CR44" s="634">
        <v>2417886</v>
      </c>
      <c r="CS44" s="635"/>
      <c r="CT44" s="635"/>
      <c r="CU44" s="635"/>
      <c r="CV44" s="635"/>
      <c r="CW44" s="635"/>
      <c r="CX44" s="635"/>
      <c r="CY44" s="636"/>
      <c r="CZ44" s="639">
        <v>8.3000000000000007</v>
      </c>
      <c r="DA44" s="640"/>
      <c r="DB44" s="640"/>
      <c r="DC44" s="646"/>
      <c r="DD44" s="643">
        <v>564152</v>
      </c>
      <c r="DE44" s="635"/>
      <c r="DF44" s="635"/>
      <c r="DG44" s="635"/>
      <c r="DH44" s="635"/>
      <c r="DI44" s="635"/>
      <c r="DJ44" s="635"/>
      <c r="DK44" s="636"/>
      <c r="DL44" s="709"/>
      <c r="DM44" s="710"/>
      <c r="DN44" s="710"/>
      <c r="DO44" s="710"/>
      <c r="DP44" s="710"/>
      <c r="DQ44" s="710"/>
      <c r="DR44" s="710"/>
      <c r="DS44" s="710"/>
      <c r="DT44" s="710"/>
      <c r="DU44" s="710"/>
      <c r="DV44" s="711"/>
      <c r="DW44" s="706"/>
      <c r="DX44" s="707"/>
      <c r="DY44" s="707"/>
      <c r="DZ44" s="707"/>
      <c r="EA44" s="707"/>
      <c r="EB44" s="707"/>
      <c r="EC44" s="708"/>
    </row>
    <row r="45" spans="2:133" ht="11.25" customHeight="1" x14ac:dyDescent="0.2">
      <c r="CD45" s="674"/>
      <c r="CE45" s="675"/>
      <c r="CF45" s="631" t="s">
        <v>358</v>
      </c>
      <c r="CG45" s="632"/>
      <c r="CH45" s="632"/>
      <c r="CI45" s="632"/>
      <c r="CJ45" s="632"/>
      <c r="CK45" s="632"/>
      <c r="CL45" s="632"/>
      <c r="CM45" s="632"/>
      <c r="CN45" s="632"/>
      <c r="CO45" s="632"/>
      <c r="CP45" s="632"/>
      <c r="CQ45" s="633"/>
      <c r="CR45" s="634">
        <v>1152890</v>
      </c>
      <c r="CS45" s="652"/>
      <c r="CT45" s="652"/>
      <c r="CU45" s="652"/>
      <c r="CV45" s="652"/>
      <c r="CW45" s="652"/>
      <c r="CX45" s="652"/>
      <c r="CY45" s="653"/>
      <c r="CZ45" s="639">
        <v>4</v>
      </c>
      <c r="DA45" s="667"/>
      <c r="DB45" s="667"/>
      <c r="DC45" s="669"/>
      <c r="DD45" s="643">
        <v>152047</v>
      </c>
      <c r="DE45" s="652"/>
      <c r="DF45" s="652"/>
      <c r="DG45" s="652"/>
      <c r="DH45" s="652"/>
      <c r="DI45" s="652"/>
      <c r="DJ45" s="652"/>
      <c r="DK45" s="653"/>
      <c r="DL45" s="709"/>
      <c r="DM45" s="710"/>
      <c r="DN45" s="710"/>
      <c r="DO45" s="710"/>
      <c r="DP45" s="710"/>
      <c r="DQ45" s="710"/>
      <c r="DR45" s="710"/>
      <c r="DS45" s="710"/>
      <c r="DT45" s="710"/>
      <c r="DU45" s="710"/>
      <c r="DV45" s="711"/>
      <c r="DW45" s="706"/>
      <c r="DX45" s="707"/>
      <c r="DY45" s="707"/>
      <c r="DZ45" s="707"/>
      <c r="EA45" s="707"/>
      <c r="EB45" s="707"/>
      <c r="EC45" s="708"/>
    </row>
    <row r="46" spans="2:133" ht="11.25" customHeight="1" x14ac:dyDescent="0.2">
      <c r="B46" s="205" t="s">
        <v>359</v>
      </c>
      <c r="CD46" s="674"/>
      <c r="CE46" s="675"/>
      <c r="CF46" s="631" t="s">
        <v>360</v>
      </c>
      <c r="CG46" s="632"/>
      <c r="CH46" s="632"/>
      <c r="CI46" s="632"/>
      <c r="CJ46" s="632"/>
      <c r="CK46" s="632"/>
      <c r="CL46" s="632"/>
      <c r="CM46" s="632"/>
      <c r="CN46" s="632"/>
      <c r="CO46" s="632"/>
      <c r="CP46" s="632"/>
      <c r="CQ46" s="633"/>
      <c r="CR46" s="634">
        <v>997164</v>
      </c>
      <c r="CS46" s="635"/>
      <c r="CT46" s="635"/>
      <c r="CU46" s="635"/>
      <c r="CV46" s="635"/>
      <c r="CW46" s="635"/>
      <c r="CX46" s="635"/>
      <c r="CY46" s="636"/>
      <c r="CZ46" s="639">
        <v>3.4</v>
      </c>
      <c r="DA46" s="640"/>
      <c r="DB46" s="640"/>
      <c r="DC46" s="646"/>
      <c r="DD46" s="643">
        <v>260649</v>
      </c>
      <c r="DE46" s="635"/>
      <c r="DF46" s="635"/>
      <c r="DG46" s="635"/>
      <c r="DH46" s="635"/>
      <c r="DI46" s="635"/>
      <c r="DJ46" s="635"/>
      <c r="DK46" s="636"/>
      <c r="DL46" s="709"/>
      <c r="DM46" s="710"/>
      <c r="DN46" s="710"/>
      <c r="DO46" s="710"/>
      <c r="DP46" s="710"/>
      <c r="DQ46" s="710"/>
      <c r="DR46" s="710"/>
      <c r="DS46" s="710"/>
      <c r="DT46" s="710"/>
      <c r="DU46" s="710"/>
      <c r="DV46" s="711"/>
      <c r="DW46" s="706"/>
      <c r="DX46" s="707"/>
      <c r="DY46" s="707"/>
      <c r="DZ46" s="707"/>
      <c r="EA46" s="707"/>
      <c r="EB46" s="707"/>
      <c r="EC46" s="708"/>
    </row>
    <row r="47" spans="2:133" ht="11.25" customHeight="1" x14ac:dyDescent="0.2">
      <c r="B47" s="730" t="s">
        <v>361</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362</v>
      </c>
      <c r="CG47" s="632"/>
      <c r="CH47" s="632"/>
      <c r="CI47" s="632"/>
      <c r="CJ47" s="632"/>
      <c r="CK47" s="632"/>
      <c r="CL47" s="632"/>
      <c r="CM47" s="632"/>
      <c r="CN47" s="632"/>
      <c r="CO47" s="632"/>
      <c r="CP47" s="632"/>
      <c r="CQ47" s="633"/>
      <c r="CR47" s="634" t="s">
        <v>232</v>
      </c>
      <c r="CS47" s="652"/>
      <c r="CT47" s="652"/>
      <c r="CU47" s="652"/>
      <c r="CV47" s="652"/>
      <c r="CW47" s="652"/>
      <c r="CX47" s="652"/>
      <c r="CY47" s="653"/>
      <c r="CZ47" s="639" t="s">
        <v>238</v>
      </c>
      <c r="DA47" s="667"/>
      <c r="DB47" s="667"/>
      <c r="DC47" s="669"/>
      <c r="DD47" s="643" t="s">
        <v>238</v>
      </c>
      <c r="DE47" s="652"/>
      <c r="DF47" s="652"/>
      <c r="DG47" s="652"/>
      <c r="DH47" s="652"/>
      <c r="DI47" s="652"/>
      <c r="DJ47" s="652"/>
      <c r="DK47" s="653"/>
      <c r="DL47" s="709"/>
      <c r="DM47" s="710"/>
      <c r="DN47" s="710"/>
      <c r="DO47" s="710"/>
      <c r="DP47" s="710"/>
      <c r="DQ47" s="710"/>
      <c r="DR47" s="710"/>
      <c r="DS47" s="710"/>
      <c r="DT47" s="710"/>
      <c r="DU47" s="710"/>
      <c r="DV47" s="711"/>
      <c r="DW47" s="706"/>
      <c r="DX47" s="707"/>
      <c r="DY47" s="707"/>
      <c r="DZ47" s="707"/>
      <c r="EA47" s="707"/>
      <c r="EB47" s="707"/>
      <c r="EC47" s="708"/>
    </row>
    <row r="48" spans="2:133" ht="10.8" x14ac:dyDescent="0.2">
      <c r="B48" s="730" t="s">
        <v>363</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364</v>
      </c>
      <c r="CG48" s="632"/>
      <c r="CH48" s="632"/>
      <c r="CI48" s="632"/>
      <c r="CJ48" s="632"/>
      <c r="CK48" s="632"/>
      <c r="CL48" s="632"/>
      <c r="CM48" s="632"/>
      <c r="CN48" s="632"/>
      <c r="CO48" s="632"/>
      <c r="CP48" s="632"/>
      <c r="CQ48" s="633"/>
      <c r="CR48" s="634" t="s">
        <v>238</v>
      </c>
      <c r="CS48" s="635"/>
      <c r="CT48" s="635"/>
      <c r="CU48" s="635"/>
      <c r="CV48" s="635"/>
      <c r="CW48" s="635"/>
      <c r="CX48" s="635"/>
      <c r="CY48" s="636"/>
      <c r="CZ48" s="639" t="s">
        <v>238</v>
      </c>
      <c r="DA48" s="640"/>
      <c r="DB48" s="640"/>
      <c r="DC48" s="646"/>
      <c r="DD48" s="643" t="s">
        <v>232</v>
      </c>
      <c r="DE48" s="635"/>
      <c r="DF48" s="635"/>
      <c r="DG48" s="635"/>
      <c r="DH48" s="635"/>
      <c r="DI48" s="635"/>
      <c r="DJ48" s="635"/>
      <c r="DK48" s="636"/>
      <c r="DL48" s="709"/>
      <c r="DM48" s="710"/>
      <c r="DN48" s="710"/>
      <c r="DO48" s="710"/>
      <c r="DP48" s="710"/>
      <c r="DQ48" s="710"/>
      <c r="DR48" s="710"/>
      <c r="DS48" s="710"/>
      <c r="DT48" s="710"/>
      <c r="DU48" s="710"/>
      <c r="DV48" s="711"/>
      <c r="DW48" s="706"/>
      <c r="DX48" s="707"/>
      <c r="DY48" s="707"/>
      <c r="DZ48" s="707"/>
      <c r="EA48" s="707"/>
      <c r="EB48" s="707"/>
      <c r="EC48" s="708"/>
    </row>
    <row r="49" spans="2:133" ht="11.25" customHeight="1" x14ac:dyDescent="0.2">
      <c r="B49" s="216"/>
      <c r="CD49" s="654" t="s">
        <v>365</v>
      </c>
      <c r="CE49" s="655"/>
      <c r="CF49" s="655"/>
      <c r="CG49" s="655"/>
      <c r="CH49" s="655"/>
      <c r="CI49" s="655"/>
      <c r="CJ49" s="655"/>
      <c r="CK49" s="655"/>
      <c r="CL49" s="655"/>
      <c r="CM49" s="655"/>
      <c r="CN49" s="655"/>
      <c r="CO49" s="655"/>
      <c r="CP49" s="655"/>
      <c r="CQ49" s="656"/>
      <c r="CR49" s="712">
        <v>29162614</v>
      </c>
      <c r="CS49" s="693"/>
      <c r="CT49" s="693"/>
      <c r="CU49" s="693"/>
      <c r="CV49" s="693"/>
      <c r="CW49" s="693"/>
      <c r="CX49" s="693"/>
      <c r="CY49" s="720"/>
      <c r="CZ49" s="717">
        <v>100</v>
      </c>
      <c r="DA49" s="721"/>
      <c r="DB49" s="721"/>
      <c r="DC49" s="722"/>
      <c r="DD49" s="723">
        <v>19240642</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t="10.8" hidden="1" x14ac:dyDescent="0.2">
      <c r="B50" s="216"/>
    </row>
  </sheetData>
  <sheetProtection algorithmName="SHA-512" hashValue="PUAperslHCNEQp3Po1UwFI99bTn3jd2P9jMHRGBt8gMYkToGIHbMmz+fqSohNLdXuzNs3v+JactnSF7eJghjkQ==" saltValue="ohIUHxq5Ye40pf02YuVb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94" t="s">
        <v>366</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794"/>
      <c r="BI2" s="79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95" t="s">
        <v>367</v>
      </c>
      <c r="DK2" s="796"/>
      <c r="DL2" s="796"/>
      <c r="DM2" s="796"/>
      <c r="DN2" s="796"/>
      <c r="DO2" s="797"/>
      <c r="DP2" s="219"/>
      <c r="DQ2" s="795" t="s">
        <v>368</v>
      </c>
      <c r="DR2" s="796"/>
      <c r="DS2" s="796"/>
      <c r="DT2" s="796"/>
      <c r="DU2" s="796"/>
      <c r="DV2" s="796"/>
      <c r="DW2" s="796"/>
      <c r="DX2" s="796"/>
      <c r="DY2" s="796"/>
      <c r="DZ2" s="79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98" t="s">
        <v>369</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223"/>
      <c r="BA4" s="223"/>
      <c r="BB4" s="223"/>
      <c r="BC4" s="223"/>
      <c r="BD4" s="223"/>
      <c r="BE4" s="224"/>
      <c r="BF4" s="224"/>
      <c r="BG4" s="224"/>
      <c r="BH4" s="224"/>
      <c r="BI4" s="224"/>
      <c r="BJ4" s="224"/>
      <c r="BK4" s="224"/>
      <c r="BL4" s="224"/>
      <c r="BM4" s="224"/>
      <c r="BN4" s="224"/>
      <c r="BO4" s="224"/>
      <c r="BP4" s="224"/>
      <c r="BQ4" s="799" t="s">
        <v>370</v>
      </c>
      <c r="BR4" s="799"/>
      <c r="BS4" s="799"/>
      <c r="BT4" s="799"/>
      <c r="BU4" s="799"/>
      <c r="BV4" s="799"/>
      <c r="BW4" s="799"/>
      <c r="BX4" s="799"/>
      <c r="BY4" s="799"/>
      <c r="BZ4" s="799"/>
      <c r="CA4" s="799"/>
      <c r="CB4" s="799"/>
      <c r="CC4" s="799"/>
      <c r="CD4" s="799"/>
      <c r="CE4" s="799"/>
      <c r="CF4" s="799"/>
      <c r="CG4" s="799"/>
      <c r="CH4" s="799"/>
      <c r="CI4" s="799"/>
      <c r="CJ4" s="799"/>
      <c r="CK4" s="799"/>
      <c r="CL4" s="799"/>
      <c r="CM4" s="799"/>
      <c r="CN4" s="799"/>
      <c r="CO4" s="799"/>
      <c r="CP4" s="799"/>
      <c r="CQ4" s="799"/>
      <c r="CR4" s="799"/>
      <c r="CS4" s="799"/>
      <c r="CT4" s="799"/>
      <c r="CU4" s="799"/>
      <c r="CV4" s="799"/>
      <c r="CW4" s="799"/>
      <c r="CX4" s="799"/>
      <c r="CY4" s="799"/>
      <c r="CZ4" s="799"/>
      <c r="DA4" s="799"/>
      <c r="DB4" s="799"/>
      <c r="DC4" s="799"/>
      <c r="DD4" s="799"/>
      <c r="DE4" s="799"/>
      <c r="DF4" s="799"/>
      <c r="DG4" s="799"/>
      <c r="DH4" s="799"/>
      <c r="DI4" s="799"/>
      <c r="DJ4" s="799"/>
      <c r="DK4" s="799"/>
      <c r="DL4" s="799"/>
      <c r="DM4" s="799"/>
      <c r="DN4" s="799"/>
      <c r="DO4" s="799"/>
      <c r="DP4" s="799"/>
      <c r="DQ4" s="799"/>
      <c r="DR4" s="799"/>
      <c r="DS4" s="799"/>
      <c r="DT4" s="799"/>
      <c r="DU4" s="799"/>
      <c r="DV4" s="799"/>
      <c r="DW4" s="799"/>
      <c r="DX4" s="799"/>
      <c r="DY4" s="799"/>
      <c r="DZ4" s="799"/>
      <c r="EA4" s="225"/>
    </row>
    <row r="5" spans="1:131" s="226" customFormat="1" ht="26.25" customHeight="1" x14ac:dyDescent="0.2">
      <c r="A5" s="800" t="s">
        <v>371</v>
      </c>
      <c r="B5" s="801"/>
      <c r="C5" s="801"/>
      <c r="D5" s="801"/>
      <c r="E5" s="801"/>
      <c r="F5" s="801"/>
      <c r="G5" s="801"/>
      <c r="H5" s="801"/>
      <c r="I5" s="801"/>
      <c r="J5" s="801"/>
      <c r="K5" s="801"/>
      <c r="L5" s="801"/>
      <c r="M5" s="801"/>
      <c r="N5" s="801"/>
      <c r="O5" s="801"/>
      <c r="P5" s="802"/>
      <c r="Q5" s="806" t="s">
        <v>372</v>
      </c>
      <c r="R5" s="807"/>
      <c r="S5" s="807"/>
      <c r="T5" s="807"/>
      <c r="U5" s="808"/>
      <c r="V5" s="806" t="s">
        <v>373</v>
      </c>
      <c r="W5" s="807"/>
      <c r="X5" s="807"/>
      <c r="Y5" s="807"/>
      <c r="Z5" s="808"/>
      <c r="AA5" s="806" t="s">
        <v>374</v>
      </c>
      <c r="AB5" s="807"/>
      <c r="AC5" s="807"/>
      <c r="AD5" s="807"/>
      <c r="AE5" s="807"/>
      <c r="AF5" s="812" t="s">
        <v>375</v>
      </c>
      <c r="AG5" s="807"/>
      <c r="AH5" s="807"/>
      <c r="AI5" s="807"/>
      <c r="AJ5" s="813"/>
      <c r="AK5" s="807" t="s">
        <v>376</v>
      </c>
      <c r="AL5" s="807"/>
      <c r="AM5" s="807"/>
      <c r="AN5" s="807"/>
      <c r="AO5" s="808"/>
      <c r="AP5" s="806" t="s">
        <v>377</v>
      </c>
      <c r="AQ5" s="807"/>
      <c r="AR5" s="807"/>
      <c r="AS5" s="807"/>
      <c r="AT5" s="808"/>
      <c r="AU5" s="806" t="s">
        <v>378</v>
      </c>
      <c r="AV5" s="807"/>
      <c r="AW5" s="807"/>
      <c r="AX5" s="807"/>
      <c r="AY5" s="813"/>
      <c r="AZ5" s="223"/>
      <c r="BA5" s="223"/>
      <c r="BB5" s="223"/>
      <c r="BC5" s="223"/>
      <c r="BD5" s="223"/>
      <c r="BE5" s="224"/>
      <c r="BF5" s="224"/>
      <c r="BG5" s="224"/>
      <c r="BH5" s="224"/>
      <c r="BI5" s="224"/>
      <c r="BJ5" s="224"/>
      <c r="BK5" s="224"/>
      <c r="BL5" s="224"/>
      <c r="BM5" s="224"/>
      <c r="BN5" s="224"/>
      <c r="BO5" s="224"/>
      <c r="BP5" s="224"/>
      <c r="BQ5" s="800" t="s">
        <v>379</v>
      </c>
      <c r="BR5" s="801"/>
      <c r="BS5" s="801"/>
      <c r="BT5" s="801"/>
      <c r="BU5" s="801"/>
      <c r="BV5" s="801"/>
      <c r="BW5" s="801"/>
      <c r="BX5" s="801"/>
      <c r="BY5" s="801"/>
      <c r="BZ5" s="801"/>
      <c r="CA5" s="801"/>
      <c r="CB5" s="801"/>
      <c r="CC5" s="801"/>
      <c r="CD5" s="801"/>
      <c r="CE5" s="801"/>
      <c r="CF5" s="801"/>
      <c r="CG5" s="802"/>
      <c r="CH5" s="806" t="s">
        <v>380</v>
      </c>
      <c r="CI5" s="807"/>
      <c r="CJ5" s="807"/>
      <c r="CK5" s="807"/>
      <c r="CL5" s="808"/>
      <c r="CM5" s="806" t="s">
        <v>381</v>
      </c>
      <c r="CN5" s="807"/>
      <c r="CO5" s="807"/>
      <c r="CP5" s="807"/>
      <c r="CQ5" s="808"/>
      <c r="CR5" s="806" t="s">
        <v>382</v>
      </c>
      <c r="CS5" s="807"/>
      <c r="CT5" s="807"/>
      <c r="CU5" s="807"/>
      <c r="CV5" s="808"/>
      <c r="CW5" s="806" t="s">
        <v>383</v>
      </c>
      <c r="CX5" s="807"/>
      <c r="CY5" s="807"/>
      <c r="CZ5" s="807"/>
      <c r="DA5" s="808"/>
      <c r="DB5" s="806" t="s">
        <v>384</v>
      </c>
      <c r="DC5" s="807"/>
      <c r="DD5" s="807"/>
      <c r="DE5" s="807"/>
      <c r="DF5" s="808"/>
      <c r="DG5" s="829" t="s">
        <v>385</v>
      </c>
      <c r="DH5" s="830"/>
      <c r="DI5" s="830"/>
      <c r="DJ5" s="830"/>
      <c r="DK5" s="831"/>
      <c r="DL5" s="829" t="s">
        <v>386</v>
      </c>
      <c r="DM5" s="830"/>
      <c r="DN5" s="830"/>
      <c r="DO5" s="830"/>
      <c r="DP5" s="831"/>
      <c r="DQ5" s="806" t="s">
        <v>387</v>
      </c>
      <c r="DR5" s="807"/>
      <c r="DS5" s="807"/>
      <c r="DT5" s="807"/>
      <c r="DU5" s="808"/>
      <c r="DV5" s="806" t="s">
        <v>378</v>
      </c>
      <c r="DW5" s="807"/>
      <c r="DX5" s="807"/>
      <c r="DY5" s="807"/>
      <c r="DZ5" s="813"/>
      <c r="EA5" s="225"/>
    </row>
    <row r="6" spans="1:131" s="226" customFormat="1" ht="26.25" customHeight="1" thickBot="1" x14ac:dyDescent="0.25">
      <c r="A6" s="803"/>
      <c r="B6" s="804"/>
      <c r="C6" s="804"/>
      <c r="D6" s="804"/>
      <c r="E6" s="804"/>
      <c r="F6" s="804"/>
      <c r="G6" s="804"/>
      <c r="H6" s="804"/>
      <c r="I6" s="804"/>
      <c r="J6" s="804"/>
      <c r="K6" s="804"/>
      <c r="L6" s="804"/>
      <c r="M6" s="804"/>
      <c r="N6" s="804"/>
      <c r="O6" s="804"/>
      <c r="P6" s="805"/>
      <c r="Q6" s="809"/>
      <c r="R6" s="810"/>
      <c r="S6" s="810"/>
      <c r="T6" s="810"/>
      <c r="U6" s="811"/>
      <c r="V6" s="809"/>
      <c r="W6" s="810"/>
      <c r="X6" s="810"/>
      <c r="Y6" s="810"/>
      <c r="Z6" s="811"/>
      <c r="AA6" s="809"/>
      <c r="AB6" s="810"/>
      <c r="AC6" s="810"/>
      <c r="AD6" s="810"/>
      <c r="AE6" s="810"/>
      <c r="AF6" s="814"/>
      <c r="AG6" s="810"/>
      <c r="AH6" s="810"/>
      <c r="AI6" s="810"/>
      <c r="AJ6" s="815"/>
      <c r="AK6" s="810"/>
      <c r="AL6" s="810"/>
      <c r="AM6" s="810"/>
      <c r="AN6" s="810"/>
      <c r="AO6" s="811"/>
      <c r="AP6" s="809"/>
      <c r="AQ6" s="810"/>
      <c r="AR6" s="810"/>
      <c r="AS6" s="810"/>
      <c r="AT6" s="811"/>
      <c r="AU6" s="809"/>
      <c r="AV6" s="810"/>
      <c r="AW6" s="810"/>
      <c r="AX6" s="810"/>
      <c r="AY6" s="815"/>
      <c r="AZ6" s="223"/>
      <c r="BA6" s="223"/>
      <c r="BB6" s="223"/>
      <c r="BC6" s="223"/>
      <c r="BD6" s="223"/>
      <c r="BE6" s="224"/>
      <c r="BF6" s="224"/>
      <c r="BG6" s="224"/>
      <c r="BH6" s="224"/>
      <c r="BI6" s="224"/>
      <c r="BJ6" s="224"/>
      <c r="BK6" s="224"/>
      <c r="BL6" s="224"/>
      <c r="BM6" s="224"/>
      <c r="BN6" s="224"/>
      <c r="BO6" s="224"/>
      <c r="BP6" s="224"/>
      <c r="BQ6" s="803"/>
      <c r="BR6" s="804"/>
      <c r="BS6" s="804"/>
      <c r="BT6" s="804"/>
      <c r="BU6" s="804"/>
      <c r="BV6" s="804"/>
      <c r="BW6" s="804"/>
      <c r="BX6" s="804"/>
      <c r="BY6" s="804"/>
      <c r="BZ6" s="804"/>
      <c r="CA6" s="804"/>
      <c r="CB6" s="804"/>
      <c r="CC6" s="804"/>
      <c r="CD6" s="804"/>
      <c r="CE6" s="804"/>
      <c r="CF6" s="804"/>
      <c r="CG6" s="805"/>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32"/>
      <c r="DH6" s="833"/>
      <c r="DI6" s="833"/>
      <c r="DJ6" s="833"/>
      <c r="DK6" s="834"/>
      <c r="DL6" s="832"/>
      <c r="DM6" s="833"/>
      <c r="DN6" s="833"/>
      <c r="DO6" s="833"/>
      <c r="DP6" s="834"/>
      <c r="DQ6" s="809"/>
      <c r="DR6" s="810"/>
      <c r="DS6" s="810"/>
      <c r="DT6" s="810"/>
      <c r="DU6" s="811"/>
      <c r="DV6" s="809"/>
      <c r="DW6" s="810"/>
      <c r="DX6" s="810"/>
      <c r="DY6" s="810"/>
      <c r="DZ6" s="815"/>
      <c r="EA6" s="225"/>
    </row>
    <row r="7" spans="1:131" s="226" customFormat="1" ht="26.25" customHeight="1" thickTop="1" x14ac:dyDescent="0.2">
      <c r="A7" s="227">
        <v>1</v>
      </c>
      <c r="B7" s="822" t="s">
        <v>388</v>
      </c>
      <c r="C7" s="823"/>
      <c r="D7" s="823"/>
      <c r="E7" s="823"/>
      <c r="F7" s="823"/>
      <c r="G7" s="823"/>
      <c r="H7" s="823"/>
      <c r="I7" s="823"/>
      <c r="J7" s="823"/>
      <c r="K7" s="823"/>
      <c r="L7" s="823"/>
      <c r="M7" s="823"/>
      <c r="N7" s="823"/>
      <c r="O7" s="823"/>
      <c r="P7" s="824"/>
      <c r="Q7" s="778">
        <v>30360</v>
      </c>
      <c r="R7" s="779"/>
      <c r="S7" s="779"/>
      <c r="T7" s="779"/>
      <c r="U7" s="779"/>
      <c r="V7" s="779">
        <v>29163</v>
      </c>
      <c r="W7" s="779"/>
      <c r="X7" s="779"/>
      <c r="Y7" s="779"/>
      <c r="Z7" s="779"/>
      <c r="AA7" s="779">
        <v>1198</v>
      </c>
      <c r="AB7" s="779"/>
      <c r="AC7" s="779"/>
      <c r="AD7" s="779"/>
      <c r="AE7" s="780"/>
      <c r="AF7" s="781">
        <v>1145</v>
      </c>
      <c r="AG7" s="782"/>
      <c r="AH7" s="782"/>
      <c r="AI7" s="782"/>
      <c r="AJ7" s="783"/>
      <c r="AK7" s="784" t="s">
        <v>521</v>
      </c>
      <c r="AL7" s="785"/>
      <c r="AM7" s="785"/>
      <c r="AN7" s="785"/>
      <c r="AO7" s="785"/>
      <c r="AP7" s="785">
        <v>25170</v>
      </c>
      <c r="AQ7" s="785"/>
      <c r="AR7" s="785"/>
      <c r="AS7" s="785"/>
      <c r="AT7" s="785"/>
      <c r="AU7" s="825"/>
      <c r="AV7" s="825"/>
      <c r="AW7" s="825"/>
      <c r="AX7" s="825"/>
      <c r="AY7" s="826"/>
      <c r="AZ7" s="223"/>
      <c r="BA7" s="223"/>
      <c r="BB7" s="223"/>
      <c r="BC7" s="223"/>
      <c r="BD7" s="223"/>
      <c r="BE7" s="224"/>
      <c r="BF7" s="224"/>
      <c r="BG7" s="224"/>
      <c r="BH7" s="224"/>
      <c r="BI7" s="224"/>
      <c r="BJ7" s="224"/>
      <c r="BK7" s="224"/>
      <c r="BL7" s="224"/>
      <c r="BM7" s="224"/>
      <c r="BN7" s="224"/>
      <c r="BO7" s="224"/>
      <c r="BP7" s="224"/>
      <c r="BQ7" s="227">
        <v>1</v>
      </c>
      <c r="BR7" s="228"/>
      <c r="BS7" s="819"/>
      <c r="BT7" s="820"/>
      <c r="BU7" s="820"/>
      <c r="BV7" s="820"/>
      <c r="BW7" s="820"/>
      <c r="BX7" s="820"/>
      <c r="BY7" s="820"/>
      <c r="BZ7" s="820"/>
      <c r="CA7" s="820"/>
      <c r="CB7" s="820"/>
      <c r="CC7" s="820"/>
      <c r="CD7" s="820"/>
      <c r="CE7" s="820"/>
      <c r="CF7" s="820"/>
      <c r="CG7" s="827"/>
      <c r="CH7" s="816"/>
      <c r="CI7" s="817"/>
      <c r="CJ7" s="817"/>
      <c r="CK7" s="817"/>
      <c r="CL7" s="818"/>
      <c r="CM7" s="816"/>
      <c r="CN7" s="817"/>
      <c r="CO7" s="817"/>
      <c r="CP7" s="817"/>
      <c r="CQ7" s="818"/>
      <c r="CR7" s="816"/>
      <c r="CS7" s="817"/>
      <c r="CT7" s="817"/>
      <c r="CU7" s="817"/>
      <c r="CV7" s="818"/>
      <c r="CW7" s="816"/>
      <c r="CX7" s="817"/>
      <c r="CY7" s="817"/>
      <c r="CZ7" s="817"/>
      <c r="DA7" s="818"/>
      <c r="DB7" s="816"/>
      <c r="DC7" s="817"/>
      <c r="DD7" s="817"/>
      <c r="DE7" s="817"/>
      <c r="DF7" s="818"/>
      <c r="DG7" s="816"/>
      <c r="DH7" s="817"/>
      <c r="DI7" s="817"/>
      <c r="DJ7" s="817"/>
      <c r="DK7" s="818"/>
      <c r="DL7" s="816"/>
      <c r="DM7" s="817"/>
      <c r="DN7" s="817"/>
      <c r="DO7" s="817"/>
      <c r="DP7" s="818"/>
      <c r="DQ7" s="816"/>
      <c r="DR7" s="817"/>
      <c r="DS7" s="817"/>
      <c r="DT7" s="817"/>
      <c r="DU7" s="818"/>
      <c r="DV7" s="819"/>
      <c r="DW7" s="820"/>
      <c r="DX7" s="820"/>
      <c r="DY7" s="820"/>
      <c r="DZ7" s="821"/>
      <c r="EA7" s="225"/>
    </row>
    <row r="8" spans="1:131" s="226" customFormat="1" ht="26.25" customHeight="1" x14ac:dyDescent="0.2">
      <c r="A8" s="229">
        <v>2</v>
      </c>
      <c r="B8" s="759"/>
      <c r="C8" s="760"/>
      <c r="D8" s="760"/>
      <c r="E8" s="760"/>
      <c r="F8" s="760"/>
      <c r="G8" s="760"/>
      <c r="H8" s="760"/>
      <c r="I8" s="760"/>
      <c r="J8" s="760"/>
      <c r="K8" s="760"/>
      <c r="L8" s="760"/>
      <c r="M8" s="760"/>
      <c r="N8" s="760"/>
      <c r="O8" s="760"/>
      <c r="P8" s="761"/>
      <c r="Q8" s="762"/>
      <c r="R8" s="763"/>
      <c r="S8" s="763"/>
      <c r="T8" s="763"/>
      <c r="U8" s="763"/>
      <c r="V8" s="763"/>
      <c r="W8" s="763"/>
      <c r="X8" s="763"/>
      <c r="Y8" s="763"/>
      <c r="Z8" s="763"/>
      <c r="AA8" s="763"/>
      <c r="AB8" s="763"/>
      <c r="AC8" s="763"/>
      <c r="AD8" s="763"/>
      <c r="AE8" s="764"/>
      <c r="AF8" s="756"/>
      <c r="AG8" s="757"/>
      <c r="AH8" s="757"/>
      <c r="AI8" s="757"/>
      <c r="AJ8" s="758"/>
      <c r="AK8" s="771"/>
      <c r="AL8" s="772"/>
      <c r="AM8" s="772"/>
      <c r="AN8" s="772"/>
      <c r="AO8" s="772"/>
      <c r="AP8" s="772"/>
      <c r="AQ8" s="772"/>
      <c r="AR8" s="772"/>
      <c r="AS8" s="772"/>
      <c r="AT8" s="772"/>
      <c r="AU8" s="792"/>
      <c r="AV8" s="792"/>
      <c r="AW8" s="792"/>
      <c r="AX8" s="792"/>
      <c r="AY8" s="793"/>
      <c r="AZ8" s="223"/>
      <c r="BA8" s="223"/>
      <c r="BB8" s="223"/>
      <c r="BC8" s="223"/>
      <c r="BD8" s="223"/>
      <c r="BE8" s="224"/>
      <c r="BF8" s="224"/>
      <c r="BG8" s="224"/>
      <c r="BH8" s="224"/>
      <c r="BI8" s="224"/>
      <c r="BJ8" s="224"/>
      <c r="BK8" s="224"/>
      <c r="BL8" s="224"/>
      <c r="BM8" s="224"/>
      <c r="BN8" s="224"/>
      <c r="BO8" s="224"/>
      <c r="BP8" s="224"/>
      <c r="BQ8" s="229">
        <v>2</v>
      </c>
      <c r="BR8" s="230"/>
      <c r="BS8" s="789"/>
      <c r="BT8" s="790"/>
      <c r="BU8" s="790"/>
      <c r="BV8" s="790"/>
      <c r="BW8" s="790"/>
      <c r="BX8" s="790"/>
      <c r="BY8" s="790"/>
      <c r="BZ8" s="790"/>
      <c r="CA8" s="790"/>
      <c r="CB8" s="790"/>
      <c r="CC8" s="790"/>
      <c r="CD8" s="790"/>
      <c r="CE8" s="790"/>
      <c r="CF8" s="790"/>
      <c r="CG8" s="828"/>
      <c r="CH8" s="786"/>
      <c r="CI8" s="787"/>
      <c r="CJ8" s="787"/>
      <c r="CK8" s="787"/>
      <c r="CL8" s="788"/>
      <c r="CM8" s="786"/>
      <c r="CN8" s="787"/>
      <c r="CO8" s="787"/>
      <c r="CP8" s="787"/>
      <c r="CQ8" s="788"/>
      <c r="CR8" s="786"/>
      <c r="CS8" s="787"/>
      <c r="CT8" s="787"/>
      <c r="CU8" s="787"/>
      <c r="CV8" s="788"/>
      <c r="CW8" s="786"/>
      <c r="CX8" s="787"/>
      <c r="CY8" s="787"/>
      <c r="CZ8" s="787"/>
      <c r="DA8" s="788"/>
      <c r="DB8" s="786"/>
      <c r="DC8" s="787"/>
      <c r="DD8" s="787"/>
      <c r="DE8" s="787"/>
      <c r="DF8" s="788"/>
      <c r="DG8" s="786"/>
      <c r="DH8" s="787"/>
      <c r="DI8" s="787"/>
      <c r="DJ8" s="787"/>
      <c r="DK8" s="788"/>
      <c r="DL8" s="786"/>
      <c r="DM8" s="787"/>
      <c r="DN8" s="787"/>
      <c r="DO8" s="787"/>
      <c r="DP8" s="788"/>
      <c r="DQ8" s="786"/>
      <c r="DR8" s="787"/>
      <c r="DS8" s="787"/>
      <c r="DT8" s="787"/>
      <c r="DU8" s="788"/>
      <c r="DV8" s="789"/>
      <c r="DW8" s="790"/>
      <c r="DX8" s="790"/>
      <c r="DY8" s="790"/>
      <c r="DZ8" s="791"/>
      <c r="EA8" s="225"/>
    </row>
    <row r="9" spans="1:131" s="226" customFormat="1" ht="26.25" customHeight="1" x14ac:dyDescent="0.2">
      <c r="A9" s="229">
        <v>3</v>
      </c>
      <c r="B9" s="759"/>
      <c r="C9" s="760"/>
      <c r="D9" s="760"/>
      <c r="E9" s="760"/>
      <c r="F9" s="760"/>
      <c r="G9" s="760"/>
      <c r="H9" s="760"/>
      <c r="I9" s="760"/>
      <c r="J9" s="760"/>
      <c r="K9" s="760"/>
      <c r="L9" s="760"/>
      <c r="M9" s="760"/>
      <c r="N9" s="760"/>
      <c r="O9" s="760"/>
      <c r="P9" s="761"/>
      <c r="Q9" s="762"/>
      <c r="R9" s="763"/>
      <c r="S9" s="763"/>
      <c r="T9" s="763"/>
      <c r="U9" s="763"/>
      <c r="V9" s="763"/>
      <c r="W9" s="763"/>
      <c r="X9" s="763"/>
      <c r="Y9" s="763"/>
      <c r="Z9" s="763"/>
      <c r="AA9" s="763"/>
      <c r="AB9" s="763"/>
      <c r="AC9" s="763"/>
      <c r="AD9" s="763"/>
      <c r="AE9" s="764"/>
      <c r="AF9" s="756"/>
      <c r="AG9" s="757"/>
      <c r="AH9" s="757"/>
      <c r="AI9" s="757"/>
      <c r="AJ9" s="758"/>
      <c r="AK9" s="771"/>
      <c r="AL9" s="772"/>
      <c r="AM9" s="772"/>
      <c r="AN9" s="772"/>
      <c r="AO9" s="772"/>
      <c r="AP9" s="772"/>
      <c r="AQ9" s="772"/>
      <c r="AR9" s="772"/>
      <c r="AS9" s="772"/>
      <c r="AT9" s="772"/>
      <c r="AU9" s="792"/>
      <c r="AV9" s="792"/>
      <c r="AW9" s="792"/>
      <c r="AX9" s="792"/>
      <c r="AY9" s="793"/>
      <c r="AZ9" s="223"/>
      <c r="BA9" s="223"/>
      <c r="BB9" s="223"/>
      <c r="BC9" s="223"/>
      <c r="BD9" s="223"/>
      <c r="BE9" s="224"/>
      <c r="BF9" s="224"/>
      <c r="BG9" s="224"/>
      <c r="BH9" s="224"/>
      <c r="BI9" s="224"/>
      <c r="BJ9" s="224"/>
      <c r="BK9" s="224"/>
      <c r="BL9" s="224"/>
      <c r="BM9" s="224"/>
      <c r="BN9" s="224"/>
      <c r="BO9" s="224"/>
      <c r="BP9" s="224"/>
      <c r="BQ9" s="229">
        <v>3</v>
      </c>
      <c r="BR9" s="230"/>
      <c r="BS9" s="789"/>
      <c r="BT9" s="790"/>
      <c r="BU9" s="790"/>
      <c r="BV9" s="790"/>
      <c r="BW9" s="790"/>
      <c r="BX9" s="790"/>
      <c r="BY9" s="790"/>
      <c r="BZ9" s="790"/>
      <c r="CA9" s="790"/>
      <c r="CB9" s="790"/>
      <c r="CC9" s="790"/>
      <c r="CD9" s="790"/>
      <c r="CE9" s="790"/>
      <c r="CF9" s="790"/>
      <c r="CG9" s="828"/>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9"/>
      <c r="DW9" s="790"/>
      <c r="DX9" s="790"/>
      <c r="DY9" s="790"/>
      <c r="DZ9" s="791"/>
      <c r="EA9" s="225"/>
    </row>
    <row r="10" spans="1:131" s="226" customFormat="1" ht="26.25" customHeight="1" x14ac:dyDescent="0.2">
      <c r="A10" s="229">
        <v>4</v>
      </c>
      <c r="B10" s="759"/>
      <c r="C10" s="760"/>
      <c r="D10" s="760"/>
      <c r="E10" s="760"/>
      <c r="F10" s="760"/>
      <c r="G10" s="760"/>
      <c r="H10" s="760"/>
      <c r="I10" s="760"/>
      <c r="J10" s="760"/>
      <c r="K10" s="760"/>
      <c r="L10" s="760"/>
      <c r="M10" s="760"/>
      <c r="N10" s="760"/>
      <c r="O10" s="760"/>
      <c r="P10" s="761"/>
      <c r="Q10" s="762"/>
      <c r="R10" s="763"/>
      <c r="S10" s="763"/>
      <c r="T10" s="763"/>
      <c r="U10" s="763"/>
      <c r="V10" s="763"/>
      <c r="W10" s="763"/>
      <c r="X10" s="763"/>
      <c r="Y10" s="763"/>
      <c r="Z10" s="763"/>
      <c r="AA10" s="763"/>
      <c r="AB10" s="763"/>
      <c r="AC10" s="763"/>
      <c r="AD10" s="763"/>
      <c r="AE10" s="764"/>
      <c r="AF10" s="756"/>
      <c r="AG10" s="757"/>
      <c r="AH10" s="757"/>
      <c r="AI10" s="757"/>
      <c r="AJ10" s="758"/>
      <c r="AK10" s="771"/>
      <c r="AL10" s="772"/>
      <c r="AM10" s="772"/>
      <c r="AN10" s="772"/>
      <c r="AO10" s="772"/>
      <c r="AP10" s="772"/>
      <c r="AQ10" s="772"/>
      <c r="AR10" s="772"/>
      <c r="AS10" s="772"/>
      <c r="AT10" s="772"/>
      <c r="AU10" s="792"/>
      <c r="AV10" s="792"/>
      <c r="AW10" s="792"/>
      <c r="AX10" s="792"/>
      <c r="AY10" s="793"/>
      <c r="AZ10" s="223"/>
      <c r="BA10" s="223"/>
      <c r="BB10" s="223"/>
      <c r="BC10" s="223"/>
      <c r="BD10" s="223"/>
      <c r="BE10" s="224"/>
      <c r="BF10" s="224"/>
      <c r="BG10" s="224"/>
      <c r="BH10" s="224"/>
      <c r="BI10" s="224"/>
      <c r="BJ10" s="224"/>
      <c r="BK10" s="224"/>
      <c r="BL10" s="224"/>
      <c r="BM10" s="224"/>
      <c r="BN10" s="224"/>
      <c r="BO10" s="224"/>
      <c r="BP10" s="224"/>
      <c r="BQ10" s="229">
        <v>4</v>
      </c>
      <c r="BR10" s="230"/>
      <c r="BS10" s="789"/>
      <c r="BT10" s="790"/>
      <c r="BU10" s="790"/>
      <c r="BV10" s="790"/>
      <c r="BW10" s="790"/>
      <c r="BX10" s="790"/>
      <c r="BY10" s="790"/>
      <c r="BZ10" s="790"/>
      <c r="CA10" s="790"/>
      <c r="CB10" s="790"/>
      <c r="CC10" s="790"/>
      <c r="CD10" s="790"/>
      <c r="CE10" s="790"/>
      <c r="CF10" s="790"/>
      <c r="CG10" s="828"/>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9"/>
      <c r="DW10" s="790"/>
      <c r="DX10" s="790"/>
      <c r="DY10" s="790"/>
      <c r="DZ10" s="791"/>
      <c r="EA10" s="225"/>
    </row>
    <row r="11" spans="1:131" s="226" customFormat="1" ht="26.25" customHeight="1" x14ac:dyDescent="0.2">
      <c r="A11" s="229">
        <v>5</v>
      </c>
      <c r="B11" s="759"/>
      <c r="C11" s="760"/>
      <c r="D11" s="760"/>
      <c r="E11" s="760"/>
      <c r="F11" s="760"/>
      <c r="G11" s="760"/>
      <c r="H11" s="760"/>
      <c r="I11" s="760"/>
      <c r="J11" s="760"/>
      <c r="K11" s="760"/>
      <c r="L11" s="760"/>
      <c r="M11" s="760"/>
      <c r="N11" s="760"/>
      <c r="O11" s="760"/>
      <c r="P11" s="761"/>
      <c r="Q11" s="762"/>
      <c r="R11" s="763"/>
      <c r="S11" s="763"/>
      <c r="T11" s="763"/>
      <c r="U11" s="763"/>
      <c r="V11" s="763"/>
      <c r="W11" s="763"/>
      <c r="X11" s="763"/>
      <c r="Y11" s="763"/>
      <c r="Z11" s="763"/>
      <c r="AA11" s="763"/>
      <c r="AB11" s="763"/>
      <c r="AC11" s="763"/>
      <c r="AD11" s="763"/>
      <c r="AE11" s="764"/>
      <c r="AF11" s="756"/>
      <c r="AG11" s="757"/>
      <c r="AH11" s="757"/>
      <c r="AI11" s="757"/>
      <c r="AJ11" s="758"/>
      <c r="AK11" s="771"/>
      <c r="AL11" s="772"/>
      <c r="AM11" s="772"/>
      <c r="AN11" s="772"/>
      <c r="AO11" s="772"/>
      <c r="AP11" s="772"/>
      <c r="AQ11" s="772"/>
      <c r="AR11" s="772"/>
      <c r="AS11" s="772"/>
      <c r="AT11" s="772"/>
      <c r="AU11" s="792"/>
      <c r="AV11" s="792"/>
      <c r="AW11" s="792"/>
      <c r="AX11" s="792"/>
      <c r="AY11" s="793"/>
      <c r="AZ11" s="223"/>
      <c r="BA11" s="223"/>
      <c r="BB11" s="223"/>
      <c r="BC11" s="223"/>
      <c r="BD11" s="223"/>
      <c r="BE11" s="224"/>
      <c r="BF11" s="224"/>
      <c r="BG11" s="224"/>
      <c r="BH11" s="224"/>
      <c r="BI11" s="224"/>
      <c r="BJ11" s="224"/>
      <c r="BK11" s="224"/>
      <c r="BL11" s="224"/>
      <c r="BM11" s="224"/>
      <c r="BN11" s="224"/>
      <c r="BO11" s="224"/>
      <c r="BP11" s="224"/>
      <c r="BQ11" s="229">
        <v>5</v>
      </c>
      <c r="BR11" s="230"/>
      <c r="BS11" s="789"/>
      <c r="BT11" s="790"/>
      <c r="BU11" s="790"/>
      <c r="BV11" s="790"/>
      <c r="BW11" s="790"/>
      <c r="BX11" s="790"/>
      <c r="BY11" s="790"/>
      <c r="BZ11" s="790"/>
      <c r="CA11" s="790"/>
      <c r="CB11" s="790"/>
      <c r="CC11" s="790"/>
      <c r="CD11" s="790"/>
      <c r="CE11" s="790"/>
      <c r="CF11" s="790"/>
      <c r="CG11" s="828"/>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9"/>
      <c r="DW11" s="790"/>
      <c r="DX11" s="790"/>
      <c r="DY11" s="790"/>
      <c r="DZ11" s="791"/>
      <c r="EA11" s="225"/>
    </row>
    <row r="12" spans="1:131" s="226" customFormat="1" ht="26.25" customHeight="1" x14ac:dyDescent="0.2">
      <c r="A12" s="229">
        <v>6</v>
      </c>
      <c r="B12" s="759"/>
      <c r="C12" s="760"/>
      <c r="D12" s="760"/>
      <c r="E12" s="760"/>
      <c r="F12" s="760"/>
      <c r="G12" s="760"/>
      <c r="H12" s="760"/>
      <c r="I12" s="760"/>
      <c r="J12" s="760"/>
      <c r="K12" s="760"/>
      <c r="L12" s="760"/>
      <c r="M12" s="760"/>
      <c r="N12" s="760"/>
      <c r="O12" s="760"/>
      <c r="P12" s="761"/>
      <c r="Q12" s="762"/>
      <c r="R12" s="763"/>
      <c r="S12" s="763"/>
      <c r="T12" s="763"/>
      <c r="U12" s="763"/>
      <c r="V12" s="763"/>
      <c r="W12" s="763"/>
      <c r="X12" s="763"/>
      <c r="Y12" s="763"/>
      <c r="Z12" s="763"/>
      <c r="AA12" s="763"/>
      <c r="AB12" s="763"/>
      <c r="AC12" s="763"/>
      <c r="AD12" s="763"/>
      <c r="AE12" s="764"/>
      <c r="AF12" s="756"/>
      <c r="AG12" s="757"/>
      <c r="AH12" s="757"/>
      <c r="AI12" s="757"/>
      <c r="AJ12" s="758"/>
      <c r="AK12" s="771"/>
      <c r="AL12" s="772"/>
      <c r="AM12" s="772"/>
      <c r="AN12" s="772"/>
      <c r="AO12" s="772"/>
      <c r="AP12" s="772"/>
      <c r="AQ12" s="772"/>
      <c r="AR12" s="772"/>
      <c r="AS12" s="772"/>
      <c r="AT12" s="772"/>
      <c r="AU12" s="792"/>
      <c r="AV12" s="792"/>
      <c r="AW12" s="792"/>
      <c r="AX12" s="792"/>
      <c r="AY12" s="793"/>
      <c r="AZ12" s="223"/>
      <c r="BA12" s="223"/>
      <c r="BB12" s="223"/>
      <c r="BC12" s="223"/>
      <c r="BD12" s="223"/>
      <c r="BE12" s="224"/>
      <c r="BF12" s="224"/>
      <c r="BG12" s="224"/>
      <c r="BH12" s="224"/>
      <c r="BI12" s="224"/>
      <c r="BJ12" s="224"/>
      <c r="BK12" s="224"/>
      <c r="BL12" s="224"/>
      <c r="BM12" s="224"/>
      <c r="BN12" s="224"/>
      <c r="BO12" s="224"/>
      <c r="BP12" s="224"/>
      <c r="BQ12" s="229">
        <v>6</v>
      </c>
      <c r="BR12" s="230"/>
      <c r="BS12" s="789"/>
      <c r="BT12" s="790"/>
      <c r="BU12" s="790"/>
      <c r="BV12" s="790"/>
      <c r="BW12" s="790"/>
      <c r="BX12" s="790"/>
      <c r="BY12" s="790"/>
      <c r="BZ12" s="790"/>
      <c r="CA12" s="790"/>
      <c r="CB12" s="790"/>
      <c r="CC12" s="790"/>
      <c r="CD12" s="790"/>
      <c r="CE12" s="790"/>
      <c r="CF12" s="790"/>
      <c r="CG12" s="828"/>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9"/>
      <c r="DW12" s="790"/>
      <c r="DX12" s="790"/>
      <c r="DY12" s="790"/>
      <c r="DZ12" s="791"/>
      <c r="EA12" s="225"/>
    </row>
    <row r="13" spans="1:131" s="226" customFormat="1" ht="26.25" customHeight="1" x14ac:dyDescent="0.2">
      <c r="A13" s="229">
        <v>7</v>
      </c>
      <c r="B13" s="759"/>
      <c r="C13" s="760"/>
      <c r="D13" s="760"/>
      <c r="E13" s="760"/>
      <c r="F13" s="760"/>
      <c r="G13" s="760"/>
      <c r="H13" s="760"/>
      <c r="I13" s="760"/>
      <c r="J13" s="760"/>
      <c r="K13" s="760"/>
      <c r="L13" s="760"/>
      <c r="M13" s="760"/>
      <c r="N13" s="760"/>
      <c r="O13" s="760"/>
      <c r="P13" s="761"/>
      <c r="Q13" s="762"/>
      <c r="R13" s="763"/>
      <c r="S13" s="763"/>
      <c r="T13" s="763"/>
      <c r="U13" s="763"/>
      <c r="V13" s="763"/>
      <c r="W13" s="763"/>
      <c r="X13" s="763"/>
      <c r="Y13" s="763"/>
      <c r="Z13" s="763"/>
      <c r="AA13" s="763"/>
      <c r="AB13" s="763"/>
      <c r="AC13" s="763"/>
      <c r="AD13" s="763"/>
      <c r="AE13" s="764"/>
      <c r="AF13" s="756"/>
      <c r="AG13" s="757"/>
      <c r="AH13" s="757"/>
      <c r="AI13" s="757"/>
      <c r="AJ13" s="758"/>
      <c r="AK13" s="771"/>
      <c r="AL13" s="772"/>
      <c r="AM13" s="772"/>
      <c r="AN13" s="772"/>
      <c r="AO13" s="772"/>
      <c r="AP13" s="772"/>
      <c r="AQ13" s="772"/>
      <c r="AR13" s="772"/>
      <c r="AS13" s="772"/>
      <c r="AT13" s="772"/>
      <c r="AU13" s="792"/>
      <c r="AV13" s="792"/>
      <c r="AW13" s="792"/>
      <c r="AX13" s="792"/>
      <c r="AY13" s="793"/>
      <c r="AZ13" s="223"/>
      <c r="BA13" s="223"/>
      <c r="BB13" s="223"/>
      <c r="BC13" s="223"/>
      <c r="BD13" s="223"/>
      <c r="BE13" s="224"/>
      <c r="BF13" s="224"/>
      <c r="BG13" s="224"/>
      <c r="BH13" s="224"/>
      <c r="BI13" s="224"/>
      <c r="BJ13" s="224"/>
      <c r="BK13" s="224"/>
      <c r="BL13" s="224"/>
      <c r="BM13" s="224"/>
      <c r="BN13" s="224"/>
      <c r="BO13" s="224"/>
      <c r="BP13" s="224"/>
      <c r="BQ13" s="229">
        <v>7</v>
      </c>
      <c r="BR13" s="230"/>
      <c r="BS13" s="789"/>
      <c r="BT13" s="790"/>
      <c r="BU13" s="790"/>
      <c r="BV13" s="790"/>
      <c r="BW13" s="790"/>
      <c r="BX13" s="790"/>
      <c r="BY13" s="790"/>
      <c r="BZ13" s="790"/>
      <c r="CA13" s="790"/>
      <c r="CB13" s="790"/>
      <c r="CC13" s="790"/>
      <c r="CD13" s="790"/>
      <c r="CE13" s="790"/>
      <c r="CF13" s="790"/>
      <c r="CG13" s="828"/>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9"/>
      <c r="DW13" s="790"/>
      <c r="DX13" s="790"/>
      <c r="DY13" s="790"/>
      <c r="DZ13" s="791"/>
      <c r="EA13" s="225"/>
    </row>
    <row r="14" spans="1:131" s="226" customFormat="1" ht="26.25" customHeight="1" x14ac:dyDescent="0.2">
      <c r="A14" s="229">
        <v>8</v>
      </c>
      <c r="B14" s="759"/>
      <c r="C14" s="760"/>
      <c r="D14" s="760"/>
      <c r="E14" s="760"/>
      <c r="F14" s="760"/>
      <c r="G14" s="760"/>
      <c r="H14" s="760"/>
      <c r="I14" s="760"/>
      <c r="J14" s="760"/>
      <c r="K14" s="760"/>
      <c r="L14" s="760"/>
      <c r="M14" s="760"/>
      <c r="N14" s="760"/>
      <c r="O14" s="760"/>
      <c r="P14" s="761"/>
      <c r="Q14" s="762"/>
      <c r="R14" s="763"/>
      <c r="S14" s="763"/>
      <c r="T14" s="763"/>
      <c r="U14" s="763"/>
      <c r="V14" s="763"/>
      <c r="W14" s="763"/>
      <c r="X14" s="763"/>
      <c r="Y14" s="763"/>
      <c r="Z14" s="763"/>
      <c r="AA14" s="763"/>
      <c r="AB14" s="763"/>
      <c r="AC14" s="763"/>
      <c r="AD14" s="763"/>
      <c r="AE14" s="764"/>
      <c r="AF14" s="756"/>
      <c r="AG14" s="757"/>
      <c r="AH14" s="757"/>
      <c r="AI14" s="757"/>
      <c r="AJ14" s="758"/>
      <c r="AK14" s="771"/>
      <c r="AL14" s="772"/>
      <c r="AM14" s="772"/>
      <c r="AN14" s="772"/>
      <c r="AO14" s="772"/>
      <c r="AP14" s="772"/>
      <c r="AQ14" s="772"/>
      <c r="AR14" s="772"/>
      <c r="AS14" s="772"/>
      <c r="AT14" s="772"/>
      <c r="AU14" s="792"/>
      <c r="AV14" s="792"/>
      <c r="AW14" s="792"/>
      <c r="AX14" s="792"/>
      <c r="AY14" s="793"/>
      <c r="AZ14" s="223"/>
      <c r="BA14" s="223"/>
      <c r="BB14" s="223"/>
      <c r="BC14" s="223"/>
      <c r="BD14" s="223"/>
      <c r="BE14" s="224"/>
      <c r="BF14" s="224"/>
      <c r="BG14" s="224"/>
      <c r="BH14" s="224"/>
      <c r="BI14" s="224"/>
      <c r="BJ14" s="224"/>
      <c r="BK14" s="224"/>
      <c r="BL14" s="224"/>
      <c r="BM14" s="224"/>
      <c r="BN14" s="224"/>
      <c r="BO14" s="224"/>
      <c r="BP14" s="224"/>
      <c r="BQ14" s="229">
        <v>8</v>
      </c>
      <c r="BR14" s="230"/>
      <c r="BS14" s="789"/>
      <c r="BT14" s="790"/>
      <c r="BU14" s="790"/>
      <c r="BV14" s="790"/>
      <c r="BW14" s="790"/>
      <c r="BX14" s="790"/>
      <c r="BY14" s="790"/>
      <c r="BZ14" s="790"/>
      <c r="CA14" s="790"/>
      <c r="CB14" s="790"/>
      <c r="CC14" s="790"/>
      <c r="CD14" s="790"/>
      <c r="CE14" s="790"/>
      <c r="CF14" s="790"/>
      <c r="CG14" s="828"/>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9"/>
      <c r="DW14" s="790"/>
      <c r="DX14" s="790"/>
      <c r="DY14" s="790"/>
      <c r="DZ14" s="791"/>
      <c r="EA14" s="225"/>
    </row>
    <row r="15" spans="1:131" s="226" customFormat="1" ht="26.25" customHeight="1" x14ac:dyDescent="0.2">
      <c r="A15" s="229">
        <v>9</v>
      </c>
      <c r="B15" s="759"/>
      <c r="C15" s="760"/>
      <c r="D15" s="760"/>
      <c r="E15" s="760"/>
      <c r="F15" s="760"/>
      <c r="G15" s="760"/>
      <c r="H15" s="760"/>
      <c r="I15" s="760"/>
      <c r="J15" s="760"/>
      <c r="K15" s="760"/>
      <c r="L15" s="760"/>
      <c r="M15" s="760"/>
      <c r="N15" s="760"/>
      <c r="O15" s="760"/>
      <c r="P15" s="761"/>
      <c r="Q15" s="762"/>
      <c r="R15" s="763"/>
      <c r="S15" s="763"/>
      <c r="T15" s="763"/>
      <c r="U15" s="763"/>
      <c r="V15" s="763"/>
      <c r="W15" s="763"/>
      <c r="X15" s="763"/>
      <c r="Y15" s="763"/>
      <c r="Z15" s="763"/>
      <c r="AA15" s="763"/>
      <c r="AB15" s="763"/>
      <c r="AC15" s="763"/>
      <c r="AD15" s="763"/>
      <c r="AE15" s="764"/>
      <c r="AF15" s="756"/>
      <c r="AG15" s="757"/>
      <c r="AH15" s="757"/>
      <c r="AI15" s="757"/>
      <c r="AJ15" s="758"/>
      <c r="AK15" s="771"/>
      <c r="AL15" s="772"/>
      <c r="AM15" s="772"/>
      <c r="AN15" s="772"/>
      <c r="AO15" s="772"/>
      <c r="AP15" s="772"/>
      <c r="AQ15" s="772"/>
      <c r="AR15" s="772"/>
      <c r="AS15" s="772"/>
      <c r="AT15" s="772"/>
      <c r="AU15" s="792"/>
      <c r="AV15" s="792"/>
      <c r="AW15" s="792"/>
      <c r="AX15" s="792"/>
      <c r="AY15" s="793"/>
      <c r="AZ15" s="223"/>
      <c r="BA15" s="223"/>
      <c r="BB15" s="223"/>
      <c r="BC15" s="223"/>
      <c r="BD15" s="223"/>
      <c r="BE15" s="224"/>
      <c r="BF15" s="224"/>
      <c r="BG15" s="224"/>
      <c r="BH15" s="224"/>
      <c r="BI15" s="224"/>
      <c r="BJ15" s="224"/>
      <c r="BK15" s="224"/>
      <c r="BL15" s="224"/>
      <c r="BM15" s="224"/>
      <c r="BN15" s="224"/>
      <c r="BO15" s="224"/>
      <c r="BP15" s="224"/>
      <c r="BQ15" s="229">
        <v>9</v>
      </c>
      <c r="BR15" s="230"/>
      <c r="BS15" s="789"/>
      <c r="BT15" s="790"/>
      <c r="BU15" s="790"/>
      <c r="BV15" s="790"/>
      <c r="BW15" s="790"/>
      <c r="BX15" s="790"/>
      <c r="BY15" s="790"/>
      <c r="BZ15" s="790"/>
      <c r="CA15" s="790"/>
      <c r="CB15" s="790"/>
      <c r="CC15" s="790"/>
      <c r="CD15" s="790"/>
      <c r="CE15" s="790"/>
      <c r="CF15" s="790"/>
      <c r="CG15" s="828"/>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9"/>
      <c r="DW15" s="790"/>
      <c r="DX15" s="790"/>
      <c r="DY15" s="790"/>
      <c r="DZ15" s="791"/>
      <c r="EA15" s="225"/>
    </row>
    <row r="16" spans="1:131" s="226" customFormat="1" ht="26.25" customHeight="1" x14ac:dyDescent="0.2">
      <c r="A16" s="229">
        <v>10</v>
      </c>
      <c r="B16" s="759"/>
      <c r="C16" s="760"/>
      <c r="D16" s="760"/>
      <c r="E16" s="760"/>
      <c r="F16" s="760"/>
      <c r="G16" s="760"/>
      <c r="H16" s="760"/>
      <c r="I16" s="760"/>
      <c r="J16" s="760"/>
      <c r="K16" s="760"/>
      <c r="L16" s="760"/>
      <c r="M16" s="760"/>
      <c r="N16" s="760"/>
      <c r="O16" s="760"/>
      <c r="P16" s="761"/>
      <c r="Q16" s="762"/>
      <c r="R16" s="763"/>
      <c r="S16" s="763"/>
      <c r="T16" s="763"/>
      <c r="U16" s="763"/>
      <c r="V16" s="763"/>
      <c r="W16" s="763"/>
      <c r="X16" s="763"/>
      <c r="Y16" s="763"/>
      <c r="Z16" s="763"/>
      <c r="AA16" s="763"/>
      <c r="AB16" s="763"/>
      <c r="AC16" s="763"/>
      <c r="AD16" s="763"/>
      <c r="AE16" s="764"/>
      <c r="AF16" s="756"/>
      <c r="AG16" s="757"/>
      <c r="AH16" s="757"/>
      <c r="AI16" s="757"/>
      <c r="AJ16" s="758"/>
      <c r="AK16" s="771"/>
      <c r="AL16" s="772"/>
      <c r="AM16" s="772"/>
      <c r="AN16" s="772"/>
      <c r="AO16" s="772"/>
      <c r="AP16" s="772"/>
      <c r="AQ16" s="772"/>
      <c r="AR16" s="772"/>
      <c r="AS16" s="772"/>
      <c r="AT16" s="772"/>
      <c r="AU16" s="792"/>
      <c r="AV16" s="792"/>
      <c r="AW16" s="792"/>
      <c r="AX16" s="792"/>
      <c r="AY16" s="793"/>
      <c r="AZ16" s="223"/>
      <c r="BA16" s="223"/>
      <c r="BB16" s="223"/>
      <c r="BC16" s="223"/>
      <c r="BD16" s="223"/>
      <c r="BE16" s="224"/>
      <c r="BF16" s="224"/>
      <c r="BG16" s="224"/>
      <c r="BH16" s="224"/>
      <c r="BI16" s="224"/>
      <c r="BJ16" s="224"/>
      <c r="BK16" s="224"/>
      <c r="BL16" s="224"/>
      <c r="BM16" s="224"/>
      <c r="BN16" s="224"/>
      <c r="BO16" s="224"/>
      <c r="BP16" s="224"/>
      <c r="BQ16" s="229">
        <v>10</v>
      </c>
      <c r="BR16" s="230"/>
      <c r="BS16" s="789"/>
      <c r="BT16" s="790"/>
      <c r="BU16" s="790"/>
      <c r="BV16" s="790"/>
      <c r="BW16" s="790"/>
      <c r="BX16" s="790"/>
      <c r="BY16" s="790"/>
      <c r="BZ16" s="790"/>
      <c r="CA16" s="790"/>
      <c r="CB16" s="790"/>
      <c r="CC16" s="790"/>
      <c r="CD16" s="790"/>
      <c r="CE16" s="790"/>
      <c r="CF16" s="790"/>
      <c r="CG16" s="828"/>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9"/>
      <c r="DW16" s="790"/>
      <c r="DX16" s="790"/>
      <c r="DY16" s="790"/>
      <c r="DZ16" s="791"/>
      <c r="EA16" s="225"/>
    </row>
    <row r="17" spans="1:131" s="226" customFormat="1" ht="26.25" customHeight="1" x14ac:dyDescent="0.2">
      <c r="A17" s="229">
        <v>11</v>
      </c>
      <c r="B17" s="759"/>
      <c r="C17" s="760"/>
      <c r="D17" s="760"/>
      <c r="E17" s="760"/>
      <c r="F17" s="760"/>
      <c r="G17" s="760"/>
      <c r="H17" s="760"/>
      <c r="I17" s="760"/>
      <c r="J17" s="760"/>
      <c r="K17" s="760"/>
      <c r="L17" s="760"/>
      <c r="M17" s="760"/>
      <c r="N17" s="760"/>
      <c r="O17" s="760"/>
      <c r="P17" s="761"/>
      <c r="Q17" s="762"/>
      <c r="R17" s="763"/>
      <c r="S17" s="763"/>
      <c r="T17" s="763"/>
      <c r="U17" s="763"/>
      <c r="V17" s="763"/>
      <c r="W17" s="763"/>
      <c r="X17" s="763"/>
      <c r="Y17" s="763"/>
      <c r="Z17" s="763"/>
      <c r="AA17" s="763"/>
      <c r="AB17" s="763"/>
      <c r="AC17" s="763"/>
      <c r="AD17" s="763"/>
      <c r="AE17" s="764"/>
      <c r="AF17" s="756"/>
      <c r="AG17" s="757"/>
      <c r="AH17" s="757"/>
      <c r="AI17" s="757"/>
      <c r="AJ17" s="758"/>
      <c r="AK17" s="771"/>
      <c r="AL17" s="772"/>
      <c r="AM17" s="772"/>
      <c r="AN17" s="772"/>
      <c r="AO17" s="772"/>
      <c r="AP17" s="772"/>
      <c r="AQ17" s="772"/>
      <c r="AR17" s="772"/>
      <c r="AS17" s="772"/>
      <c r="AT17" s="772"/>
      <c r="AU17" s="792"/>
      <c r="AV17" s="792"/>
      <c r="AW17" s="792"/>
      <c r="AX17" s="792"/>
      <c r="AY17" s="793"/>
      <c r="AZ17" s="223"/>
      <c r="BA17" s="223"/>
      <c r="BB17" s="223"/>
      <c r="BC17" s="223"/>
      <c r="BD17" s="223"/>
      <c r="BE17" s="224"/>
      <c r="BF17" s="224"/>
      <c r="BG17" s="224"/>
      <c r="BH17" s="224"/>
      <c r="BI17" s="224"/>
      <c r="BJ17" s="224"/>
      <c r="BK17" s="224"/>
      <c r="BL17" s="224"/>
      <c r="BM17" s="224"/>
      <c r="BN17" s="224"/>
      <c r="BO17" s="224"/>
      <c r="BP17" s="224"/>
      <c r="BQ17" s="229">
        <v>11</v>
      </c>
      <c r="BR17" s="230"/>
      <c r="BS17" s="789"/>
      <c r="BT17" s="790"/>
      <c r="BU17" s="790"/>
      <c r="BV17" s="790"/>
      <c r="BW17" s="790"/>
      <c r="BX17" s="790"/>
      <c r="BY17" s="790"/>
      <c r="BZ17" s="790"/>
      <c r="CA17" s="790"/>
      <c r="CB17" s="790"/>
      <c r="CC17" s="790"/>
      <c r="CD17" s="790"/>
      <c r="CE17" s="790"/>
      <c r="CF17" s="790"/>
      <c r="CG17" s="828"/>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9"/>
      <c r="DW17" s="790"/>
      <c r="DX17" s="790"/>
      <c r="DY17" s="790"/>
      <c r="DZ17" s="791"/>
      <c r="EA17" s="225"/>
    </row>
    <row r="18" spans="1:131" s="226" customFormat="1" ht="26.25" customHeight="1" x14ac:dyDescent="0.2">
      <c r="A18" s="229">
        <v>12</v>
      </c>
      <c r="B18" s="759"/>
      <c r="C18" s="760"/>
      <c r="D18" s="760"/>
      <c r="E18" s="760"/>
      <c r="F18" s="760"/>
      <c r="G18" s="760"/>
      <c r="H18" s="760"/>
      <c r="I18" s="760"/>
      <c r="J18" s="760"/>
      <c r="K18" s="760"/>
      <c r="L18" s="760"/>
      <c r="M18" s="760"/>
      <c r="N18" s="760"/>
      <c r="O18" s="760"/>
      <c r="P18" s="761"/>
      <c r="Q18" s="762"/>
      <c r="R18" s="763"/>
      <c r="S18" s="763"/>
      <c r="T18" s="763"/>
      <c r="U18" s="763"/>
      <c r="V18" s="763"/>
      <c r="W18" s="763"/>
      <c r="X18" s="763"/>
      <c r="Y18" s="763"/>
      <c r="Z18" s="763"/>
      <c r="AA18" s="763"/>
      <c r="AB18" s="763"/>
      <c r="AC18" s="763"/>
      <c r="AD18" s="763"/>
      <c r="AE18" s="764"/>
      <c r="AF18" s="756"/>
      <c r="AG18" s="757"/>
      <c r="AH18" s="757"/>
      <c r="AI18" s="757"/>
      <c r="AJ18" s="758"/>
      <c r="AK18" s="771"/>
      <c r="AL18" s="772"/>
      <c r="AM18" s="772"/>
      <c r="AN18" s="772"/>
      <c r="AO18" s="772"/>
      <c r="AP18" s="772"/>
      <c r="AQ18" s="772"/>
      <c r="AR18" s="772"/>
      <c r="AS18" s="772"/>
      <c r="AT18" s="772"/>
      <c r="AU18" s="792"/>
      <c r="AV18" s="792"/>
      <c r="AW18" s="792"/>
      <c r="AX18" s="792"/>
      <c r="AY18" s="793"/>
      <c r="AZ18" s="223"/>
      <c r="BA18" s="223"/>
      <c r="BB18" s="223"/>
      <c r="BC18" s="223"/>
      <c r="BD18" s="223"/>
      <c r="BE18" s="224"/>
      <c r="BF18" s="224"/>
      <c r="BG18" s="224"/>
      <c r="BH18" s="224"/>
      <c r="BI18" s="224"/>
      <c r="BJ18" s="224"/>
      <c r="BK18" s="224"/>
      <c r="BL18" s="224"/>
      <c r="BM18" s="224"/>
      <c r="BN18" s="224"/>
      <c r="BO18" s="224"/>
      <c r="BP18" s="224"/>
      <c r="BQ18" s="229">
        <v>12</v>
      </c>
      <c r="BR18" s="230"/>
      <c r="BS18" s="789"/>
      <c r="BT18" s="790"/>
      <c r="BU18" s="790"/>
      <c r="BV18" s="790"/>
      <c r="BW18" s="790"/>
      <c r="BX18" s="790"/>
      <c r="BY18" s="790"/>
      <c r="BZ18" s="790"/>
      <c r="CA18" s="790"/>
      <c r="CB18" s="790"/>
      <c r="CC18" s="790"/>
      <c r="CD18" s="790"/>
      <c r="CE18" s="790"/>
      <c r="CF18" s="790"/>
      <c r="CG18" s="828"/>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9"/>
      <c r="DW18" s="790"/>
      <c r="DX18" s="790"/>
      <c r="DY18" s="790"/>
      <c r="DZ18" s="791"/>
      <c r="EA18" s="225"/>
    </row>
    <row r="19" spans="1:131" s="226" customFormat="1" ht="26.25" customHeight="1" x14ac:dyDescent="0.2">
      <c r="A19" s="229">
        <v>13</v>
      </c>
      <c r="B19" s="759"/>
      <c r="C19" s="760"/>
      <c r="D19" s="760"/>
      <c r="E19" s="760"/>
      <c r="F19" s="760"/>
      <c r="G19" s="760"/>
      <c r="H19" s="760"/>
      <c r="I19" s="760"/>
      <c r="J19" s="760"/>
      <c r="K19" s="760"/>
      <c r="L19" s="760"/>
      <c r="M19" s="760"/>
      <c r="N19" s="760"/>
      <c r="O19" s="760"/>
      <c r="P19" s="761"/>
      <c r="Q19" s="762"/>
      <c r="R19" s="763"/>
      <c r="S19" s="763"/>
      <c r="T19" s="763"/>
      <c r="U19" s="763"/>
      <c r="V19" s="763"/>
      <c r="W19" s="763"/>
      <c r="X19" s="763"/>
      <c r="Y19" s="763"/>
      <c r="Z19" s="763"/>
      <c r="AA19" s="763"/>
      <c r="AB19" s="763"/>
      <c r="AC19" s="763"/>
      <c r="AD19" s="763"/>
      <c r="AE19" s="764"/>
      <c r="AF19" s="756"/>
      <c r="AG19" s="757"/>
      <c r="AH19" s="757"/>
      <c r="AI19" s="757"/>
      <c r="AJ19" s="758"/>
      <c r="AK19" s="771"/>
      <c r="AL19" s="772"/>
      <c r="AM19" s="772"/>
      <c r="AN19" s="772"/>
      <c r="AO19" s="772"/>
      <c r="AP19" s="772"/>
      <c r="AQ19" s="772"/>
      <c r="AR19" s="772"/>
      <c r="AS19" s="772"/>
      <c r="AT19" s="772"/>
      <c r="AU19" s="792"/>
      <c r="AV19" s="792"/>
      <c r="AW19" s="792"/>
      <c r="AX19" s="792"/>
      <c r="AY19" s="793"/>
      <c r="AZ19" s="223"/>
      <c r="BA19" s="223"/>
      <c r="BB19" s="223"/>
      <c r="BC19" s="223"/>
      <c r="BD19" s="223"/>
      <c r="BE19" s="224"/>
      <c r="BF19" s="224"/>
      <c r="BG19" s="224"/>
      <c r="BH19" s="224"/>
      <c r="BI19" s="224"/>
      <c r="BJ19" s="224"/>
      <c r="BK19" s="224"/>
      <c r="BL19" s="224"/>
      <c r="BM19" s="224"/>
      <c r="BN19" s="224"/>
      <c r="BO19" s="224"/>
      <c r="BP19" s="224"/>
      <c r="BQ19" s="229">
        <v>13</v>
      </c>
      <c r="BR19" s="230"/>
      <c r="BS19" s="789"/>
      <c r="BT19" s="790"/>
      <c r="BU19" s="790"/>
      <c r="BV19" s="790"/>
      <c r="BW19" s="790"/>
      <c r="BX19" s="790"/>
      <c r="BY19" s="790"/>
      <c r="BZ19" s="790"/>
      <c r="CA19" s="790"/>
      <c r="CB19" s="790"/>
      <c r="CC19" s="790"/>
      <c r="CD19" s="790"/>
      <c r="CE19" s="790"/>
      <c r="CF19" s="790"/>
      <c r="CG19" s="828"/>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9"/>
      <c r="DW19" s="790"/>
      <c r="DX19" s="790"/>
      <c r="DY19" s="790"/>
      <c r="DZ19" s="791"/>
      <c r="EA19" s="225"/>
    </row>
    <row r="20" spans="1:131" s="226" customFormat="1" ht="26.25" customHeight="1" x14ac:dyDescent="0.2">
      <c r="A20" s="229">
        <v>14</v>
      </c>
      <c r="B20" s="759"/>
      <c r="C20" s="760"/>
      <c r="D20" s="760"/>
      <c r="E20" s="760"/>
      <c r="F20" s="760"/>
      <c r="G20" s="760"/>
      <c r="H20" s="760"/>
      <c r="I20" s="760"/>
      <c r="J20" s="760"/>
      <c r="K20" s="760"/>
      <c r="L20" s="760"/>
      <c r="M20" s="760"/>
      <c r="N20" s="760"/>
      <c r="O20" s="760"/>
      <c r="P20" s="761"/>
      <c r="Q20" s="762"/>
      <c r="R20" s="763"/>
      <c r="S20" s="763"/>
      <c r="T20" s="763"/>
      <c r="U20" s="763"/>
      <c r="V20" s="763"/>
      <c r="W20" s="763"/>
      <c r="X20" s="763"/>
      <c r="Y20" s="763"/>
      <c r="Z20" s="763"/>
      <c r="AA20" s="763"/>
      <c r="AB20" s="763"/>
      <c r="AC20" s="763"/>
      <c r="AD20" s="763"/>
      <c r="AE20" s="764"/>
      <c r="AF20" s="756"/>
      <c r="AG20" s="757"/>
      <c r="AH20" s="757"/>
      <c r="AI20" s="757"/>
      <c r="AJ20" s="758"/>
      <c r="AK20" s="771"/>
      <c r="AL20" s="772"/>
      <c r="AM20" s="772"/>
      <c r="AN20" s="772"/>
      <c r="AO20" s="772"/>
      <c r="AP20" s="772"/>
      <c r="AQ20" s="772"/>
      <c r="AR20" s="772"/>
      <c r="AS20" s="772"/>
      <c r="AT20" s="772"/>
      <c r="AU20" s="792"/>
      <c r="AV20" s="792"/>
      <c r="AW20" s="792"/>
      <c r="AX20" s="792"/>
      <c r="AY20" s="793"/>
      <c r="AZ20" s="223"/>
      <c r="BA20" s="223"/>
      <c r="BB20" s="223"/>
      <c r="BC20" s="223"/>
      <c r="BD20" s="223"/>
      <c r="BE20" s="224"/>
      <c r="BF20" s="224"/>
      <c r="BG20" s="224"/>
      <c r="BH20" s="224"/>
      <c r="BI20" s="224"/>
      <c r="BJ20" s="224"/>
      <c r="BK20" s="224"/>
      <c r="BL20" s="224"/>
      <c r="BM20" s="224"/>
      <c r="BN20" s="224"/>
      <c r="BO20" s="224"/>
      <c r="BP20" s="224"/>
      <c r="BQ20" s="229">
        <v>14</v>
      </c>
      <c r="BR20" s="230"/>
      <c r="BS20" s="789"/>
      <c r="BT20" s="790"/>
      <c r="BU20" s="790"/>
      <c r="BV20" s="790"/>
      <c r="BW20" s="790"/>
      <c r="BX20" s="790"/>
      <c r="BY20" s="790"/>
      <c r="BZ20" s="790"/>
      <c r="CA20" s="790"/>
      <c r="CB20" s="790"/>
      <c r="CC20" s="790"/>
      <c r="CD20" s="790"/>
      <c r="CE20" s="790"/>
      <c r="CF20" s="790"/>
      <c r="CG20" s="828"/>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9"/>
      <c r="DW20" s="790"/>
      <c r="DX20" s="790"/>
      <c r="DY20" s="790"/>
      <c r="DZ20" s="791"/>
      <c r="EA20" s="225"/>
    </row>
    <row r="21" spans="1:131" s="226" customFormat="1" ht="26.25" customHeight="1" thickBot="1" x14ac:dyDescent="0.25">
      <c r="A21" s="229">
        <v>15</v>
      </c>
      <c r="B21" s="759"/>
      <c r="C21" s="760"/>
      <c r="D21" s="760"/>
      <c r="E21" s="760"/>
      <c r="F21" s="760"/>
      <c r="G21" s="760"/>
      <c r="H21" s="760"/>
      <c r="I21" s="760"/>
      <c r="J21" s="760"/>
      <c r="K21" s="760"/>
      <c r="L21" s="760"/>
      <c r="M21" s="760"/>
      <c r="N21" s="760"/>
      <c r="O21" s="760"/>
      <c r="P21" s="761"/>
      <c r="Q21" s="762"/>
      <c r="R21" s="763"/>
      <c r="S21" s="763"/>
      <c r="T21" s="763"/>
      <c r="U21" s="763"/>
      <c r="V21" s="763"/>
      <c r="W21" s="763"/>
      <c r="X21" s="763"/>
      <c r="Y21" s="763"/>
      <c r="Z21" s="763"/>
      <c r="AA21" s="763"/>
      <c r="AB21" s="763"/>
      <c r="AC21" s="763"/>
      <c r="AD21" s="763"/>
      <c r="AE21" s="764"/>
      <c r="AF21" s="756"/>
      <c r="AG21" s="757"/>
      <c r="AH21" s="757"/>
      <c r="AI21" s="757"/>
      <c r="AJ21" s="758"/>
      <c r="AK21" s="771"/>
      <c r="AL21" s="772"/>
      <c r="AM21" s="772"/>
      <c r="AN21" s="772"/>
      <c r="AO21" s="772"/>
      <c r="AP21" s="772"/>
      <c r="AQ21" s="772"/>
      <c r="AR21" s="772"/>
      <c r="AS21" s="772"/>
      <c r="AT21" s="772"/>
      <c r="AU21" s="792"/>
      <c r="AV21" s="792"/>
      <c r="AW21" s="792"/>
      <c r="AX21" s="792"/>
      <c r="AY21" s="793"/>
      <c r="AZ21" s="223"/>
      <c r="BA21" s="223"/>
      <c r="BB21" s="223"/>
      <c r="BC21" s="223"/>
      <c r="BD21" s="223"/>
      <c r="BE21" s="224"/>
      <c r="BF21" s="224"/>
      <c r="BG21" s="224"/>
      <c r="BH21" s="224"/>
      <c r="BI21" s="224"/>
      <c r="BJ21" s="224"/>
      <c r="BK21" s="224"/>
      <c r="BL21" s="224"/>
      <c r="BM21" s="224"/>
      <c r="BN21" s="224"/>
      <c r="BO21" s="224"/>
      <c r="BP21" s="224"/>
      <c r="BQ21" s="229">
        <v>15</v>
      </c>
      <c r="BR21" s="230"/>
      <c r="BS21" s="789"/>
      <c r="BT21" s="790"/>
      <c r="BU21" s="790"/>
      <c r="BV21" s="790"/>
      <c r="BW21" s="790"/>
      <c r="BX21" s="790"/>
      <c r="BY21" s="790"/>
      <c r="BZ21" s="790"/>
      <c r="CA21" s="790"/>
      <c r="CB21" s="790"/>
      <c r="CC21" s="790"/>
      <c r="CD21" s="790"/>
      <c r="CE21" s="790"/>
      <c r="CF21" s="790"/>
      <c r="CG21" s="828"/>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9"/>
      <c r="DW21" s="790"/>
      <c r="DX21" s="790"/>
      <c r="DY21" s="790"/>
      <c r="DZ21" s="791"/>
      <c r="EA21" s="225"/>
    </row>
    <row r="22" spans="1:131" s="226" customFormat="1" ht="26.25" customHeight="1" x14ac:dyDescent="0.2">
      <c r="A22" s="229">
        <v>16</v>
      </c>
      <c r="B22" s="759"/>
      <c r="C22" s="760"/>
      <c r="D22" s="760"/>
      <c r="E22" s="760"/>
      <c r="F22" s="760"/>
      <c r="G22" s="760"/>
      <c r="H22" s="760"/>
      <c r="I22" s="760"/>
      <c r="J22" s="760"/>
      <c r="K22" s="760"/>
      <c r="L22" s="760"/>
      <c r="M22" s="760"/>
      <c r="N22" s="760"/>
      <c r="O22" s="760"/>
      <c r="P22" s="761"/>
      <c r="Q22" s="835"/>
      <c r="R22" s="836"/>
      <c r="S22" s="836"/>
      <c r="T22" s="836"/>
      <c r="U22" s="836"/>
      <c r="V22" s="836"/>
      <c r="W22" s="836"/>
      <c r="X22" s="836"/>
      <c r="Y22" s="836"/>
      <c r="Z22" s="836"/>
      <c r="AA22" s="836"/>
      <c r="AB22" s="836"/>
      <c r="AC22" s="836"/>
      <c r="AD22" s="836"/>
      <c r="AE22" s="837"/>
      <c r="AF22" s="756"/>
      <c r="AG22" s="757"/>
      <c r="AH22" s="757"/>
      <c r="AI22" s="757"/>
      <c r="AJ22" s="758"/>
      <c r="AK22" s="838"/>
      <c r="AL22" s="839"/>
      <c r="AM22" s="839"/>
      <c r="AN22" s="839"/>
      <c r="AO22" s="839"/>
      <c r="AP22" s="839"/>
      <c r="AQ22" s="839"/>
      <c r="AR22" s="839"/>
      <c r="AS22" s="839"/>
      <c r="AT22" s="839"/>
      <c r="AU22" s="840"/>
      <c r="AV22" s="840"/>
      <c r="AW22" s="840"/>
      <c r="AX22" s="840"/>
      <c r="AY22" s="841"/>
      <c r="AZ22" s="842" t="s">
        <v>389</v>
      </c>
      <c r="BA22" s="842"/>
      <c r="BB22" s="842"/>
      <c r="BC22" s="842"/>
      <c r="BD22" s="843"/>
      <c r="BE22" s="224"/>
      <c r="BF22" s="224"/>
      <c r="BG22" s="224"/>
      <c r="BH22" s="224"/>
      <c r="BI22" s="224"/>
      <c r="BJ22" s="224"/>
      <c r="BK22" s="224"/>
      <c r="BL22" s="224"/>
      <c r="BM22" s="224"/>
      <c r="BN22" s="224"/>
      <c r="BO22" s="224"/>
      <c r="BP22" s="224"/>
      <c r="BQ22" s="229">
        <v>16</v>
      </c>
      <c r="BR22" s="230"/>
      <c r="BS22" s="789"/>
      <c r="BT22" s="790"/>
      <c r="BU22" s="790"/>
      <c r="BV22" s="790"/>
      <c r="BW22" s="790"/>
      <c r="BX22" s="790"/>
      <c r="BY22" s="790"/>
      <c r="BZ22" s="790"/>
      <c r="CA22" s="790"/>
      <c r="CB22" s="790"/>
      <c r="CC22" s="790"/>
      <c r="CD22" s="790"/>
      <c r="CE22" s="790"/>
      <c r="CF22" s="790"/>
      <c r="CG22" s="828"/>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9"/>
      <c r="DW22" s="790"/>
      <c r="DX22" s="790"/>
      <c r="DY22" s="790"/>
      <c r="DZ22" s="791"/>
      <c r="EA22" s="225"/>
    </row>
    <row r="23" spans="1:131" s="226" customFormat="1" ht="26.25" customHeight="1" thickBot="1" x14ac:dyDescent="0.25">
      <c r="A23" s="231" t="s">
        <v>390</v>
      </c>
      <c r="B23" s="738" t="s">
        <v>391</v>
      </c>
      <c r="C23" s="739"/>
      <c r="D23" s="739"/>
      <c r="E23" s="739"/>
      <c r="F23" s="739"/>
      <c r="G23" s="739"/>
      <c r="H23" s="739"/>
      <c r="I23" s="739"/>
      <c r="J23" s="739"/>
      <c r="K23" s="739"/>
      <c r="L23" s="739"/>
      <c r="M23" s="739"/>
      <c r="N23" s="739"/>
      <c r="O23" s="739"/>
      <c r="P23" s="740"/>
      <c r="Q23" s="847">
        <v>30360</v>
      </c>
      <c r="R23" s="846"/>
      <c r="S23" s="846"/>
      <c r="T23" s="846"/>
      <c r="U23" s="846"/>
      <c r="V23" s="846">
        <v>29163</v>
      </c>
      <c r="W23" s="846"/>
      <c r="X23" s="846"/>
      <c r="Y23" s="846"/>
      <c r="Z23" s="846"/>
      <c r="AA23" s="846">
        <v>1198</v>
      </c>
      <c r="AB23" s="846"/>
      <c r="AC23" s="846"/>
      <c r="AD23" s="846"/>
      <c r="AE23" s="848"/>
      <c r="AF23" s="849">
        <v>1145</v>
      </c>
      <c r="AG23" s="846"/>
      <c r="AH23" s="846"/>
      <c r="AI23" s="846"/>
      <c r="AJ23" s="850"/>
      <c r="AK23" s="844"/>
      <c r="AL23" s="845"/>
      <c r="AM23" s="845"/>
      <c r="AN23" s="845"/>
      <c r="AO23" s="845"/>
      <c r="AP23" s="846">
        <v>25170</v>
      </c>
      <c r="AQ23" s="846"/>
      <c r="AR23" s="846"/>
      <c r="AS23" s="846"/>
      <c r="AT23" s="846"/>
      <c r="AU23" s="852"/>
      <c r="AV23" s="852"/>
      <c r="AW23" s="852"/>
      <c r="AX23" s="852"/>
      <c r="AY23" s="853"/>
      <c r="AZ23" s="854" t="s">
        <v>392</v>
      </c>
      <c r="BA23" s="855"/>
      <c r="BB23" s="855"/>
      <c r="BC23" s="855"/>
      <c r="BD23" s="856"/>
      <c r="BE23" s="224"/>
      <c r="BF23" s="224"/>
      <c r="BG23" s="224"/>
      <c r="BH23" s="224"/>
      <c r="BI23" s="224"/>
      <c r="BJ23" s="224"/>
      <c r="BK23" s="224"/>
      <c r="BL23" s="224"/>
      <c r="BM23" s="224"/>
      <c r="BN23" s="224"/>
      <c r="BO23" s="224"/>
      <c r="BP23" s="224"/>
      <c r="BQ23" s="229">
        <v>17</v>
      </c>
      <c r="BR23" s="230"/>
      <c r="BS23" s="789"/>
      <c r="BT23" s="790"/>
      <c r="BU23" s="790"/>
      <c r="BV23" s="790"/>
      <c r="BW23" s="790"/>
      <c r="BX23" s="790"/>
      <c r="BY23" s="790"/>
      <c r="BZ23" s="790"/>
      <c r="CA23" s="790"/>
      <c r="CB23" s="790"/>
      <c r="CC23" s="790"/>
      <c r="CD23" s="790"/>
      <c r="CE23" s="790"/>
      <c r="CF23" s="790"/>
      <c r="CG23" s="828"/>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9"/>
      <c r="DW23" s="790"/>
      <c r="DX23" s="790"/>
      <c r="DY23" s="790"/>
      <c r="DZ23" s="791"/>
      <c r="EA23" s="225"/>
    </row>
    <row r="24" spans="1:131" s="226" customFormat="1" ht="26.25" customHeight="1" x14ac:dyDescent="0.2">
      <c r="A24" s="851" t="s">
        <v>393</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23"/>
      <c r="BA24" s="223"/>
      <c r="BB24" s="223"/>
      <c r="BC24" s="223"/>
      <c r="BD24" s="223"/>
      <c r="BE24" s="224"/>
      <c r="BF24" s="224"/>
      <c r="BG24" s="224"/>
      <c r="BH24" s="224"/>
      <c r="BI24" s="224"/>
      <c r="BJ24" s="224"/>
      <c r="BK24" s="224"/>
      <c r="BL24" s="224"/>
      <c r="BM24" s="224"/>
      <c r="BN24" s="224"/>
      <c r="BO24" s="224"/>
      <c r="BP24" s="224"/>
      <c r="BQ24" s="229">
        <v>18</v>
      </c>
      <c r="BR24" s="230"/>
      <c r="BS24" s="789"/>
      <c r="BT24" s="790"/>
      <c r="BU24" s="790"/>
      <c r="BV24" s="790"/>
      <c r="BW24" s="790"/>
      <c r="BX24" s="790"/>
      <c r="BY24" s="790"/>
      <c r="BZ24" s="790"/>
      <c r="CA24" s="790"/>
      <c r="CB24" s="790"/>
      <c r="CC24" s="790"/>
      <c r="CD24" s="790"/>
      <c r="CE24" s="790"/>
      <c r="CF24" s="790"/>
      <c r="CG24" s="828"/>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9"/>
      <c r="DW24" s="790"/>
      <c r="DX24" s="790"/>
      <c r="DY24" s="790"/>
      <c r="DZ24" s="791"/>
      <c r="EA24" s="225"/>
    </row>
    <row r="25" spans="1:131" ht="26.25" customHeight="1" thickBot="1" x14ac:dyDescent="0.25">
      <c r="A25" s="798" t="s">
        <v>394</v>
      </c>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8"/>
      <c r="AZ25" s="798"/>
      <c r="BA25" s="798"/>
      <c r="BB25" s="798"/>
      <c r="BC25" s="798"/>
      <c r="BD25" s="798"/>
      <c r="BE25" s="798"/>
      <c r="BF25" s="798"/>
      <c r="BG25" s="798"/>
      <c r="BH25" s="798"/>
      <c r="BI25" s="798"/>
      <c r="BJ25" s="223"/>
      <c r="BK25" s="223"/>
      <c r="BL25" s="223"/>
      <c r="BM25" s="223"/>
      <c r="BN25" s="223"/>
      <c r="BO25" s="232"/>
      <c r="BP25" s="232"/>
      <c r="BQ25" s="229">
        <v>19</v>
      </c>
      <c r="BR25" s="230"/>
      <c r="BS25" s="789"/>
      <c r="BT25" s="790"/>
      <c r="BU25" s="790"/>
      <c r="BV25" s="790"/>
      <c r="BW25" s="790"/>
      <c r="BX25" s="790"/>
      <c r="BY25" s="790"/>
      <c r="BZ25" s="790"/>
      <c r="CA25" s="790"/>
      <c r="CB25" s="790"/>
      <c r="CC25" s="790"/>
      <c r="CD25" s="790"/>
      <c r="CE25" s="790"/>
      <c r="CF25" s="790"/>
      <c r="CG25" s="828"/>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9"/>
      <c r="DW25" s="790"/>
      <c r="DX25" s="790"/>
      <c r="DY25" s="790"/>
      <c r="DZ25" s="791"/>
      <c r="EA25" s="221"/>
    </row>
    <row r="26" spans="1:131" ht="26.25" customHeight="1" x14ac:dyDescent="0.2">
      <c r="A26" s="800" t="s">
        <v>371</v>
      </c>
      <c r="B26" s="801"/>
      <c r="C26" s="801"/>
      <c r="D26" s="801"/>
      <c r="E26" s="801"/>
      <c r="F26" s="801"/>
      <c r="G26" s="801"/>
      <c r="H26" s="801"/>
      <c r="I26" s="801"/>
      <c r="J26" s="801"/>
      <c r="K26" s="801"/>
      <c r="L26" s="801"/>
      <c r="M26" s="801"/>
      <c r="N26" s="801"/>
      <c r="O26" s="801"/>
      <c r="P26" s="802"/>
      <c r="Q26" s="806" t="s">
        <v>395</v>
      </c>
      <c r="R26" s="807"/>
      <c r="S26" s="807"/>
      <c r="T26" s="807"/>
      <c r="U26" s="808"/>
      <c r="V26" s="806" t="s">
        <v>396</v>
      </c>
      <c r="W26" s="807"/>
      <c r="X26" s="807"/>
      <c r="Y26" s="807"/>
      <c r="Z26" s="808"/>
      <c r="AA26" s="806" t="s">
        <v>397</v>
      </c>
      <c r="AB26" s="807"/>
      <c r="AC26" s="807"/>
      <c r="AD26" s="807"/>
      <c r="AE26" s="807"/>
      <c r="AF26" s="857" t="s">
        <v>398</v>
      </c>
      <c r="AG26" s="858"/>
      <c r="AH26" s="858"/>
      <c r="AI26" s="858"/>
      <c r="AJ26" s="859"/>
      <c r="AK26" s="807" t="s">
        <v>399</v>
      </c>
      <c r="AL26" s="807"/>
      <c r="AM26" s="807"/>
      <c r="AN26" s="807"/>
      <c r="AO26" s="808"/>
      <c r="AP26" s="806" t="s">
        <v>400</v>
      </c>
      <c r="AQ26" s="807"/>
      <c r="AR26" s="807"/>
      <c r="AS26" s="807"/>
      <c r="AT26" s="808"/>
      <c r="AU26" s="806" t="s">
        <v>401</v>
      </c>
      <c r="AV26" s="807"/>
      <c r="AW26" s="807"/>
      <c r="AX26" s="807"/>
      <c r="AY26" s="808"/>
      <c r="AZ26" s="806" t="s">
        <v>402</v>
      </c>
      <c r="BA26" s="807"/>
      <c r="BB26" s="807"/>
      <c r="BC26" s="807"/>
      <c r="BD26" s="808"/>
      <c r="BE26" s="806" t="s">
        <v>378</v>
      </c>
      <c r="BF26" s="807"/>
      <c r="BG26" s="807"/>
      <c r="BH26" s="807"/>
      <c r="BI26" s="813"/>
      <c r="BJ26" s="223"/>
      <c r="BK26" s="223"/>
      <c r="BL26" s="223"/>
      <c r="BM26" s="223"/>
      <c r="BN26" s="223"/>
      <c r="BO26" s="232"/>
      <c r="BP26" s="232"/>
      <c r="BQ26" s="229">
        <v>20</v>
      </c>
      <c r="BR26" s="230"/>
      <c r="BS26" s="789"/>
      <c r="BT26" s="790"/>
      <c r="BU26" s="790"/>
      <c r="BV26" s="790"/>
      <c r="BW26" s="790"/>
      <c r="BX26" s="790"/>
      <c r="BY26" s="790"/>
      <c r="BZ26" s="790"/>
      <c r="CA26" s="790"/>
      <c r="CB26" s="790"/>
      <c r="CC26" s="790"/>
      <c r="CD26" s="790"/>
      <c r="CE26" s="790"/>
      <c r="CF26" s="790"/>
      <c r="CG26" s="828"/>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9"/>
      <c r="DW26" s="790"/>
      <c r="DX26" s="790"/>
      <c r="DY26" s="790"/>
      <c r="DZ26" s="791"/>
      <c r="EA26" s="221"/>
    </row>
    <row r="27" spans="1:131" ht="26.25" customHeight="1" thickBot="1" x14ac:dyDescent="0.25">
      <c r="A27" s="803"/>
      <c r="B27" s="804"/>
      <c r="C27" s="804"/>
      <c r="D27" s="804"/>
      <c r="E27" s="804"/>
      <c r="F27" s="804"/>
      <c r="G27" s="804"/>
      <c r="H27" s="804"/>
      <c r="I27" s="804"/>
      <c r="J27" s="804"/>
      <c r="K27" s="804"/>
      <c r="L27" s="804"/>
      <c r="M27" s="804"/>
      <c r="N27" s="804"/>
      <c r="O27" s="804"/>
      <c r="P27" s="805"/>
      <c r="Q27" s="809"/>
      <c r="R27" s="810"/>
      <c r="S27" s="810"/>
      <c r="T27" s="810"/>
      <c r="U27" s="811"/>
      <c r="V27" s="809"/>
      <c r="W27" s="810"/>
      <c r="X27" s="810"/>
      <c r="Y27" s="810"/>
      <c r="Z27" s="811"/>
      <c r="AA27" s="809"/>
      <c r="AB27" s="810"/>
      <c r="AC27" s="810"/>
      <c r="AD27" s="810"/>
      <c r="AE27" s="810"/>
      <c r="AF27" s="860"/>
      <c r="AG27" s="861"/>
      <c r="AH27" s="861"/>
      <c r="AI27" s="861"/>
      <c r="AJ27" s="862"/>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5"/>
      <c r="BJ27" s="223"/>
      <c r="BK27" s="223"/>
      <c r="BL27" s="223"/>
      <c r="BM27" s="223"/>
      <c r="BN27" s="223"/>
      <c r="BO27" s="232"/>
      <c r="BP27" s="232"/>
      <c r="BQ27" s="229">
        <v>21</v>
      </c>
      <c r="BR27" s="230"/>
      <c r="BS27" s="789"/>
      <c r="BT27" s="790"/>
      <c r="BU27" s="790"/>
      <c r="BV27" s="790"/>
      <c r="BW27" s="790"/>
      <c r="BX27" s="790"/>
      <c r="BY27" s="790"/>
      <c r="BZ27" s="790"/>
      <c r="CA27" s="790"/>
      <c r="CB27" s="790"/>
      <c r="CC27" s="790"/>
      <c r="CD27" s="790"/>
      <c r="CE27" s="790"/>
      <c r="CF27" s="790"/>
      <c r="CG27" s="828"/>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9"/>
      <c r="DW27" s="790"/>
      <c r="DX27" s="790"/>
      <c r="DY27" s="790"/>
      <c r="DZ27" s="791"/>
      <c r="EA27" s="221"/>
    </row>
    <row r="28" spans="1:131" ht="26.25" customHeight="1" thickTop="1" x14ac:dyDescent="0.2">
      <c r="A28" s="233">
        <v>1</v>
      </c>
      <c r="B28" s="822" t="s">
        <v>403</v>
      </c>
      <c r="C28" s="823"/>
      <c r="D28" s="823"/>
      <c r="E28" s="823"/>
      <c r="F28" s="823"/>
      <c r="G28" s="823"/>
      <c r="H28" s="823"/>
      <c r="I28" s="823"/>
      <c r="J28" s="823"/>
      <c r="K28" s="823"/>
      <c r="L28" s="823"/>
      <c r="M28" s="823"/>
      <c r="N28" s="823"/>
      <c r="O28" s="823"/>
      <c r="P28" s="824"/>
      <c r="Q28" s="773">
        <v>6176</v>
      </c>
      <c r="R28" s="774"/>
      <c r="S28" s="774"/>
      <c r="T28" s="774"/>
      <c r="U28" s="774"/>
      <c r="V28" s="774">
        <v>6048</v>
      </c>
      <c r="W28" s="774"/>
      <c r="X28" s="774"/>
      <c r="Y28" s="774"/>
      <c r="Z28" s="774"/>
      <c r="AA28" s="774">
        <v>128</v>
      </c>
      <c r="AB28" s="774"/>
      <c r="AC28" s="774"/>
      <c r="AD28" s="774"/>
      <c r="AE28" s="775"/>
      <c r="AF28" s="776">
        <v>128</v>
      </c>
      <c r="AG28" s="774"/>
      <c r="AH28" s="774"/>
      <c r="AI28" s="774"/>
      <c r="AJ28" s="777"/>
      <c r="AK28" s="865">
        <v>438</v>
      </c>
      <c r="AL28" s="866"/>
      <c r="AM28" s="866"/>
      <c r="AN28" s="866"/>
      <c r="AO28" s="866"/>
      <c r="AP28" s="866" t="s">
        <v>521</v>
      </c>
      <c r="AQ28" s="866"/>
      <c r="AR28" s="866"/>
      <c r="AS28" s="866"/>
      <c r="AT28" s="866"/>
      <c r="AU28" s="866" t="s">
        <v>521</v>
      </c>
      <c r="AV28" s="866"/>
      <c r="AW28" s="866"/>
      <c r="AX28" s="866"/>
      <c r="AY28" s="866"/>
      <c r="AZ28" s="867" t="s">
        <v>521</v>
      </c>
      <c r="BA28" s="867"/>
      <c r="BB28" s="867"/>
      <c r="BC28" s="867"/>
      <c r="BD28" s="867"/>
      <c r="BE28" s="863"/>
      <c r="BF28" s="863"/>
      <c r="BG28" s="863"/>
      <c r="BH28" s="863"/>
      <c r="BI28" s="864"/>
      <c r="BJ28" s="223"/>
      <c r="BK28" s="223"/>
      <c r="BL28" s="223"/>
      <c r="BM28" s="223"/>
      <c r="BN28" s="223"/>
      <c r="BO28" s="232"/>
      <c r="BP28" s="232"/>
      <c r="BQ28" s="229">
        <v>22</v>
      </c>
      <c r="BR28" s="230"/>
      <c r="BS28" s="789"/>
      <c r="BT28" s="790"/>
      <c r="BU28" s="790"/>
      <c r="BV28" s="790"/>
      <c r="BW28" s="790"/>
      <c r="BX28" s="790"/>
      <c r="BY28" s="790"/>
      <c r="BZ28" s="790"/>
      <c r="CA28" s="790"/>
      <c r="CB28" s="790"/>
      <c r="CC28" s="790"/>
      <c r="CD28" s="790"/>
      <c r="CE28" s="790"/>
      <c r="CF28" s="790"/>
      <c r="CG28" s="828"/>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9"/>
      <c r="DW28" s="790"/>
      <c r="DX28" s="790"/>
      <c r="DY28" s="790"/>
      <c r="DZ28" s="791"/>
      <c r="EA28" s="221"/>
    </row>
    <row r="29" spans="1:131" ht="26.25" customHeight="1" x14ac:dyDescent="0.2">
      <c r="A29" s="233">
        <v>2</v>
      </c>
      <c r="B29" s="759" t="s">
        <v>404</v>
      </c>
      <c r="C29" s="760"/>
      <c r="D29" s="760"/>
      <c r="E29" s="760"/>
      <c r="F29" s="760"/>
      <c r="G29" s="760"/>
      <c r="H29" s="760"/>
      <c r="I29" s="760"/>
      <c r="J29" s="760"/>
      <c r="K29" s="760"/>
      <c r="L29" s="760"/>
      <c r="M29" s="760"/>
      <c r="N29" s="760"/>
      <c r="O29" s="760"/>
      <c r="P29" s="761"/>
      <c r="Q29" s="762">
        <v>6060</v>
      </c>
      <c r="R29" s="763"/>
      <c r="S29" s="763"/>
      <c r="T29" s="763"/>
      <c r="U29" s="763"/>
      <c r="V29" s="763">
        <v>5770</v>
      </c>
      <c r="W29" s="763"/>
      <c r="X29" s="763"/>
      <c r="Y29" s="763"/>
      <c r="Z29" s="763"/>
      <c r="AA29" s="763">
        <v>290</v>
      </c>
      <c r="AB29" s="763"/>
      <c r="AC29" s="763"/>
      <c r="AD29" s="763"/>
      <c r="AE29" s="764"/>
      <c r="AF29" s="756">
        <v>290</v>
      </c>
      <c r="AG29" s="757"/>
      <c r="AH29" s="757"/>
      <c r="AI29" s="757"/>
      <c r="AJ29" s="758"/>
      <c r="AK29" s="749">
        <v>858</v>
      </c>
      <c r="AL29" s="731"/>
      <c r="AM29" s="731"/>
      <c r="AN29" s="731"/>
      <c r="AO29" s="731"/>
      <c r="AP29" s="731" t="s">
        <v>521</v>
      </c>
      <c r="AQ29" s="731"/>
      <c r="AR29" s="731"/>
      <c r="AS29" s="731"/>
      <c r="AT29" s="731"/>
      <c r="AU29" s="731" t="s">
        <v>521</v>
      </c>
      <c r="AV29" s="731"/>
      <c r="AW29" s="731"/>
      <c r="AX29" s="731"/>
      <c r="AY29" s="731"/>
      <c r="AZ29" s="765" t="s">
        <v>521</v>
      </c>
      <c r="BA29" s="765"/>
      <c r="BB29" s="765"/>
      <c r="BC29" s="765"/>
      <c r="BD29" s="765"/>
      <c r="BE29" s="868"/>
      <c r="BF29" s="868"/>
      <c r="BG29" s="868"/>
      <c r="BH29" s="868"/>
      <c r="BI29" s="869"/>
      <c r="BJ29" s="223"/>
      <c r="BK29" s="223"/>
      <c r="BL29" s="223"/>
      <c r="BM29" s="223"/>
      <c r="BN29" s="223"/>
      <c r="BO29" s="232"/>
      <c r="BP29" s="232"/>
      <c r="BQ29" s="229">
        <v>23</v>
      </c>
      <c r="BR29" s="230"/>
      <c r="BS29" s="789"/>
      <c r="BT29" s="790"/>
      <c r="BU29" s="790"/>
      <c r="BV29" s="790"/>
      <c r="BW29" s="790"/>
      <c r="BX29" s="790"/>
      <c r="BY29" s="790"/>
      <c r="BZ29" s="790"/>
      <c r="CA29" s="790"/>
      <c r="CB29" s="790"/>
      <c r="CC29" s="790"/>
      <c r="CD29" s="790"/>
      <c r="CE29" s="790"/>
      <c r="CF29" s="790"/>
      <c r="CG29" s="828"/>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9"/>
      <c r="DW29" s="790"/>
      <c r="DX29" s="790"/>
      <c r="DY29" s="790"/>
      <c r="DZ29" s="791"/>
      <c r="EA29" s="221"/>
    </row>
    <row r="30" spans="1:131" ht="26.25" customHeight="1" x14ac:dyDescent="0.2">
      <c r="A30" s="233">
        <v>3</v>
      </c>
      <c r="B30" s="759" t="s">
        <v>405</v>
      </c>
      <c r="C30" s="760"/>
      <c r="D30" s="760"/>
      <c r="E30" s="760"/>
      <c r="F30" s="760"/>
      <c r="G30" s="760"/>
      <c r="H30" s="760"/>
      <c r="I30" s="760"/>
      <c r="J30" s="760"/>
      <c r="K30" s="760"/>
      <c r="L30" s="760"/>
      <c r="M30" s="760"/>
      <c r="N30" s="760"/>
      <c r="O30" s="760"/>
      <c r="P30" s="761"/>
      <c r="Q30" s="762">
        <v>27</v>
      </c>
      <c r="R30" s="763"/>
      <c r="S30" s="763"/>
      <c r="T30" s="763"/>
      <c r="U30" s="763"/>
      <c r="V30" s="763">
        <v>26</v>
      </c>
      <c r="W30" s="763"/>
      <c r="X30" s="763"/>
      <c r="Y30" s="763"/>
      <c r="Z30" s="763"/>
      <c r="AA30" s="763">
        <v>1</v>
      </c>
      <c r="AB30" s="763"/>
      <c r="AC30" s="763"/>
      <c r="AD30" s="763"/>
      <c r="AE30" s="764"/>
      <c r="AF30" s="756">
        <v>1</v>
      </c>
      <c r="AG30" s="757"/>
      <c r="AH30" s="757"/>
      <c r="AI30" s="757"/>
      <c r="AJ30" s="758"/>
      <c r="AK30" s="749">
        <v>0</v>
      </c>
      <c r="AL30" s="731"/>
      <c r="AM30" s="731"/>
      <c r="AN30" s="731"/>
      <c r="AO30" s="731"/>
      <c r="AP30" s="731" t="s">
        <v>521</v>
      </c>
      <c r="AQ30" s="731"/>
      <c r="AR30" s="731"/>
      <c r="AS30" s="731"/>
      <c r="AT30" s="731"/>
      <c r="AU30" s="731" t="s">
        <v>521</v>
      </c>
      <c r="AV30" s="731"/>
      <c r="AW30" s="731"/>
      <c r="AX30" s="731"/>
      <c r="AY30" s="731"/>
      <c r="AZ30" s="765" t="s">
        <v>521</v>
      </c>
      <c r="BA30" s="765"/>
      <c r="BB30" s="765"/>
      <c r="BC30" s="765"/>
      <c r="BD30" s="765"/>
      <c r="BE30" s="868"/>
      <c r="BF30" s="868"/>
      <c r="BG30" s="868"/>
      <c r="BH30" s="868"/>
      <c r="BI30" s="869"/>
      <c r="BJ30" s="223"/>
      <c r="BK30" s="223"/>
      <c r="BL30" s="223"/>
      <c r="BM30" s="223"/>
      <c r="BN30" s="223"/>
      <c r="BO30" s="232"/>
      <c r="BP30" s="232"/>
      <c r="BQ30" s="229">
        <v>24</v>
      </c>
      <c r="BR30" s="230"/>
      <c r="BS30" s="789"/>
      <c r="BT30" s="790"/>
      <c r="BU30" s="790"/>
      <c r="BV30" s="790"/>
      <c r="BW30" s="790"/>
      <c r="BX30" s="790"/>
      <c r="BY30" s="790"/>
      <c r="BZ30" s="790"/>
      <c r="CA30" s="790"/>
      <c r="CB30" s="790"/>
      <c r="CC30" s="790"/>
      <c r="CD30" s="790"/>
      <c r="CE30" s="790"/>
      <c r="CF30" s="790"/>
      <c r="CG30" s="828"/>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9"/>
      <c r="DW30" s="790"/>
      <c r="DX30" s="790"/>
      <c r="DY30" s="790"/>
      <c r="DZ30" s="791"/>
      <c r="EA30" s="221"/>
    </row>
    <row r="31" spans="1:131" ht="26.25" customHeight="1" x14ac:dyDescent="0.2">
      <c r="A31" s="233">
        <v>4</v>
      </c>
      <c r="B31" s="759" t="s">
        <v>406</v>
      </c>
      <c r="C31" s="760"/>
      <c r="D31" s="760"/>
      <c r="E31" s="760"/>
      <c r="F31" s="760"/>
      <c r="G31" s="760"/>
      <c r="H31" s="760"/>
      <c r="I31" s="760"/>
      <c r="J31" s="760"/>
      <c r="K31" s="760"/>
      <c r="L31" s="760"/>
      <c r="M31" s="760"/>
      <c r="N31" s="760"/>
      <c r="O31" s="760"/>
      <c r="P31" s="761"/>
      <c r="Q31" s="762">
        <v>839</v>
      </c>
      <c r="R31" s="763"/>
      <c r="S31" s="763"/>
      <c r="T31" s="763"/>
      <c r="U31" s="763"/>
      <c r="V31" s="763">
        <v>835</v>
      </c>
      <c r="W31" s="763"/>
      <c r="X31" s="763"/>
      <c r="Y31" s="763"/>
      <c r="Z31" s="763"/>
      <c r="AA31" s="763">
        <v>4</v>
      </c>
      <c r="AB31" s="763"/>
      <c r="AC31" s="763"/>
      <c r="AD31" s="763"/>
      <c r="AE31" s="764"/>
      <c r="AF31" s="756">
        <v>4</v>
      </c>
      <c r="AG31" s="757"/>
      <c r="AH31" s="757"/>
      <c r="AI31" s="757"/>
      <c r="AJ31" s="758"/>
      <c r="AK31" s="749">
        <v>157</v>
      </c>
      <c r="AL31" s="731"/>
      <c r="AM31" s="731"/>
      <c r="AN31" s="731"/>
      <c r="AO31" s="731"/>
      <c r="AP31" s="731" t="s">
        <v>521</v>
      </c>
      <c r="AQ31" s="731"/>
      <c r="AR31" s="731"/>
      <c r="AS31" s="731"/>
      <c r="AT31" s="731"/>
      <c r="AU31" s="731" t="s">
        <v>521</v>
      </c>
      <c r="AV31" s="731"/>
      <c r="AW31" s="731"/>
      <c r="AX31" s="731"/>
      <c r="AY31" s="731"/>
      <c r="AZ31" s="765" t="s">
        <v>521</v>
      </c>
      <c r="BA31" s="765"/>
      <c r="BB31" s="765"/>
      <c r="BC31" s="765"/>
      <c r="BD31" s="765"/>
      <c r="BE31" s="868"/>
      <c r="BF31" s="868"/>
      <c r="BG31" s="868"/>
      <c r="BH31" s="868"/>
      <c r="BI31" s="869"/>
      <c r="BJ31" s="223"/>
      <c r="BK31" s="223"/>
      <c r="BL31" s="223"/>
      <c r="BM31" s="223"/>
      <c r="BN31" s="223"/>
      <c r="BO31" s="232"/>
      <c r="BP31" s="232"/>
      <c r="BQ31" s="229">
        <v>25</v>
      </c>
      <c r="BR31" s="230"/>
      <c r="BS31" s="789"/>
      <c r="BT31" s="790"/>
      <c r="BU31" s="790"/>
      <c r="BV31" s="790"/>
      <c r="BW31" s="790"/>
      <c r="BX31" s="790"/>
      <c r="BY31" s="790"/>
      <c r="BZ31" s="790"/>
      <c r="CA31" s="790"/>
      <c r="CB31" s="790"/>
      <c r="CC31" s="790"/>
      <c r="CD31" s="790"/>
      <c r="CE31" s="790"/>
      <c r="CF31" s="790"/>
      <c r="CG31" s="828"/>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9"/>
      <c r="DW31" s="790"/>
      <c r="DX31" s="790"/>
      <c r="DY31" s="790"/>
      <c r="DZ31" s="791"/>
      <c r="EA31" s="221"/>
    </row>
    <row r="32" spans="1:131" ht="26.25" customHeight="1" x14ac:dyDescent="0.2">
      <c r="A32" s="233">
        <v>5</v>
      </c>
      <c r="B32" s="759" t="s">
        <v>407</v>
      </c>
      <c r="C32" s="760"/>
      <c r="D32" s="760"/>
      <c r="E32" s="760"/>
      <c r="F32" s="760"/>
      <c r="G32" s="760"/>
      <c r="H32" s="760"/>
      <c r="I32" s="760"/>
      <c r="J32" s="760"/>
      <c r="K32" s="760"/>
      <c r="L32" s="760"/>
      <c r="M32" s="760"/>
      <c r="N32" s="760"/>
      <c r="O32" s="760"/>
      <c r="P32" s="761"/>
      <c r="Q32" s="762">
        <v>1255</v>
      </c>
      <c r="R32" s="763"/>
      <c r="S32" s="763"/>
      <c r="T32" s="763"/>
      <c r="U32" s="763"/>
      <c r="V32" s="763">
        <v>1345</v>
      </c>
      <c r="W32" s="763"/>
      <c r="X32" s="763"/>
      <c r="Y32" s="763"/>
      <c r="Z32" s="763"/>
      <c r="AA32" s="763">
        <v>-90</v>
      </c>
      <c r="AB32" s="763"/>
      <c r="AC32" s="763"/>
      <c r="AD32" s="763"/>
      <c r="AE32" s="764"/>
      <c r="AF32" s="756">
        <v>1138</v>
      </c>
      <c r="AG32" s="757"/>
      <c r="AH32" s="757"/>
      <c r="AI32" s="757"/>
      <c r="AJ32" s="758"/>
      <c r="AK32" s="749">
        <v>47</v>
      </c>
      <c r="AL32" s="731"/>
      <c r="AM32" s="731"/>
      <c r="AN32" s="731"/>
      <c r="AO32" s="731"/>
      <c r="AP32" s="731">
        <v>3212</v>
      </c>
      <c r="AQ32" s="731"/>
      <c r="AR32" s="731"/>
      <c r="AS32" s="731"/>
      <c r="AT32" s="731"/>
      <c r="AU32" s="731">
        <v>0</v>
      </c>
      <c r="AV32" s="731"/>
      <c r="AW32" s="731"/>
      <c r="AX32" s="731"/>
      <c r="AY32" s="731"/>
      <c r="AZ32" s="765" t="s">
        <v>521</v>
      </c>
      <c r="BA32" s="765"/>
      <c r="BB32" s="765"/>
      <c r="BC32" s="765"/>
      <c r="BD32" s="765"/>
      <c r="BE32" s="868" t="s">
        <v>408</v>
      </c>
      <c r="BF32" s="868"/>
      <c r="BG32" s="868"/>
      <c r="BH32" s="868"/>
      <c r="BI32" s="869"/>
      <c r="BJ32" s="223"/>
      <c r="BK32" s="223"/>
      <c r="BL32" s="223"/>
      <c r="BM32" s="223"/>
      <c r="BN32" s="223"/>
      <c r="BO32" s="232"/>
      <c r="BP32" s="232"/>
      <c r="BQ32" s="229">
        <v>26</v>
      </c>
      <c r="BR32" s="230"/>
      <c r="BS32" s="789"/>
      <c r="BT32" s="790"/>
      <c r="BU32" s="790"/>
      <c r="BV32" s="790"/>
      <c r="BW32" s="790"/>
      <c r="BX32" s="790"/>
      <c r="BY32" s="790"/>
      <c r="BZ32" s="790"/>
      <c r="CA32" s="790"/>
      <c r="CB32" s="790"/>
      <c r="CC32" s="790"/>
      <c r="CD32" s="790"/>
      <c r="CE32" s="790"/>
      <c r="CF32" s="790"/>
      <c r="CG32" s="828"/>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9"/>
      <c r="DW32" s="790"/>
      <c r="DX32" s="790"/>
      <c r="DY32" s="790"/>
      <c r="DZ32" s="791"/>
      <c r="EA32" s="221"/>
    </row>
    <row r="33" spans="1:131" ht="26.25" customHeight="1" x14ac:dyDescent="0.2">
      <c r="A33" s="233">
        <v>6</v>
      </c>
      <c r="B33" s="759" t="s">
        <v>409</v>
      </c>
      <c r="C33" s="760"/>
      <c r="D33" s="760"/>
      <c r="E33" s="760"/>
      <c r="F33" s="760"/>
      <c r="G33" s="760"/>
      <c r="H33" s="760"/>
      <c r="I33" s="760"/>
      <c r="J33" s="760"/>
      <c r="K33" s="760"/>
      <c r="L33" s="760"/>
      <c r="M33" s="760"/>
      <c r="N33" s="760"/>
      <c r="O33" s="760"/>
      <c r="P33" s="761"/>
      <c r="Q33" s="762">
        <v>2009</v>
      </c>
      <c r="R33" s="763"/>
      <c r="S33" s="763"/>
      <c r="T33" s="763"/>
      <c r="U33" s="763"/>
      <c r="V33" s="763">
        <v>1883</v>
      </c>
      <c r="W33" s="763"/>
      <c r="X33" s="763"/>
      <c r="Y33" s="763"/>
      <c r="Z33" s="763"/>
      <c r="AA33" s="763">
        <v>126</v>
      </c>
      <c r="AB33" s="763"/>
      <c r="AC33" s="763"/>
      <c r="AD33" s="763"/>
      <c r="AE33" s="764"/>
      <c r="AF33" s="756">
        <v>240</v>
      </c>
      <c r="AG33" s="757"/>
      <c r="AH33" s="757"/>
      <c r="AI33" s="757"/>
      <c r="AJ33" s="758"/>
      <c r="AK33" s="749">
        <v>457</v>
      </c>
      <c r="AL33" s="731"/>
      <c r="AM33" s="731"/>
      <c r="AN33" s="731"/>
      <c r="AO33" s="731"/>
      <c r="AP33" s="731">
        <v>17305</v>
      </c>
      <c r="AQ33" s="731"/>
      <c r="AR33" s="731"/>
      <c r="AS33" s="731"/>
      <c r="AT33" s="731"/>
      <c r="AU33" s="731">
        <v>3335</v>
      </c>
      <c r="AV33" s="731"/>
      <c r="AW33" s="731"/>
      <c r="AX33" s="731"/>
      <c r="AY33" s="731"/>
      <c r="AZ33" s="765" t="s">
        <v>521</v>
      </c>
      <c r="BA33" s="765"/>
      <c r="BB33" s="765"/>
      <c r="BC33" s="765"/>
      <c r="BD33" s="765"/>
      <c r="BE33" s="868" t="s">
        <v>408</v>
      </c>
      <c r="BF33" s="868"/>
      <c r="BG33" s="868"/>
      <c r="BH33" s="868"/>
      <c r="BI33" s="869"/>
      <c r="BJ33" s="223"/>
      <c r="BK33" s="223"/>
      <c r="BL33" s="223"/>
      <c r="BM33" s="223"/>
      <c r="BN33" s="223"/>
      <c r="BO33" s="232"/>
      <c r="BP33" s="232"/>
      <c r="BQ33" s="229">
        <v>27</v>
      </c>
      <c r="BR33" s="230"/>
      <c r="BS33" s="789"/>
      <c r="BT33" s="790"/>
      <c r="BU33" s="790"/>
      <c r="BV33" s="790"/>
      <c r="BW33" s="790"/>
      <c r="BX33" s="790"/>
      <c r="BY33" s="790"/>
      <c r="BZ33" s="790"/>
      <c r="CA33" s="790"/>
      <c r="CB33" s="790"/>
      <c r="CC33" s="790"/>
      <c r="CD33" s="790"/>
      <c r="CE33" s="790"/>
      <c r="CF33" s="790"/>
      <c r="CG33" s="828"/>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9"/>
      <c r="DW33" s="790"/>
      <c r="DX33" s="790"/>
      <c r="DY33" s="790"/>
      <c r="DZ33" s="791"/>
      <c r="EA33" s="221"/>
    </row>
    <row r="34" spans="1:131" ht="26.25" customHeight="1" x14ac:dyDescent="0.2">
      <c r="A34" s="233">
        <v>7</v>
      </c>
      <c r="B34" s="759" t="s">
        <v>410</v>
      </c>
      <c r="C34" s="760"/>
      <c r="D34" s="760"/>
      <c r="E34" s="760"/>
      <c r="F34" s="760"/>
      <c r="G34" s="760"/>
      <c r="H34" s="760"/>
      <c r="I34" s="760"/>
      <c r="J34" s="760"/>
      <c r="K34" s="760"/>
      <c r="L34" s="760"/>
      <c r="M34" s="760"/>
      <c r="N34" s="760"/>
      <c r="O34" s="760"/>
      <c r="P34" s="761"/>
      <c r="Q34" s="762">
        <v>362</v>
      </c>
      <c r="R34" s="763"/>
      <c r="S34" s="763"/>
      <c r="T34" s="763"/>
      <c r="U34" s="763"/>
      <c r="V34" s="763">
        <v>361</v>
      </c>
      <c r="W34" s="763"/>
      <c r="X34" s="763"/>
      <c r="Y34" s="763"/>
      <c r="Z34" s="763"/>
      <c r="AA34" s="763">
        <v>1</v>
      </c>
      <c r="AB34" s="763"/>
      <c r="AC34" s="763"/>
      <c r="AD34" s="763"/>
      <c r="AE34" s="764"/>
      <c r="AF34" s="756">
        <v>166</v>
      </c>
      <c r="AG34" s="757"/>
      <c r="AH34" s="757"/>
      <c r="AI34" s="757"/>
      <c r="AJ34" s="758"/>
      <c r="AK34" s="749">
        <v>96</v>
      </c>
      <c r="AL34" s="731"/>
      <c r="AM34" s="731"/>
      <c r="AN34" s="731"/>
      <c r="AO34" s="731"/>
      <c r="AP34" s="731">
        <v>1700</v>
      </c>
      <c r="AQ34" s="731"/>
      <c r="AR34" s="731"/>
      <c r="AS34" s="731"/>
      <c r="AT34" s="731"/>
      <c r="AU34" s="731">
        <v>181</v>
      </c>
      <c r="AV34" s="731"/>
      <c r="AW34" s="731"/>
      <c r="AX34" s="731"/>
      <c r="AY34" s="731"/>
      <c r="AZ34" s="765" t="s">
        <v>521</v>
      </c>
      <c r="BA34" s="765"/>
      <c r="BB34" s="765"/>
      <c r="BC34" s="765"/>
      <c r="BD34" s="765"/>
      <c r="BE34" s="868" t="s">
        <v>411</v>
      </c>
      <c r="BF34" s="868"/>
      <c r="BG34" s="868"/>
      <c r="BH34" s="868"/>
      <c r="BI34" s="869"/>
      <c r="BJ34" s="223"/>
      <c r="BK34" s="223"/>
      <c r="BL34" s="223"/>
      <c r="BM34" s="223"/>
      <c r="BN34" s="223"/>
      <c r="BO34" s="232"/>
      <c r="BP34" s="232"/>
      <c r="BQ34" s="229">
        <v>28</v>
      </c>
      <c r="BR34" s="230"/>
      <c r="BS34" s="789"/>
      <c r="BT34" s="790"/>
      <c r="BU34" s="790"/>
      <c r="BV34" s="790"/>
      <c r="BW34" s="790"/>
      <c r="BX34" s="790"/>
      <c r="BY34" s="790"/>
      <c r="BZ34" s="790"/>
      <c r="CA34" s="790"/>
      <c r="CB34" s="790"/>
      <c r="CC34" s="790"/>
      <c r="CD34" s="790"/>
      <c r="CE34" s="790"/>
      <c r="CF34" s="790"/>
      <c r="CG34" s="828"/>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9"/>
      <c r="DW34" s="790"/>
      <c r="DX34" s="790"/>
      <c r="DY34" s="790"/>
      <c r="DZ34" s="791"/>
      <c r="EA34" s="221"/>
    </row>
    <row r="35" spans="1:131" ht="26.25" customHeight="1" x14ac:dyDescent="0.2">
      <c r="A35" s="233">
        <v>8</v>
      </c>
      <c r="B35" s="759" t="s">
        <v>412</v>
      </c>
      <c r="C35" s="760"/>
      <c r="D35" s="760"/>
      <c r="E35" s="760"/>
      <c r="F35" s="760"/>
      <c r="G35" s="760"/>
      <c r="H35" s="760"/>
      <c r="I35" s="760"/>
      <c r="J35" s="760"/>
      <c r="K35" s="760"/>
      <c r="L35" s="760"/>
      <c r="M35" s="760"/>
      <c r="N35" s="760"/>
      <c r="O35" s="760"/>
      <c r="P35" s="761"/>
      <c r="Q35" s="762">
        <v>2</v>
      </c>
      <c r="R35" s="763"/>
      <c r="S35" s="763"/>
      <c r="T35" s="763"/>
      <c r="U35" s="763"/>
      <c r="V35" s="763">
        <v>0</v>
      </c>
      <c r="W35" s="763"/>
      <c r="X35" s="763"/>
      <c r="Y35" s="763"/>
      <c r="Z35" s="763"/>
      <c r="AA35" s="763">
        <v>48</v>
      </c>
      <c r="AB35" s="763"/>
      <c r="AC35" s="763"/>
      <c r="AD35" s="763"/>
      <c r="AE35" s="764"/>
      <c r="AF35" s="756">
        <v>48</v>
      </c>
      <c r="AG35" s="757"/>
      <c r="AH35" s="757"/>
      <c r="AI35" s="757"/>
      <c r="AJ35" s="758"/>
      <c r="AK35" s="749">
        <v>0</v>
      </c>
      <c r="AL35" s="731"/>
      <c r="AM35" s="731"/>
      <c r="AN35" s="731"/>
      <c r="AO35" s="731"/>
      <c r="AP35" s="731">
        <v>0</v>
      </c>
      <c r="AQ35" s="731"/>
      <c r="AR35" s="731"/>
      <c r="AS35" s="731"/>
      <c r="AT35" s="731"/>
      <c r="AU35" s="731">
        <v>0</v>
      </c>
      <c r="AV35" s="731"/>
      <c r="AW35" s="731"/>
      <c r="AX35" s="731"/>
      <c r="AY35" s="731"/>
      <c r="AZ35" s="765" t="s">
        <v>521</v>
      </c>
      <c r="BA35" s="765"/>
      <c r="BB35" s="765"/>
      <c r="BC35" s="765"/>
      <c r="BD35" s="765"/>
      <c r="BE35" s="868" t="s">
        <v>413</v>
      </c>
      <c r="BF35" s="868"/>
      <c r="BG35" s="868"/>
      <c r="BH35" s="868"/>
      <c r="BI35" s="869"/>
      <c r="BJ35" s="223"/>
      <c r="BK35" s="223"/>
      <c r="BL35" s="223"/>
      <c r="BM35" s="223"/>
      <c r="BN35" s="223"/>
      <c r="BO35" s="232"/>
      <c r="BP35" s="232"/>
      <c r="BQ35" s="229">
        <v>29</v>
      </c>
      <c r="BR35" s="230"/>
      <c r="BS35" s="789"/>
      <c r="BT35" s="790"/>
      <c r="BU35" s="790"/>
      <c r="BV35" s="790"/>
      <c r="BW35" s="790"/>
      <c r="BX35" s="790"/>
      <c r="BY35" s="790"/>
      <c r="BZ35" s="790"/>
      <c r="CA35" s="790"/>
      <c r="CB35" s="790"/>
      <c r="CC35" s="790"/>
      <c r="CD35" s="790"/>
      <c r="CE35" s="790"/>
      <c r="CF35" s="790"/>
      <c r="CG35" s="828"/>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9"/>
      <c r="DW35" s="790"/>
      <c r="DX35" s="790"/>
      <c r="DY35" s="790"/>
      <c r="DZ35" s="791"/>
      <c r="EA35" s="221"/>
    </row>
    <row r="36" spans="1:131" ht="26.25" customHeight="1" x14ac:dyDescent="0.2">
      <c r="A36" s="233">
        <v>9</v>
      </c>
      <c r="B36" s="759"/>
      <c r="C36" s="760"/>
      <c r="D36" s="760"/>
      <c r="E36" s="760"/>
      <c r="F36" s="760"/>
      <c r="G36" s="760"/>
      <c r="H36" s="760"/>
      <c r="I36" s="760"/>
      <c r="J36" s="760"/>
      <c r="K36" s="760"/>
      <c r="L36" s="760"/>
      <c r="M36" s="760"/>
      <c r="N36" s="760"/>
      <c r="O36" s="760"/>
      <c r="P36" s="761"/>
      <c r="Q36" s="762"/>
      <c r="R36" s="763"/>
      <c r="S36" s="763"/>
      <c r="T36" s="763"/>
      <c r="U36" s="763"/>
      <c r="V36" s="763"/>
      <c r="W36" s="763"/>
      <c r="X36" s="763"/>
      <c r="Y36" s="763"/>
      <c r="Z36" s="763"/>
      <c r="AA36" s="763"/>
      <c r="AB36" s="763"/>
      <c r="AC36" s="763"/>
      <c r="AD36" s="763"/>
      <c r="AE36" s="764"/>
      <c r="AF36" s="756"/>
      <c r="AG36" s="757"/>
      <c r="AH36" s="757"/>
      <c r="AI36" s="757"/>
      <c r="AJ36" s="758"/>
      <c r="AK36" s="749"/>
      <c r="AL36" s="731"/>
      <c r="AM36" s="731"/>
      <c r="AN36" s="731"/>
      <c r="AO36" s="731"/>
      <c r="AP36" s="731"/>
      <c r="AQ36" s="731"/>
      <c r="AR36" s="731"/>
      <c r="AS36" s="731"/>
      <c r="AT36" s="731"/>
      <c r="AU36" s="731"/>
      <c r="AV36" s="731"/>
      <c r="AW36" s="731"/>
      <c r="AX36" s="731"/>
      <c r="AY36" s="731"/>
      <c r="AZ36" s="765"/>
      <c r="BA36" s="765"/>
      <c r="BB36" s="765"/>
      <c r="BC36" s="765"/>
      <c r="BD36" s="765"/>
      <c r="BE36" s="868"/>
      <c r="BF36" s="868"/>
      <c r="BG36" s="868"/>
      <c r="BH36" s="868"/>
      <c r="BI36" s="869"/>
      <c r="BJ36" s="223"/>
      <c r="BK36" s="223"/>
      <c r="BL36" s="223"/>
      <c r="BM36" s="223"/>
      <c r="BN36" s="223"/>
      <c r="BO36" s="232"/>
      <c r="BP36" s="232"/>
      <c r="BQ36" s="229">
        <v>30</v>
      </c>
      <c r="BR36" s="230"/>
      <c r="BS36" s="789"/>
      <c r="BT36" s="790"/>
      <c r="BU36" s="790"/>
      <c r="BV36" s="790"/>
      <c r="BW36" s="790"/>
      <c r="BX36" s="790"/>
      <c r="BY36" s="790"/>
      <c r="BZ36" s="790"/>
      <c r="CA36" s="790"/>
      <c r="CB36" s="790"/>
      <c r="CC36" s="790"/>
      <c r="CD36" s="790"/>
      <c r="CE36" s="790"/>
      <c r="CF36" s="790"/>
      <c r="CG36" s="828"/>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9"/>
      <c r="DW36" s="790"/>
      <c r="DX36" s="790"/>
      <c r="DY36" s="790"/>
      <c r="DZ36" s="791"/>
      <c r="EA36" s="221"/>
    </row>
    <row r="37" spans="1:131" ht="26.25" customHeight="1" x14ac:dyDescent="0.2">
      <c r="A37" s="233">
        <v>10</v>
      </c>
      <c r="B37" s="759"/>
      <c r="C37" s="760"/>
      <c r="D37" s="760"/>
      <c r="E37" s="760"/>
      <c r="F37" s="760"/>
      <c r="G37" s="760"/>
      <c r="H37" s="760"/>
      <c r="I37" s="760"/>
      <c r="J37" s="760"/>
      <c r="K37" s="760"/>
      <c r="L37" s="760"/>
      <c r="M37" s="760"/>
      <c r="N37" s="760"/>
      <c r="O37" s="760"/>
      <c r="P37" s="761"/>
      <c r="Q37" s="762"/>
      <c r="R37" s="763"/>
      <c r="S37" s="763"/>
      <c r="T37" s="763"/>
      <c r="U37" s="763"/>
      <c r="V37" s="763"/>
      <c r="W37" s="763"/>
      <c r="X37" s="763"/>
      <c r="Y37" s="763"/>
      <c r="Z37" s="763"/>
      <c r="AA37" s="763"/>
      <c r="AB37" s="763"/>
      <c r="AC37" s="763"/>
      <c r="AD37" s="763"/>
      <c r="AE37" s="764"/>
      <c r="AF37" s="756"/>
      <c r="AG37" s="757"/>
      <c r="AH37" s="757"/>
      <c r="AI37" s="757"/>
      <c r="AJ37" s="758"/>
      <c r="AK37" s="749"/>
      <c r="AL37" s="731"/>
      <c r="AM37" s="731"/>
      <c r="AN37" s="731"/>
      <c r="AO37" s="731"/>
      <c r="AP37" s="731"/>
      <c r="AQ37" s="731"/>
      <c r="AR37" s="731"/>
      <c r="AS37" s="731"/>
      <c r="AT37" s="731"/>
      <c r="AU37" s="731"/>
      <c r="AV37" s="731"/>
      <c r="AW37" s="731"/>
      <c r="AX37" s="731"/>
      <c r="AY37" s="731"/>
      <c r="AZ37" s="765"/>
      <c r="BA37" s="765"/>
      <c r="BB37" s="765"/>
      <c r="BC37" s="765"/>
      <c r="BD37" s="765"/>
      <c r="BE37" s="868"/>
      <c r="BF37" s="868"/>
      <c r="BG37" s="868"/>
      <c r="BH37" s="868"/>
      <c r="BI37" s="869"/>
      <c r="BJ37" s="223"/>
      <c r="BK37" s="223"/>
      <c r="BL37" s="223"/>
      <c r="BM37" s="223"/>
      <c r="BN37" s="223"/>
      <c r="BO37" s="232"/>
      <c r="BP37" s="232"/>
      <c r="BQ37" s="229">
        <v>31</v>
      </c>
      <c r="BR37" s="230"/>
      <c r="BS37" s="789"/>
      <c r="BT37" s="790"/>
      <c r="BU37" s="790"/>
      <c r="BV37" s="790"/>
      <c r="BW37" s="790"/>
      <c r="BX37" s="790"/>
      <c r="BY37" s="790"/>
      <c r="BZ37" s="790"/>
      <c r="CA37" s="790"/>
      <c r="CB37" s="790"/>
      <c r="CC37" s="790"/>
      <c r="CD37" s="790"/>
      <c r="CE37" s="790"/>
      <c r="CF37" s="790"/>
      <c r="CG37" s="828"/>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9"/>
      <c r="DW37" s="790"/>
      <c r="DX37" s="790"/>
      <c r="DY37" s="790"/>
      <c r="DZ37" s="791"/>
      <c r="EA37" s="221"/>
    </row>
    <row r="38" spans="1:131" ht="26.25" customHeight="1" x14ac:dyDescent="0.2">
      <c r="A38" s="233">
        <v>11</v>
      </c>
      <c r="B38" s="759"/>
      <c r="C38" s="760"/>
      <c r="D38" s="760"/>
      <c r="E38" s="760"/>
      <c r="F38" s="760"/>
      <c r="G38" s="760"/>
      <c r="H38" s="760"/>
      <c r="I38" s="760"/>
      <c r="J38" s="760"/>
      <c r="K38" s="760"/>
      <c r="L38" s="760"/>
      <c r="M38" s="760"/>
      <c r="N38" s="760"/>
      <c r="O38" s="760"/>
      <c r="P38" s="761"/>
      <c r="Q38" s="762"/>
      <c r="R38" s="763"/>
      <c r="S38" s="763"/>
      <c r="T38" s="763"/>
      <c r="U38" s="763"/>
      <c r="V38" s="763"/>
      <c r="W38" s="763"/>
      <c r="X38" s="763"/>
      <c r="Y38" s="763"/>
      <c r="Z38" s="763"/>
      <c r="AA38" s="763"/>
      <c r="AB38" s="763"/>
      <c r="AC38" s="763"/>
      <c r="AD38" s="763"/>
      <c r="AE38" s="764"/>
      <c r="AF38" s="756"/>
      <c r="AG38" s="757"/>
      <c r="AH38" s="757"/>
      <c r="AI38" s="757"/>
      <c r="AJ38" s="758"/>
      <c r="AK38" s="749"/>
      <c r="AL38" s="731"/>
      <c r="AM38" s="731"/>
      <c r="AN38" s="731"/>
      <c r="AO38" s="731"/>
      <c r="AP38" s="731"/>
      <c r="AQ38" s="731"/>
      <c r="AR38" s="731"/>
      <c r="AS38" s="731"/>
      <c r="AT38" s="731"/>
      <c r="AU38" s="731"/>
      <c r="AV38" s="731"/>
      <c r="AW38" s="731"/>
      <c r="AX38" s="731"/>
      <c r="AY38" s="731"/>
      <c r="AZ38" s="765"/>
      <c r="BA38" s="765"/>
      <c r="BB38" s="765"/>
      <c r="BC38" s="765"/>
      <c r="BD38" s="765"/>
      <c r="BE38" s="868"/>
      <c r="BF38" s="868"/>
      <c r="BG38" s="868"/>
      <c r="BH38" s="868"/>
      <c r="BI38" s="869"/>
      <c r="BJ38" s="223"/>
      <c r="BK38" s="223"/>
      <c r="BL38" s="223"/>
      <c r="BM38" s="223"/>
      <c r="BN38" s="223"/>
      <c r="BO38" s="232"/>
      <c r="BP38" s="232"/>
      <c r="BQ38" s="229">
        <v>32</v>
      </c>
      <c r="BR38" s="230"/>
      <c r="BS38" s="789"/>
      <c r="BT38" s="790"/>
      <c r="BU38" s="790"/>
      <c r="BV38" s="790"/>
      <c r="BW38" s="790"/>
      <c r="BX38" s="790"/>
      <c r="BY38" s="790"/>
      <c r="BZ38" s="790"/>
      <c r="CA38" s="790"/>
      <c r="CB38" s="790"/>
      <c r="CC38" s="790"/>
      <c r="CD38" s="790"/>
      <c r="CE38" s="790"/>
      <c r="CF38" s="790"/>
      <c r="CG38" s="828"/>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9"/>
      <c r="DW38" s="790"/>
      <c r="DX38" s="790"/>
      <c r="DY38" s="790"/>
      <c r="DZ38" s="791"/>
      <c r="EA38" s="221"/>
    </row>
    <row r="39" spans="1:131" ht="26.25" customHeight="1" x14ac:dyDescent="0.2">
      <c r="A39" s="233">
        <v>12</v>
      </c>
      <c r="B39" s="759"/>
      <c r="C39" s="760"/>
      <c r="D39" s="760"/>
      <c r="E39" s="760"/>
      <c r="F39" s="760"/>
      <c r="G39" s="760"/>
      <c r="H39" s="760"/>
      <c r="I39" s="760"/>
      <c r="J39" s="760"/>
      <c r="K39" s="760"/>
      <c r="L39" s="760"/>
      <c r="M39" s="760"/>
      <c r="N39" s="760"/>
      <c r="O39" s="760"/>
      <c r="P39" s="761"/>
      <c r="Q39" s="762"/>
      <c r="R39" s="763"/>
      <c r="S39" s="763"/>
      <c r="T39" s="763"/>
      <c r="U39" s="763"/>
      <c r="V39" s="763"/>
      <c r="W39" s="763"/>
      <c r="X39" s="763"/>
      <c r="Y39" s="763"/>
      <c r="Z39" s="763"/>
      <c r="AA39" s="763"/>
      <c r="AB39" s="763"/>
      <c r="AC39" s="763"/>
      <c r="AD39" s="763"/>
      <c r="AE39" s="764"/>
      <c r="AF39" s="756"/>
      <c r="AG39" s="757"/>
      <c r="AH39" s="757"/>
      <c r="AI39" s="757"/>
      <c r="AJ39" s="758"/>
      <c r="AK39" s="749"/>
      <c r="AL39" s="731"/>
      <c r="AM39" s="731"/>
      <c r="AN39" s="731"/>
      <c r="AO39" s="731"/>
      <c r="AP39" s="731"/>
      <c r="AQ39" s="731"/>
      <c r="AR39" s="731"/>
      <c r="AS39" s="731"/>
      <c r="AT39" s="731"/>
      <c r="AU39" s="731"/>
      <c r="AV39" s="731"/>
      <c r="AW39" s="731"/>
      <c r="AX39" s="731"/>
      <c r="AY39" s="731"/>
      <c r="AZ39" s="765"/>
      <c r="BA39" s="765"/>
      <c r="BB39" s="765"/>
      <c r="BC39" s="765"/>
      <c r="BD39" s="765"/>
      <c r="BE39" s="868"/>
      <c r="BF39" s="868"/>
      <c r="BG39" s="868"/>
      <c r="BH39" s="868"/>
      <c r="BI39" s="869"/>
      <c r="BJ39" s="223"/>
      <c r="BK39" s="223"/>
      <c r="BL39" s="223"/>
      <c r="BM39" s="223"/>
      <c r="BN39" s="223"/>
      <c r="BO39" s="232"/>
      <c r="BP39" s="232"/>
      <c r="BQ39" s="229">
        <v>33</v>
      </c>
      <c r="BR39" s="230"/>
      <c r="BS39" s="789"/>
      <c r="BT39" s="790"/>
      <c r="BU39" s="790"/>
      <c r="BV39" s="790"/>
      <c r="BW39" s="790"/>
      <c r="BX39" s="790"/>
      <c r="BY39" s="790"/>
      <c r="BZ39" s="790"/>
      <c r="CA39" s="790"/>
      <c r="CB39" s="790"/>
      <c r="CC39" s="790"/>
      <c r="CD39" s="790"/>
      <c r="CE39" s="790"/>
      <c r="CF39" s="790"/>
      <c r="CG39" s="828"/>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9"/>
      <c r="DW39" s="790"/>
      <c r="DX39" s="790"/>
      <c r="DY39" s="790"/>
      <c r="DZ39" s="791"/>
      <c r="EA39" s="221"/>
    </row>
    <row r="40" spans="1:131" ht="26.25" customHeight="1" x14ac:dyDescent="0.2">
      <c r="A40" s="229">
        <v>13</v>
      </c>
      <c r="B40" s="759"/>
      <c r="C40" s="760"/>
      <c r="D40" s="760"/>
      <c r="E40" s="760"/>
      <c r="F40" s="760"/>
      <c r="G40" s="760"/>
      <c r="H40" s="760"/>
      <c r="I40" s="760"/>
      <c r="J40" s="760"/>
      <c r="K40" s="760"/>
      <c r="L40" s="760"/>
      <c r="M40" s="760"/>
      <c r="N40" s="760"/>
      <c r="O40" s="760"/>
      <c r="P40" s="761"/>
      <c r="Q40" s="762"/>
      <c r="R40" s="763"/>
      <c r="S40" s="763"/>
      <c r="T40" s="763"/>
      <c r="U40" s="763"/>
      <c r="V40" s="763"/>
      <c r="W40" s="763"/>
      <c r="X40" s="763"/>
      <c r="Y40" s="763"/>
      <c r="Z40" s="763"/>
      <c r="AA40" s="763"/>
      <c r="AB40" s="763"/>
      <c r="AC40" s="763"/>
      <c r="AD40" s="763"/>
      <c r="AE40" s="764"/>
      <c r="AF40" s="756"/>
      <c r="AG40" s="757"/>
      <c r="AH40" s="757"/>
      <c r="AI40" s="757"/>
      <c r="AJ40" s="758"/>
      <c r="AK40" s="749"/>
      <c r="AL40" s="731"/>
      <c r="AM40" s="731"/>
      <c r="AN40" s="731"/>
      <c r="AO40" s="731"/>
      <c r="AP40" s="731"/>
      <c r="AQ40" s="731"/>
      <c r="AR40" s="731"/>
      <c r="AS40" s="731"/>
      <c r="AT40" s="731"/>
      <c r="AU40" s="731"/>
      <c r="AV40" s="731"/>
      <c r="AW40" s="731"/>
      <c r="AX40" s="731"/>
      <c r="AY40" s="731"/>
      <c r="AZ40" s="765"/>
      <c r="BA40" s="765"/>
      <c r="BB40" s="765"/>
      <c r="BC40" s="765"/>
      <c r="BD40" s="765"/>
      <c r="BE40" s="868"/>
      <c r="BF40" s="868"/>
      <c r="BG40" s="868"/>
      <c r="BH40" s="868"/>
      <c r="BI40" s="869"/>
      <c r="BJ40" s="223"/>
      <c r="BK40" s="223"/>
      <c r="BL40" s="223"/>
      <c r="BM40" s="223"/>
      <c r="BN40" s="223"/>
      <c r="BO40" s="232"/>
      <c r="BP40" s="232"/>
      <c r="BQ40" s="229">
        <v>34</v>
      </c>
      <c r="BR40" s="230"/>
      <c r="BS40" s="789"/>
      <c r="BT40" s="790"/>
      <c r="BU40" s="790"/>
      <c r="BV40" s="790"/>
      <c r="BW40" s="790"/>
      <c r="BX40" s="790"/>
      <c r="BY40" s="790"/>
      <c r="BZ40" s="790"/>
      <c r="CA40" s="790"/>
      <c r="CB40" s="790"/>
      <c r="CC40" s="790"/>
      <c r="CD40" s="790"/>
      <c r="CE40" s="790"/>
      <c r="CF40" s="790"/>
      <c r="CG40" s="828"/>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9"/>
      <c r="DW40" s="790"/>
      <c r="DX40" s="790"/>
      <c r="DY40" s="790"/>
      <c r="DZ40" s="791"/>
      <c r="EA40" s="221"/>
    </row>
    <row r="41" spans="1:131" ht="26.25" customHeight="1" x14ac:dyDescent="0.2">
      <c r="A41" s="229">
        <v>14</v>
      </c>
      <c r="B41" s="759"/>
      <c r="C41" s="760"/>
      <c r="D41" s="760"/>
      <c r="E41" s="760"/>
      <c r="F41" s="760"/>
      <c r="G41" s="760"/>
      <c r="H41" s="760"/>
      <c r="I41" s="760"/>
      <c r="J41" s="760"/>
      <c r="K41" s="760"/>
      <c r="L41" s="760"/>
      <c r="M41" s="760"/>
      <c r="N41" s="760"/>
      <c r="O41" s="760"/>
      <c r="P41" s="761"/>
      <c r="Q41" s="762"/>
      <c r="R41" s="763"/>
      <c r="S41" s="763"/>
      <c r="T41" s="763"/>
      <c r="U41" s="763"/>
      <c r="V41" s="763"/>
      <c r="W41" s="763"/>
      <c r="X41" s="763"/>
      <c r="Y41" s="763"/>
      <c r="Z41" s="763"/>
      <c r="AA41" s="763"/>
      <c r="AB41" s="763"/>
      <c r="AC41" s="763"/>
      <c r="AD41" s="763"/>
      <c r="AE41" s="764"/>
      <c r="AF41" s="756"/>
      <c r="AG41" s="757"/>
      <c r="AH41" s="757"/>
      <c r="AI41" s="757"/>
      <c r="AJ41" s="758"/>
      <c r="AK41" s="749"/>
      <c r="AL41" s="731"/>
      <c r="AM41" s="731"/>
      <c r="AN41" s="731"/>
      <c r="AO41" s="731"/>
      <c r="AP41" s="731"/>
      <c r="AQ41" s="731"/>
      <c r="AR41" s="731"/>
      <c r="AS41" s="731"/>
      <c r="AT41" s="731"/>
      <c r="AU41" s="731"/>
      <c r="AV41" s="731"/>
      <c r="AW41" s="731"/>
      <c r="AX41" s="731"/>
      <c r="AY41" s="731"/>
      <c r="AZ41" s="765"/>
      <c r="BA41" s="765"/>
      <c r="BB41" s="765"/>
      <c r="BC41" s="765"/>
      <c r="BD41" s="765"/>
      <c r="BE41" s="868"/>
      <c r="BF41" s="868"/>
      <c r="BG41" s="868"/>
      <c r="BH41" s="868"/>
      <c r="BI41" s="869"/>
      <c r="BJ41" s="223"/>
      <c r="BK41" s="223"/>
      <c r="BL41" s="223"/>
      <c r="BM41" s="223"/>
      <c r="BN41" s="223"/>
      <c r="BO41" s="232"/>
      <c r="BP41" s="232"/>
      <c r="BQ41" s="229">
        <v>35</v>
      </c>
      <c r="BR41" s="230"/>
      <c r="BS41" s="789"/>
      <c r="BT41" s="790"/>
      <c r="BU41" s="790"/>
      <c r="BV41" s="790"/>
      <c r="BW41" s="790"/>
      <c r="BX41" s="790"/>
      <c r="BY41" s="790"/>
      <c r="BZ41" s="790"/>
      <c r="CA41" s="790"/>
      <c r="CB41" s="790"/>
      <c r="CC41" s="790"/>
      <c r="CD41" s="790"/>
      <c r="CE41" s="790"/>
      <c r="CF41" s="790"/>
      <c r="CG41" s="828"/>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9"/>
      <c r="DW41" s="790"/>
      <c r="DX41" s="790"/>
      <c r="DY41" s="790"/>
      <c r="DZ41" s="791"/>
      <c r="EA41" s="221"/>
    </row>
    <row r="42" spans="1:131" ht="26.25" customHeight="1" x14ac:dyDescent="0.2">
      <c r="A42" s="229">
        <v>15</v>
      </c>
      <c r="B42" s="759"/>
      <c r="C42" s="760"/>
      <c r="D42" s="760"/>
      <c r="E42" s="760"/>
      <c r="F42" s="760"/>
      <c r="G42" s="760"/>
      <c r="H42" s="760"/>
      <c r="I42" s="760"/>
      <c r="J42" s="760"/>
      <c r="K42" s="760"/>
      <c r="L42" s="760"/>
      <c r="M42" s="760"/>
      <c r="N42" s="760"/>
      <c r="O42" s="760"/>
      <c r="P42" s="761"/>
      <c r="Q42" s="762"/>
      <c r="R42" s="763"/>
      <c r="S42" s="763"/>
      <c r="T42" s="763"/>
      <c r="U42" s="763"/>
      <c r="V42" s="763"/>
      <c r="W42" s="763"/>
      <c r="X42" s="763"/>
      <c r="Y42" s="763"/>
      <c r="Z42" s="763"/>
      <c r="AA42" s="763"/>
      <c r="AB42" s="763"/>
      <c r="AC42" s="763"/>
      <c r="AD42" s="763"/>
      <c r="AE42" s="764"/>
      <c r="AF42" s="756"/>
      <c r="AG42" s="757"/>
      <c r="AH42" s="757"/>
      <c r="AI42" s="757"/>
      <c r="AJ42" s="758"/>
      <c r="AK42" s="749"/>
      <c r="AL42" s="731"/>
      <c r="AM42" s="731"/>
      <c r="AN42" s="731"/>
      <c r="AO42" s="731"/>
      <c r="AP42" s="731"/>
      <c r="AQ42" s="731"/>
      <c r="AR42" s="731"/>
      <c r="AS42" s="731"/>
      <c r="AT42" s="731"/>
      <c r="AU42" s="731"/>
      <c r="AV42" s="731"/>
      <c r="AW42" s="731"/>
      <c r="AX42" s="731"/>
      <c r="AY42" s="731"/>
      <c r="AZ42" s="765"/>
      <c r="BA42" s="765"/>
      <c r="BB42" s="765"/>
      <c r="BC42" s="765"/>
      <c r="BD42" s="765"/>
      <c r="BE42" s="868"/>
      <c r="BF42" s="868"/>
      <c r="BG42" s="868"/>
      <c r="BH42" s="868"/>
      <c r="BI42" s="869"/>
      <c r="BJ42" s="223"/>
      <c r="BK42" s="223"/>
      <c r="BL42" s="223"/>
      <c r="BM42" s="223"/>
      <c r="BN42" s="223"/>
      <c r="BO42" s="232"/>
      <c r="BP42" s="232"/>
      <c r="BQ42" s="229">
        <v>36</v>
      </c>
      <c r="BR42" s="230"/>
      <c r="BS42" s="789"/>
      <c r="BT42" s="790"/>
      <c r="BU42" s="790"/>
      <c r="BV42" s="790"/>
      <c r="BW42" s="790"/>
      <c r="BX42" s="790"/>
      <c r="BY42" s="790"/>
      <c r="BZ42" s="790"/>
      <c r="CA42" s="790"/>
      <c r="CB42" s="790"/>
      <c r="CC42" s="790"/>
      <c r="CD42" s="790"/>
      <c r="CE42" s="790"/>
      <c r="CF42" s="790"/>
      <c r="CG42" s="828"/>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9"/>
      <c r="DW42" s="790"/>
      <c r="DX42" s="790"/>
      <c r="DY42" s="790"/>
      <c r="DZ42" s="791"/>
      <c r="EA42" s="221"/>
    </row>
    <row r="43" spans="1:131" ht="26.25" customHeight="1" x14ac:dyDescent="0.2">
      <c r="A43" s="229">
        <v>16</v>
      </c>
      <c r="B43" s="759"/>
      <c r="C43" s="760"/>
      <c r="D43" s="760"/>
      <c r="E43" s="760"/>
      <c r="F43" s="760"/>
      <c r="G43" s="760"/>
      <c r="H43" s="760"/>
      <c r="I43" s="760"/>
      <c r="J43" s="760"/>
      <c r="K43" s="760"/>
      <c r="L43" s="760"/>
      <c r="M43" s="760"/>
      <c r="N43" s="760"/>
      <c r="O43" s="760"/>
      <c r="P43" s="761"/>
      <c r="Q43" s="762"/>
      <c r="R43" s="763"/>
      <c r="S43" s="763"/>
      <c r="T43" s="763"/>
      <c r="U43" s="763"/>
      <c r="V43" s="763"/>
      <c r="W43" s="763"/>
      <c r="X43" s="763"/>
      <c r="Y43" s="763"/>
      <c r="Z43" s="763"/>
      <c r="AA43" s="763"/>
      <c r="AB43" s="763"/>
      <c r="AC43" s="763"/>
      <c r="AD43" s="763"/>
      <c r="AE43" s="764"/>
      <c r="AF43" s="756"/>
      <c r="AG43" s="757"/>
      <c r="AH43" s="757"/>
      <c r="AI43" s="757"/>
      <c r="AJ43" s="758"/>
      <c r="AK43" s="749"/>
      <c r="AL43" s="731"/>
      <c r="AM43" s="731"/>
      <c r="AN43" s="731"/>
      <c r="AO43" s="731"/>
      <c r="AP43" s="731"/>
      <c r="AQ43" s="731"/>
      <c r="AR43" s="731"/>
      <c r="AS43" s="731"/>
      <c r="AT43" s="731"/>
      <c r="AU43" s="731"/>
      <c r="AV43" s="731"/>
      <c r="AW43" s="731"/>
      <c r="AX43" s="731"/>
      <c r="AY43" s="731"/>
      <c r="AZ43" s="765"/>
      <c r="BA43" s="765"/>
      <c r="BB43" s="765"/>
      <c r="BC43" s="765"/>
      <c r="BD43" s="765"/>
      <c r="BE43" s="868"/>
      <c r="BF43" s="868"/>
      <c r="BG43" s="868"/>
      <c r="BH43" s="868"/>
      <c r="BI43" s="869"/>
      <c r="BJ43" s="223"/>
      <c r="BK43" s="223"/>
      <c r="BL43" s="223"/>
      <c r="BM43" s="223"/>
      <c r="BN43" s="223"/>
      <c r="BO43" s="232"/>
      <c r="BP43" s="232"/>
      <c r="BQ43" s="229">
        <v>37</v>
      </c>
      <c r="BR43" s="230"/>
      <c r="BS43" s="789"/>
      <c r="BT43" s="790"/>
      <c r="BU43" s="790"/>
      <c r="BV43" s="790"/>
      <c r="BW43" s="790"/>
      <c r="BX43" s="790"/>
      <c r="BY43" s="790"/>
      <c r="BZ43" s="790"/>
      <c r="CA43" s="790"/>
      <c r="CB43" s="790"/>
      <c r="CC43" s="790"/>
      <c r="CD43" s="790"/>
      <c r="CE43" s="790"/>
      <c r="CF43" s="790"/>
      <c r="CG43" s="828"/>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9"/>
      <c r="DW43" s="790"/>
      <c r="DX43" s="790"/>
      <c r="DY43" s="790"/>
      <c r="DZ43" s="791"/>
      <c r="EA43" s="221"/>
    </row>
    <row r="44" spans="1:131" ht="26.25" customHeight="1" x14ac:dyDescent="0.2">
      <c r="A44" s="229">
        <v>17</v>
      </c>
      <c r="B44" s="759"/>
      <c r="C44" s="760"/>
      <c r="D44" s="760"/>
      <c r="E44" s="760"/>
      <c r="F44" s="760"/>
      <c r="G44" s="760"/>
      <c r="H44" s="760"/>
      <c r="I44" s="760"/>
      <c r="J44" s="760"/>
      <c r="K44" s="760"/>
      <c r="L44" s="760"/>
      <c r="M44" s="760"/>
      <c r="N44" s="760"/>
      <c r="O44" s="760"/>
      <c r="P44" s="761"/>
      <c r="Q44" s="762"/>
      <c r="R44" s="763"/>
      <c r="S44" s="763"/>
      <c r="T44" s="763"/>
      <c r="U44" s="763"/>
      <c r="V44" s="763"/>
      <c r="W44" s="763"/>
      <c r="X44" s="763"/>
      <c r="Y44" s="763"/>
      <c r="Z44" s="763"/>
      <c r="AA44" s="763"/>
      <c r="AB44" s="763"/>
      <c r="AC44" s="763"/>
      <c r="AD44" s="763"/>
      <c r="AE44" s="764"/>
      <c r="AF44" s="756"/>
      <c r="AG44" s="757"/>
      <c r="AH44" s="757"/>
      <c r="AI44" s="757"/>
      <c r="AJ44" s="758"/>
      <c r="AK44" s="749"/>
      <c r="AL44" s="731"/>
      <c r="AM44" s="731"/>
      <c r="AN44" s="731"/>
      <c r="AO44" s="731"/>
      <c r="AP44" s="731"/>
      <c r="AQ44" s="731"/>
      <c r="AR44" s="731"/>
      <c r="AS44" s="731"/>
      <c r="AT44" s="731"/>
      <c r="AU44" s="731"/>
      <c r="AV44" s="731"/>
      <c r="AW44" s="731"/>
      <c r="AX44" s="731"/>
      <c r="AY44" s="731"/>
      <c r="AZ44" s="765"/>
      <c r="BA44" s="765"/>
      <c r="BB44" s="765"/>
      <c r="BC44" s="765"/>
      <c r="BD44" s="765"/>
      <c r="BE44" s="868"/>
      <c r="BF44" s="868"/>
      <c r="BG44" s="868"/>
      <c r="BH44" s="868"/>
      <c r="BI44" s="869"/>
      <c r="BJ44" s="223"/>
      <c r="BK44" s="223"/>
      <c r="BL44" s="223"/>
      <c r="BM44" s="223"/>
      <c r="BN44" s="223"/>
      <c r="BO44" s="232"/>
      <c r="BP44" s="232"/>
      <c r="BQ44" s="229">
        <v>38</v>
      </c>
      <c r="BR44" s="230"/>
      <c r="BS44" s="789"/>
      <c r="BT44" s="790"/>
      <c r="BU44" s="790"/>
      <c r="BV44" s="790"/>
      <c r="BW44" s="790"/>
      <c r="BX44" s="790"/>
      <c r="BY44" s="790"/>
      <c r="BZ44" s="790"/>
      <c r="CA44" s="790"/>
      <c r="CB44" s="790"/>
      <c r="CC44" s="790"/>
      <c r="CD44" s="790"/>
      <c r="CE44" s="790"/>
      <c r="CF44" s="790"/>
      <c r="CG44" s="828"/>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9"/>
      <c r="DW44" s="790"/>
      <c r="DX44" s="790"/>
      <c r="DY44" s="790"/>
      <c r="DZ44" s="791"/>
      <c r="EA44" s="221"/>
    </row>
    <row r="45" spans="1:131" ht="26.25" customHeight="1" x14ac:dyDescent="0.2">
      <c r="A45" s="229">
        <v>18</v>
      </c>
      <c r="B45" s="759"/>
      <c r="C45" s="760"/>
      <c r="D45" s="760"/>
      <c r="E45" s="760"/>
      <c r="F45" s="760"/>
      <c r="G45" s="760"/>
      <c r="H45" s="760"/>
      <c r="I45" s="760"/>
      <c r="J45" s="760"/>
      <c r="K45" s="760"/>
      <c r="L45" s="760"/>
      <c r="M45" s="760"/>
      <c r="N45" s="760"/>
      <c r="O45" s="760"/>
      <c r="P45" s="761"/>
      <c r="Q45" s="762"/>
      <c r="R45" s="763"/>
      <c r="S45" s="763"/>
      <c r="T45" s="763"/>
      <c r="U45" s="763"/>
      <c r="V45" s="763"/>
      <c r="W45" s="763"/>
      <c r="X45" s="763"/>
      <c r="Y45" s="763"/>
      <c r="Z45" s="763"/>
      <c r="AA45" s="763"/>
      <c r="AB45" s="763"/>
      <c r="AC45" s="763"/>
      <c r="AD45" s="763"/>
      <c r="AE45" s="764"/>
      <c r="AF45" s="756"/>
      <c r="AG45" s="757"/>
      <c r="AH45" s="757"/>
      <c r="AI45" s="757"/>
      <c r="AJ45" s="758"/>
      <c r="AK45" s="749"/>
      <c r="AL45" s="731"/>
      <c r="AM45" s="731"/>
      <c r="AN45" s="731"/>
      <c r="AO45" s="731"/>
      <c r="AP45" s="731"/>
      <c r="AQ45" s="731"/>
      <c r="AR45" s="731"/>
      <c r="AS45" s="731"/>
      <c r="AT45" s="731"/>
      <c r="AU45" s="731"/>
      <c r="AV45" s="731"/>
      <c r="AW45" s="731"/>
      <c r="AX45" s="731"/>
      <c r="AY45" s="731"/>
      <c r="AZ45" s="765"/>
      <c r="BA45" s="765"/>
      <c r="BB45" s="765"/>
      <c r="BC45" s="765"/>
      <c r="BD45" s="765"/>
      <c r="BE45" s="868"/>
      <c r="BF45" s="868"/>
      <c r="BG45" s="868"/>
      <c r="BH45" s="868"/>
      <c r="BI45" s="869"/>
      <c r="BJ45" s="223"/>
      <c r="BK45" s="223"/>
      <c r="BL45" s="223"/>
      <c r="BM45" s="223"/>
      <c r="BN45" s="223"/>
      <c r="BO45" s="232"/>
      <c r="BP45" s="232"/>
      <c r="BQ45" s="229">
        <v>39</v>
      </c>
      <c r="BR45" s="230"/>
      <c r="BS45" s="789"/>
      <c r="BT45" s="790"/>
      <c r="BU45" s="790"/>
      <c r="BV45" s="790"/>
      <c r="BW45" s="790"/>
      <c r="BX45" s="790"/>
      <c r="BY45" s="790"/>
      <c r="BZ45" s="790"/>
      <c r="CA45" s="790"/>
      <c r="CB45" s="790"/>
      <c r="CC45" s="790"/>
      <c r="CD45" s="790"/>
      <c r="CE45" s="790"/>
      <c r="CF45" s="790"/>
      <c r="CG45" s="828"/>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9"/>
      <c r="DW45" s="790"/>
      <c r="DX45" s="790"/>
      <c r="DY45" s="790"/>
      <c r="DZ45" s="791"/>
      <c r="EA45" s="221"/>
    </row>
    <row r="46" spans="1:131" ht="26.25" customHeight="1" x14ac:dyDescent="0.2">
      <c r="A46" s="229">
        <v>19</v>
      </c>
      <c r="B46" s="759"/>
      <c r="C46" s="760"/>
      <c r="D46" s="760"/>
      <c r="E46" s="760"/>
      <c r="F46" s="760"/>
      <c r="G46" s="760"/>
      <c r="H46" s="760"/>
      <c r="I46" s="760"/>
      <c r="J46" s="760"/>
      <c r="K46" s="760"/>
      <c r="L46" s="760"/>
      <c r="M46" s="760"/>
      <c r="N46" s="760"/>
      <c r="O46" s="760"/>
      <c r="P46" s="761"/>
      <c r="Q46" s="762"/>
      <c r="R46" s="763"/>
      <c r="S46" s="763"/>
      <c r="T46" s="763"/>
      <c r="U46" s="763"/>
      <c r="V46" s="763"/>
      <c r="W46" s="763"/>
      <c r="X46" s="763"/>
      <c r="Y46" s="763"/>
      <c r="Z46" s="763"/>
      <c r="AA46" s="763"/>
      <c r="AB46" s="763"/>
      <c r="AC46" s="763"/>
      <c r="AD46" s="763"/>
      <c r="AE46" s="764"/>
      <c r="AF46" s="756"/>
      <c r="AG46" s="757"/>
      <c r="AH46" s="757"/>
      <c r="AI46" s="757"/>
      <c r="AJ46" s="758"/>
      <c r="AK46" s="749"/>
      <c r="AL46" s="731"/>
      <c r="AM46" s="731"/>
      <c r="AN46" s="731"/>
      <c r="AO46" s="731"/>
      <c r="AP46" s="731"/>
      <c r="AQ46" s="731"/>
      <c r="AR46" s="731"/>
      <c r="AS46" s="731"/>
      <c r="AT46" s="731"/>
      <c r="AU46" s="731"/>
      <c r="AV46" s="731"/>
      <c r="AW46" s="731"/>
      <c r="AX46" s="731"/>
      <c r="AY46" s="731"/>
      <c r="AZ46" s="765"/>
      <c r="BA46" s="765"/>
      <c r="BB46" s="765"/>
      <c r="BC46" s="765"/>
      <c r="BD46" s="765"/>
      <c r="BE46" s="868"/>
      <c r="BF46" s="868"/>
      <c r="BG46" s="868"/>
      <c r="BH46" s="868"/>
      <c r="BI46" s="869"/>
      <c r="BJ46" s="223"/>
      <c r="BK46" s="223"/>
      <c r="BL46" s="223"/>
      <c r="BM46" s="223"/>
      <c r="BN46" s="223"/>
      <c r="BO46" s="232"/>
      <c r="BP46" s="232"/>
      <c r="BQ46" s="229">
        <v>40</v>
      </c>
      <c r="BR46" s="230"/>
      <c r="BS46" s="789"/>
      <c r="BT46" s="790"/>
      <c r="BU46" s="790"/>
      <c r="BV46" s="790"/>
      <c r="BW46" s="790"/>
      <c r="BX46" s="790"/>
      <c r="BY46" s="790"/>
      <c r="BZ46" s="790"/>
      <c r="CA46" s="790"/>
      <c r="CB46" s="790"/>
      <c r="CC46" s="790"/>
      <c r="CD46" s="790"/>
      <c r="CE46" s="790"/>
      <c r="CF46" s="790"/>
      <c r="CG46" s="828"/>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9"/>
      <c r="DW46" s="790"/>
      <c r="DX46" s="790"/>
      <c r="DY46" s="790"/>
      <c r="DZ46" s="791"/>
      <c r="EA46" s="221"/>
    </row>
    <row r="47" spans="1:131" ht="26.25" customHeight="1" x14ac:dyDescent="0.2">
      <c r="A47" s="229">
        <v>20</v>
      </c>
      <c r="B47" s="759"/>
      <c r="C47" s="760"/>
      <c r="D47" s="760"/>
      <c r="E47" s="760"/>
      <c r="F47" s="760"/>
      <c r="G47" s="760"/>
      <c r="H47" s="760"/>
      <c r="I47" s="760"/>
      <c r="J47" s="760"/>
      <c r="K47" s="760"/>
      <c r="L47" s="760"/>
      <c r="M47" s="760"/>
      <c r="N47" s="760"/>
      <c r="O47" s="760"/>
      <c r="P47" s="761"/>
      <c r="Q47" s="762"/>
      <c r="R47" s="763"/>
      <c r="S47" s="763"/>
      <c r="T47" s="763"/>
      <c r="U47" s="763"/>
      <c r="V47" s="763"/>
      <c r="W47" s="763"/>
      <c r="X47" s="763"/>
      <c r="Y47" s="763"/>
      <c r="Z47" s="763"/>
      <c r="AA47" s="763"/>
      <c r="AB47" s="763"/>
      <c r="AC47" s="763"/>
      <c r="AD47" s="763"/>
      <c r="AE47" s="764"/>
      <c r="AF47" s="756"/>
      <c r="AG47" s="757"/>
      <c r="AH47" s="757"/>
      <c r="AI47" s="757"/>
      <c r="AJ47" s="758"/>
      <c r="AK47" s="749"/>
      <c r="AL47" s="731"/>
      <c r="AM47" s="731"/>
      <c r="AN47" s="731"/>
      <c r="AO47" s="731"/>
      <c r="AP47" s="731"/>
      <c r="AQ47" s="731"/>
      <c r="AR47" s="731"/>
      <c r="AS47" s="731"/>
      <c r="AT47" s="731"/>
      <c r="AU47" s="731"/>
      <c r="AV47" s="731"/>
      <c r="AW47" s="731"/>
      <c r="AX47" s="731"/>
      <c r="AY47" s="731"/>
      <c r="AZ47" s="765"/>
      <c r="BA47" s="765"/>
      <c r="BB47" s="765"/>
      <c r="BC47" s="765"/>
      <c r="BD47" s="765"/>
      <c r="BE47" s="868"/>
      <c r="BF47" s="868"/>
      <c r="BG47" s="868"/>
      <c r="BH47" s="868"/>
      <c r="BI47" s="869"/>
      <c r="BJ47" s="223"/>
      <c r="BK47" s="223"/>
      <c r="BL47" s="223"/>
      <c r="BM47" s="223"/>
      <c r="BN47" s="223"/>
      <c r="BO47" s="232"/>
      <c r="BP47" s="232"/>
      <c r="BQ47" s="229">
        <v>41</v>
      </c>
      <c r="BR47" s="230"/>
      <c r="BS47" s="789"/>
      <c r="BT47" s="790"/>
      <c r="BU47" s="790"/>
      <c r="BV47" s="790"/>
      <c r="BW47" s="790"/>
      <c r="BX47" s="790"/>
      <c r="BY47" s="790"/>
      <c r="BZ47" s="790"/>
      <c r="CA47" s="790"/>
      <c r="CB47" s="790"/>
      <c r="CC47" s="790"/>
      <c r="CD47" s="790"/>
      <c r="CE47" s="790"/>
      <c r="CF47" s="790"/>
      <c r="CG47" s="828"/>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9"/>
      <c r="DW47" s="790"/>
      <c r="DX47" s="790"/>
      <c r="DY47" s="790"/>
      <c r="DZ47" s="791"/>
      <c r="EA47" s="221"/>
    </row>
    <row r="48" spans="1:131" ht="26.25" customHeight="1" x14ac:dyDescent="0.2">
      <c r="A48" s="229">
        <v>21</v>
      </c>
      <c r="B48" s="759"/>
      <c r="C48" s="760"/>
      <c r="D48" s="760"/>
      <c r="E48" s="760"/>
      <c r="F48" s="760"/>
      <c r="G48" s="760"/>
      <c r="H48" s="760"/>
      <c r="I48" s="760"/>
      <c r="J48" s="760"/>
      <c r="K48" s="760"/>
      <c r="L48" s="760"/>
      <c r="M48" s="760"/>
      <c r="N48" s="760"/>
      <c r="O48" s="760"/>
      <c r="P48" s="761"/>
      <c r="Q48" s="762"/>
      <c r="R48" s="763"/>
      <c r="S48" s="763"/>
      <c r="T48" s="763"/>
      <c r="U48" s="763"/>
      <c r="V48" s="763"/>
      <c r="W48" s="763"/>
      <c r="X48" s="763"/>
      <c r="Y48" s="763"/>
      <c r="Z48" s="763"/>
      <c r="AA48" s="763"/>
      <c r="AB48" s="763"/>
      <c r="AC48" s="763"/>
      <c r="AD48" s="763"/>
      <c r="AE48" s="764"/>
      <c r="AF48" s="756"/>
      <c r="AG48" s="757"/>
      <c r="AH48" s="757"/>
      <c r="AI48" s="757"/>
      <c r="AJ48" s="758"/>
      <c r="AK48" s="749"/>
      <c r="AL48" s="731"/>
      <c r="AM48" s="731"/>
      <c r="AN48" s="731"/>
      <c r="AO48" s="731"/>
      <c r="AP48" s="731"/>
      <c r="AQ48" s="731"/>
      <c r="AR48" s="731"/>
      <c r="AS48" s="731"/>
      <c r="AT48" s="731"/>
      <c r="AU48" s="731"/>
      <c r="AV48" s="731"/>
      <c r="AW48" s="731"/>
      <c r="AX48" s="731"/>
      <c r="AY48" s="731"/>
      <c r="AZ48" s="765"/>
      <c r="BA48" s="765"/>
      <c r="BB48" s="765"/>
      <c r="BC48" s="765"/>
      <c r="BD48" s="765"/>
      <c r="BE48" s="868"/>
      <c r="BF48" s="868"/>
      <c r="BG48" s="868"/>
      <c r="BH48" s="868"/>
      <c r="BI48" s="869"/>
      <c r="BJ48" s="223"/>
      <c r="BK48" s="223"/>
      <c r="BL48" s="223"/>
      <c r="BM48" s="223"/>
      <c r="BN48" s="223"/>
      <c r="BO48" s="232"/>
      <c r="BP48" s="232"/>
      <c r="BQ48" s="229">
        <v>42</v>
      </c>
      <c r="BR48" s="230"/>
      <c r="BS48" s="789"/>
      <c r="BT48" s="790"/>
      <c r="BU48" s="790"/>
      <c r="BV48" s="790"/>
      <c r="BW48" s="790"/>
      <c r="BX48" s="790"/>
      <c r="BY48" s="790"/>
      <c r="BZ48" s="790"/>
      <c r="CA48" s="790"/>
      <c r="CB48" s="790"/>
      <c r="CC48" s="790"/>
      <c r="CD48" s="790"/>
      <c r="CE48" s="790"/>
      <c r="CF48" s="790"/>
      <c r="CG48" s="828"/>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9"/>
      <c r="DW48" s="790"/>
      <c r="DX48" s="790"/>
      <c r="DY48" s="790"/>
      <c r="DZ48" s="791"/>
      <c r="EA48" s="221"/>
    </row>
    <row r="49" spans="1:131" ht="26.25" customHeight="1" x14ac:dyDescent="0.2">
      <c r="A49" s="229">
        <v>22</v>
      </c>
      <c r="B49" s="759"/>
      <c r="C49" s="760"/>
      <c r="D49" s="760"/>
      <c r="E49" s="760"/>
      <c r="F49" s="760"/>
      <c r="G49" s="760"/>
      <c r="H49" s="760"/>
      <c r="I49" s="760"/>
      <c r="J49" s="760"/>
      <c r="K49" s="760"/>
      <c r="L49" s="760"/>
      <c r="M49" s="760"/>
      <c r="N49" s="760"/>
      <c r="O49" s="760"/>
      <c r="P49" s="761"/>
      <c r="Q49" s="762"/>
      <c r="R49" s="763"/>
      <c r="S49" s="763"/>
      <c r="T49" s="763"/>
      <c r="U49" s="763"/>
      <c r="V49" s="763"/>
      <c r="W49" s="763"/>
      <c r="X49" s="763"/>
      <c r="Y49" s="763"/>
      <c r="Z49" s="763"/>
      <c r="AA49" s="763"/>
      <c r="AB49" s="763"/>
      <c r="AC49" s="763"/>
      <c r="AD49" s="763"/>
      <c r="AE49" s="764"/>
      <c r="AF49" s="756"/>
      <c r="AG49" s="757"/>
      <c r="AH49" s="757"/>
      <c r="AI49" s="757"/>
      <c r="AJ49" s="758"/>
      <c r="AK49" s="749"/>
      <c r="AL49" s="731"/>
      <c r="AM49" s="731"/>
      <c r="AN49" s="731"/>
      <c r="AO49" s="731"/>
      <c r="AP49" s="731"/>
      <c r="AQ49" s="731"/>
      <c r="AR49" s="731"/>
      <c r="AS49" s="731"/>
      <c r="AT49" s="731"/>
      <c r="AU49" s="731"/>
      <c r="AV49" s="731"/>
      <c r="AW49" s="731"/>
      <c r="AX49" s="731"/>
      <c r="AY49" s="731"/>
      <c r="AZ49" s="765"/>
      <c r="BA49" s="765"/>
      <c r="BB49" s="765"/>
      <c r="BC49" s="765"/>
      <c r="BD49" s="765"/>
      <c r="BE49" s="868"/>
      <c r="BF49" s="868"/>
      <c r="BG49" s="868"/>
      <c r="BH49" s="868"/>
      <c r="BI49" s="869"/>
      <c r="BJ49" s="223"/>
      <c r="BK49" s="223"/>
      <c r="BL49" s="223"/>
      <c r="BM49" s="223"/>
      <c r="BN49" s="223"/>
      <c r="BO49" s="232"/>
      <c r="BP49" s="232"/>
      <c r="BQ49" s="229">
        <v>43</v>
      </c>
      <c r="BR49" s="230"/>
      <c r="BS49" s="789"/>
      <c r="BT49" s="790"/>
      <c r="BU49" s="790"/>
      <c r="BV49" s="790"/>
      <c r="BW49" s="790"/>
      <c r="BX49" s="790"/>
      <c r="BY49" s="790"/>
      <c r="BZ49" s="790"/>
      <c r="CA49" s="790"/>
      <c r="CB49" s="790"/>
      <c r="CC49" s="790"/>
      <c r="CD49" s="790"/>
      <c r="CE49" s="790"/>
      <c r="CF49" s="790"/>
      <c r="CG49" s="828"/>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9"/>
      <c r="DW49" s="790"/>
      <c r="DX49" s="790"/>
      <c r="DY49" s="790"/>
      <c r="DZ49" s="791"/>
      <c r="EA49" s="221"/>
    </row>
    <row r="50" spans="1:131" ht="26.25" customHeight="1" x14ac:dyDescent="0.2">
      <c r="A50" s="229">
        <v>23</v>
      </c>
      <c r="B50" s="759"/>
      <c r="C50" s="760"/>
      <c r="D50" s="760"/>
      <c r="E50" s="760"/>
      <c r="F50" s="760"/>
      <c r="G50" s="760"/>
      <c r="H50" s="760"/>
      <c r="I50" s="760"/>
      <c r="J50" s="760"/>
      <c r="K50" s="760"/>
      <c r="L50" s="760"/>
      <c r="M50" s="760"/>
      <c r="N50" s="760"/>
      <c r="O50" s="760"/>
      <c r="P50" s="761"/>
      <c r="Q50" s="754"/>
      <c r="R50" s="752"/>
      <c r="S50" s="752"/>
      <c r="T50" s="752"/>
      <c r="U50" s="752"/>
      <c r="V50" s="752"/>
      <c r="W50" s="752"/>
      <c r="X50" s="752"/>
      <c r="Y50" s="752"/>
      <c r="Z50" s="752"/>
      <c r="AA50" s="752"/>
      <c r="AB50" s="752"/>
      <c r="AC50" s="752"/>
      <c r="AD50" s="752"/>
      <c r="AE50" s="755"/>
      <c r="AF50" s="756"/>
      <c r="AG50" s="757"/>
      <c r="AH50" s="757"/>
      <c r="AI50" s="757"/>
      <c r="AJ50" s="758"/>
      <c r="AK50" s="751"/>
      <c r="AL50" s="752"/>
      <c r="AM50" s="752"/>
      <c r="AN50" s="752"/>
      <c r="AO50" s="752"/>
      <c r="AP50" s="752"/>
      <c r="AQ50" s="752"/>
      <c r="AR50" s="752"/>
      <c r="AS50" s="752"/>
      <c r="AT50" s="752"/>
      <c r="AU50" s="752"/>
      <c r="AV50" s="752"/>
      <c r="AW50" s="752"/>
      <c r="AX50" s="752"/>
      <c r="AY50" s="752"/>
      <c r="AZ50" s="753"/>
      <c r="BA50" s="753"/>
      <c r="BB50" s="753"/>
      <c r="BC50" s="753"/>
      <c r="BD50" s="753"/>
      <c r="BE50" s="868"/>
      <c r="BF50" s="868"/>
      <c r="BG50" s="868"/>
      <c r="BH50" s="868"/>
      <c r="BI50" s="869"/>
      <c r="BJ50" s="223"/>
      <c r="BK50" s="223"/>
      <c r="BL50" s="223"/>
      <c r="BM50" s="223"/>
      <c r="BN50" s="223"/>
      <c r="BO50" s="232"/>
      <c r="BP50" s="232"/>
      <c r="BQ50" s="229">
        <v>44</v>
      </c>
      <c r="BR50" s="230"/>
      <c r="BS50" s="789"/>
      <c r="BT50" s="790"/>
      <c r="BU50" s="790"/>
      <c r="BV50" s="790"/>
      <c r="BW50" s="790"/>
      <c r="BX50" s="790"/>
      <c r="BY50" s="790"/>
      <c r="BZ50" s="790"/>
      <c r="CA50" s="790"/>
      <c r="CB50" s="790"/>
      <c r="CC50" s="790"/>
      <c r="CD50" s="790"/>
      <c r="CE50" s="790"/>
      <c r="CF50" s="790"/>
      <c r="CG50" s="828"/>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9"/>
      <c r="DW50" s="790"/>
      <c r="DX50" s="790"/>
      <c r="DY50" s="790"/>
      <c r="DZ50" s="791"/>
      <c r="EA50" s="221"/>
    </row>
    <row r="51" spans="1:131" ht="26.25" customHeight="1" x14ac:dyDescent="0.2">
      <c r="A51" s="229">
        <v>24</v>
      </c>
      <c r="B51" s="759"/>
      <c r="C51" s="760"/>
      <c r="D51" s="760"/>
      <c r="E51" s="760"/>
      <c r="F51" s="760"/>
      <c r="G51" s="760"/>
      <c r="H51" s="760"/>
      <c r="I51" s="760"/>
      <c r="J51" s="760"/>
      <c r="K51" s="760"/>
      <c r="L51" s="760"/>
      <c r="M51" s="760"/>
      <c r="N51" s="760"/>
      <c r="O51" s="760"/>
      <c r="P51" s="761"/>
      <c r="Q51" s="754"/>
      <c r="R51" s="752"/>
      <c r="S51" s="752"/>
      <c r="T51" s="752"/>
      <c r="U51" s="752"/>
      <c r="V51" s="752"/>
      <c r="W51" s="752"/>
      <c r="X51" s="752"/>
      <c r="Y51" s="752"/>
      <c r="Z51" s="752"/>
      <c r="AA51" s="752"/>
      <c r="AB51" s="752"/>
      <c r="AC51" s="752"/>
      <c r="AD51" s="752"/>
      <c r="AE51" s="755"/>
      <c r="AF51" s="756"/>
      <c r="AG51" s="757"/>
      <c r="AH51" s="757"/>
      <c r="AI51" s="757"/>
      <c r="AJ51" s="758"/>
      <c r="AK51" s="751"/>
      <c r="AL51" s="752"/>
      <c r="AM51" s="752"/>
      <c r="AN51" s="752"/>
      <c r="AO51" s="752"/>
      <c r="AP51" s="752"/>
      <c r="AQ51" s="752"/>
      <c r="AR51" s="752"/>
      <c r="AS51" s="752"/>
      <c r="AT51" s="752"/>
      <c r="AU51" s="752"/>
      <c r="AV51" s="752"/>
      <c r="AW51" s="752"/>
      <c r="AX51" s="752"/>
      <c r="AY51" s="752"/>
      <c r="AZ51" s="753"/>
      <c r="BA51" s="753"/>
      <c r="BB51" s="753"/>
      <c r="BC51" s="753"/>
      <c r="BD51" s="753"/>
      <c r="BE51" s="868"/>
      <c r="BF51" s="868"/>
      <c r="BG51" s="868"/>
      <c r="BH51" s="868"/>
      <c r="BI51" s="869"/>
      <c r="BJ51" s="223"/>
      <c r="BK51" s="223"/>
      <c r="BL51" s="223"/>
      <c r="BM51" s="223"/>
      <c r="BN51" s="223"/>
      <c r="BO51" s="232"/>
      <c r="BP51" s="232"/>
      <c r="BQ51" s="229">
        <v>45</v>
      </c>
      <c r="BR51" s="230"/>
      <c r="BS51" s="789"/>
      <c r="BT51" s="790"/>
      <c r="BU51" s="790"/>
      <c r="BV51" s="790"/>
      <c r="BW51" s="790"/>
      <c r="BX51" s="790"/>
      <c r="BY51" s="790"/>
      <c r="BZ51" s="790"/>
      <c r="CA51" s="790"/>
      <c r="CB51" s="790"/>
      <c r="CC51" s="790"/>
      <c r="CD51" s="790"/>
      <c r="CE51" s="790"/>
      <c r="CF51" s="790"/>
      <c r="CG51" s="828"/>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9"/>
      <c r="DW51" s="790"/>
      <c r="DX51" s="790"/>
      <c r="DY51" s="790"/>
      <c r="DZ51" s="791"/>
      <c r="EA51" s="221"/>
    </row>
    <row r="52" spans="1:131" ht="26.25" customHeight="1" x14ac:dyDescent="0.2">
      <c r="A52" s="229">
        <v>25</v>
      </c>
      <c r="B52" s="759"/>
      <c r="C52" s="760"/>
      <c r="D52" s="760"/>
      <c r="E52" s="760"/>
      <c r="F52" s="760"/>
      <c r="G52" s="760"/>
      <c r="H52" s="760"/>
      <c r="I52" s="760"/>
      <c r="J52" s="760"/>
      <c r="K52" s="760"/>
      <c r="L52" s="760"/>
      <c r="M52" s="760"/>
      <c r="N52" s="760"/>
      <c r="O52" s="760"/>
      <c r="P52" s="761"/>
      <c r="Q52" s="754"/>
      <c r="R52" s="752"/>
      <c r="S52" s="752"/>
      <c r="T52" s="752"/>
      <c r="U52" s="752"/>
      <c r="V52" s="752"/>
      <c r="W52" s="752"/>
      <c r="X52" s="752"/>
      <c r="Y52" s="752"/>
      <c r="Z52" s="752"/>
      <c r="AA52" s="752"/>
      <c r="AB52" s="752"/>
      <c r="AC52" s="752"/>
      <c r="AD52" s="752"/>
      <c r="AE52" s="755"/>
      <c r="AF52" s="756"/>
      <c r="AG52" s="757"/>
      <c r="AH52" s="757"/>
      <c r="AI52" s="757"/>
      <c r="AJ52" s="758"/>
      <c r="AK52" s="751"/>
      <c r="AL52" s="752"/>
      <c r="AM52" s="752"/>
      <c r="AN52" s="752"/>
      <c r="AO52" s="752"/>
      <c r="AP52" s="752"/>
      <c r="AQ52" s="752"/>
      <c r="AR52" s="752"/>
      <c r="AS52" s="752"/>
      <c r="AT52" s="752"/>
      <c r="AU52" s="752"/>
      <c r="AV52" s="752"/>
      <c r="AW52" s="752"/>
      <c r="AX52" s="752"/>
      <c r="AY52" s="752"/>
      <c r="AZ52" s="753"/>
      <c r="BA52" s="753"/>
      <c r="BB52" s="753"/>
      <c r="BC52" s="753"/>
      <c r="BD52" s="753"/>
      <c r="BE52" s="868"/>
      <c r="BF52" s="868"/>
      <c r="BG52" s="868"/>
      <c r="BH52" s="868"/>
      <c r="BI52" s="869"/>
      <c r="BJ52" s="223"/>
      <c r="BK52" s="223"/>
      <c r="BL52" s="223"/>
      <c r="BM52" s="223"/>
      <c r="BN52" s="223"/>
      <c r="BO52" s="232"/>
      <c r="BP52" s="232"/>
      <c r="BQ52" s="229">
        <v>46</v>
      </c>
      <c r="BR52" s="230"/>
      <c r="BS52" s="789"/>
      <c r="BT52" s="790"/>
      <c r="BU52" s="790"/>
      <c r="BV52" s="790"/>
      <c r="BW52" s="790"/>
      <c r="BX52" s="790"/>
      <c r="BY52" s="790"/>
      <c r="BZ52" s="790"/>
      <c r="CA52" s="790"/>
      <c r="CB52" s="790"/>
      <c r="CC52" s="790"/>
      <c r="CD52" s="790"/>
      <c r="CE52" s="790"/>
      <c r="CF52" s="790"/>
      <c r="CG52" s="828"/>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9"/>
      <c r="DW52" s="790"/>
      <c r="DX52" s="790"/>
      <c r="DY52" s="790"/>
      <c r="DZ52" s="791"/>
      <c r="EA52" s="221"/>
    </row>
    <row r="53" spans="1:131" ht="26.25" customHeight="1" x14ac:dyDescent="0.2">
      <c r="A53" s="229">
        <v>26</v>
      </c>
      <c r="B53" s="759"/>
      <c r="C53" s="760"/>
      <c r="D53" s="760"/>
      <c r="E53" s="760"/>
      <c r="F53" s="760"/>
      <c r="G53" s="760"/>
      <c r="H53" s="760"/>
      <c r="I53" s="760"/>
      <c r="J53" s="760"/>
      <c r="K53" s="760"/>
      <c r="L53" s="760"/>
      <c r="M53" s="760"/>
      <c r="N53" s="760"/>
      <c r="O53" s="760"/>
      <c r="P53" s="761"/>
      <c r="Q53" s="754"/>
      <c r="R53" s="752"/>
      <c r="S53" s="752"/>
      <c r="T53" s="752"/>
      <c r="U53" s="752"/>
      <c r="V53" s="752"/>
      <c r="W53" s="752"/>
      <c r="X53" s="752"/>
      <c r="Y53" s="752"/>
      <c r="Z53" s="752"/>
      <c r="AA53" s="752"/>
      <c r="AB53" s="752"/>
      <c r="AC53" s="752"/>
      <c r="AD53" s="752"/>
      <c r="AE53" s="755"/>
      <c r="AF53" s="756"/>
      <c r="AG53" s="757"/>
      <c r="AH53" s="757"/>
      <c r="AI53" s="757"/>
      <c r="AJ53" s="758"/>
      <c r="AK53" s="751"/>
      <c r="AL53" s="752"/>
      <c r="AM53" s="752"/>
      <c r="AN53" s="752"/>
      <c r="AO53" s="752"/>
      <c r="AP53" s="752"/>
      <c r="AQ53" s="752"/>
      <c r="AR53" s="752"/>
      <c r="AS53" s="752"/>
      <c r="AT53" s="752"/>
      <c r="AU53" s="752"/>
      <c r="AV53" s="752"/>
      <c r="AW53" s="752"/>
      <c r="AX53" s="752"/>
      <c r="AY53" s="752"/>
      <c r="AZ53" s="753"/>
      <c r="BA53" s="753"/>
      <c r="BB53" s="753"/>
      <c r="BC53" s="753"/>
      <c r="BD53" s="753"/>
      <c r="BE53" s="868"/>
      <c r="BF53" s="868"/>
      <c r="BG53" s="868"/>
      <c r="BH53" s="868"/>
      <c r="BI53" s="869"/>
      <c r="BJ53" s="223"/>
      <c r="BK53" s="223"/>
      <c r="BL53" s="223"/>
      <c r="BM53" s="223"/>
      <c r="BN53" s="223"/>
      <c r="BO53" s="232"/>
      <c r="BP53" s="232"/>
      <c r="BQ53" s="229">
        <v>47</v>
      </c>
      <c r="BR53" s="230"/>
      <c r="BS53" s="789"/>
      <c r="BT53" s="790"/>
      <c r="BU53" s="790"/>
      <c r="BV53" s="790"/>
      <c r="BW53" s="790"/>
      <c r="BX53" s="790"/>
      <c r="BY53" s="790"/>
      <c r="BZ53" s="790"/>
      <c r="CA53" s="790"/>
      <c r="CB53" s="790"/>
      <c r="CC53" s="790"/>
      <c r="CD53" s="790"/>
      <c r="CE53" s="790"/>
      <c r="CF53" s="790"/>
      <c r="CG53" s="828"/>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9"/>
      <c r="DW53" s="790"/>
      <c r="DX53" s="790"/>
      <c r="DY53" s="790"/>
      <c r="DZ53" s="791"/>
      <c r="EA53" s="221"/>
    </row>
    <row r="54" spans="1:131" ht="26.25" customHeight="1" x14ac:dyDescent="0.2">
      <c r="A54" s="229">
        <v>27</v>
      </c>
      <c r="B54" s="759"/>
      <c r="C54" s="760"/>
      <c r="D54" s="760"/>
      <c r="E54" s="760"/>
      <c r="F54" s="760"/>
      <c r="G54" s="760"/>
      <c r="H54" s="760"/>
      <c r="I54" s="760"/>
      <c r="J54" s="760"/>
      <c r="K54" s="760"/>
      <c r="L54" s="760"/>
      <c r="M54" s="760"/>
      <c r="N54" s="760"/>
      <c r="O54" s="760"/>
      <c r="P54" s="761"/>
      <c r="Q54" s="754"/>
      <c r="R54" s="752"/>
      <c r="S54" s="752"/>
      <c r="T54" s="752"/>
      <c r="U54" s="752"/>
      <c r="V54" s="752"/>
      <c r="W54" s="752"/>
      <c r="X54" s="752"/>
      <c r="Y54" s="752"/>
      <c r="Z54" s="752"/>
      <c r="AA54" s="752"/>
      <c r="AB54" s="752"/>
      <c r="AC54" s="752"/>
      <c r="AD54" s="752"/>
      <c r="AE54" s="755"/>
      <c r="AF54" s="756"/>
      <c r="AG54" s="757"/>
      <c r="AH54" s="757"/>
      <c r="AI54" s="757"/>
      <c r="AJ54" s="758"/>
      <c r="AK54" s="751"/>
      <c r="AL54" s="752"/>
      <c r="AM54" s="752"/>
      <c r="AN54" s="752"/>
      <c r="AO54" s="752"/>
      <c r="AP54" s="752"/>
      <c r="AQ54" s="752"/>
      <c r="AR54" s="752"/>
      <c r="AS54" s="752"/>
      <c r="AT54" s="752"/>
      <c r="AU54" s="752"/>
      <c r="AV54" s="752"/>
      <c r="AW54" s="752"/>
      <c r="AX54" s="752"/>
      <c r="AY54" s="752"/>
      <c r="AZ54" s="753"/>
      <c r="BA54" s="753"/>
      <c r="BB54" s="753"/>
      <c r="BC54" s="753"/>
      <c r="BD54" s="753"/>
      <c r="BE54" s="868"/>
      <c r="BF54" s="868"/>
      <c r="BG54" s="868"/>
      <c r="BH54" s="868"/>
      <c r="BI54" s="869"/>
      <c r="BJ54" s="223"/>
      <c r="BK54" s="223"/>
      <c r="BL54" s="223"/>
      <c r="BM54" s="223"/>
      <c r="BN54" s="223"/>
      <c r="BO54" s="232"/>
      <c r="BP54" s="232"/>
      <c r="BQ54" s="229">
        <v>48</v>
      </c>
      <c r="BR54" s="230"/>
      <c r="BS54" s="789"/>
      <c r="BT54" s="790"/>
      <c r="BU54" s="790"/>
      <c r="BV54" s="790"/>
      <c r="BW54" s="790"/>
      <c r="BX54" s="790"/>
      <c r="BY54" s="790"/>
      <c r="BZ54" s="790"/>
      <c r="CA54" s="790"/>
      <c r="CB54" s="790"/>
      <c r="CC54" s="790"/>
      <c r="CD54" s="790"/>
      <c r="CE54" s="790"/>
      <c r="CF54" s="790"/>
      <c r="CG54" s="828"/>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9"/>
      <c r="DW54" s="790"/>
      <c r="DX54" s="790"/>
      <c r="DY54" s="790"/>
      <c r="DZ54" s="791"/>
      <c r="EA54" s="221"/>
    </row>
    <row r="55" spans="1:131" ht="26.25" customHeight="1" x14ac:dyDescent="0.2">
      <c r="A55" s="229">
        <v>28</v>
      </c>
      <c r="B55" s="759"/>
      <c r="C55" s="760"/>
      <c r="D55" s="760"/>
      <c r="E55" s="760"/>
      <c r="F55" s="760"/>
      <c r="G55" s="760"/>
      <c r="H55" s="760"/>
      <c r="I55" s="760"/>
      <c r="J55" s="760"/>
      <c r="K55" s="760"/>
      <c r="L55" s="760"/>
      <c r="M55" s="760"/>
      <c r="N55" s="760"/>
      <c r="O55" s="760"/>
      <c r="P55" s="761"/>
      <c r="Q55" s="754"/>
      <c r="R55" s="752"/>
      <c r="S55" s="752"/>
      <c r="T55" s="752"/>
      <c r="U55" s="752"/>
      <c r="V55" s="752"/>
      <c r="W55" s="752"/>
      <c r="X55" s="752"/>
      <c r="Y55" s="752"/>
      <c r="Z55" s="752"/>
      <c r="AA55" s="752"/>
      <c r="AB55" s="752"/>
      <c r="AC55" s="752"/>
      <c r="AD55" s="752"/>
      <c r="AE55" s="755"/>
      <c r="AF55" s="756"/>
      <c r="AG55" s="757"/>
      <c r="AH55" s="757"/>
      <c r="AI55" s="757"/>
      <c r="AJ55" s="758"/>
      <c r="AK55" s="751"/>
      <c r="AL55" s="752"/>
      <c r="AM55" s="752"/>
      <c r="AN55" s="752"/>
      <c r="AO55" s="752"/>
      <c r="AP55" s="752"/>
      <c r="AQ55" s="752"/>
      <c r="AR55" s="752"/>
      <c r="AS55" s="752"/>
      <c r="AT55" s="752"/>
      <c r="AU55" s="752"/>
      <c r="AV55" s="752"/>
      <c r="AW55" s="752"/>
      <c r="AX55" s="752"/>
      <c r="AY55" s="752"/>
      <c r="AZ55" s="753"/>
      <c r="BA55" s="753"/>
      <c r="BB55" s="753"/>
      <c r="BC55" s="753"/>
      <c r="BD55" s="753"/>
      <c r="BE55" s="868"/>
      <c r="BF55" s="868"/>
      <c r="BG55" s="868"/>
      <c r="BH55" s="868"/>
      <c r="BI55" s="869"/>
      <c r="BJ55" s="223"/>
      <c r="BK55" s="223"/>
      <c r="BL55" s="223"/>
      <c r="BM55" s="223"/>
      <c r="BN55" s="223"/>
      <c r="BO55" s="232"/>
      <c r="BP55" s="232"/>
      <c r="BQ55" s="229">
        <v>49</v>
      </c>
      <c r="BR55" s="230"/>
      <c r="BS55" s="789"/>
      <c r="BT55" s="790"/>
      <c r="BU55" s="790"/>
      <c r="BV55" s="790"/>
      <c r="BW55" s="790"/>
      <c r="BX55" s="790"/>
      <c r="BY55" s="790"/>
      <c r="BZ55" s="790"/>
      <c r="CA55" s="790"/>
      <c r="CB55" s="790"/>
      <c r="CC55" s="790"/>
      <c r="CD55" s="790"/>
      <c r="CE55" s="790"/>
      <c r="CF55" s="790"/>
      <c r="CG55" s="828"/>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9"/>
      <c r="DW55" s="790"/>
      <c r="DX55" s="790"/>
      <c r="DY55" s="790"/>
      <c r="DZ55" s="791"/>
      <c r="EA55" s="221"/>
    </row>
    <row r="56" spans="1:131" ht="26.25" customHeight="1" x14ac:dyDescent="0.2">
      <c r="A56" s="229">
        <v>29</v>
      </c>
      <c r="B56" s="759"/>
      <c r="C56" s="760"/>
      <c r="D56" s="760"/>
      <c r="E56" s="760"/>
      <c r="F56" s="760"/>
      <c r="G56" s="760"/>
      <c r="H56" s="760"/>
      <c r="I56" s="760"/>
      <c r="J56" s="760"/>
      <c r="K56" s="760"/>
      <c r="L56" s="760"/>
      <c r="M56" s="760"/>
      <c r="N56" s="760"/>
      <c r="O56" s="760"/>
      <c r="P56" s="761"/>
      <c r="Q56" s="754"/>
      <c r="R56" s="752"/>
      <c r="S56" s="752"/>
      <c r="T56" s="752"/>
      <c r="U56" s="752"/>
      <c r="V56" s="752"/>
      <c r="W56" s="752"/>
      <c r="X56" s="752"/>
      <c r="Y56" s="752"/>
      <c r="Z56" s="752"/>
      <c r="AA56" s="752"/>
      <c r="AB56" s="752"/>
      <c r="AC56" s="752"/>
      <c r="AD56" s="752"/>
      <c r="AE56" s="755"/>
      <c r="AF56" s="756"/>
      <c r="AG56" s="757"/>
      <c r="AH56" s="757"/>
      <c r="AI56" s="757"/>
      <c r="AJ56" s="758"/>
      <c r="AK56" s="751"/>
      <c r="AL56" s="752"/>
      <c r="AM56" s="752"/>
      <c r="AN56" s="752"/>
      <c r="AO56" s="752"/>
      <c r="AP56" s="752"/>
      <c r="AQ56" s="752"/>
      <c r="AR56" s="752"/>
      <c r="AS56" s="752"/>
      <c r="AT56" s="752"/>
      <c r="AU56" s="752"/>
      <c r="AV56" s="752"/>
      <c r="AW56" s="752"/>
      <c r="AX56" s="752"/>
      <c r="AY56" s="752"/>
      <c r="AZ56" s="753"/>
      <c r="BA56" s="753"/>
      <c r="BB56" s="753"/>
      <c r="BC56" s="753"/>
      <c r="BD56" s="753"/>
      <c r="BE56" s="868"/>
      <c r="BF56" s="868"/>
      <c r="BG56" s="868"/>
      <c r="BH56" s="868"/>
      <c r="BI56" s="869"/>
      <c r="BJ56" s="223"/>
      <c r="BK56" s="223"/>
      <c r="BL56" s="223"/>
      <c r="BM56" s="223"/>
      <c r="BN56" s="223"/>
      <c r="BO56" s="232"/>
      <c r="BP56" s="232"/>
      <c r="BQ56" s="229">
        <v>50</v>
      </c>
      <c r="BR56" s="230"/>
      <c r="BS56" s="789"/>
      <c r="BT56" s="790"/>
      <c r="BU56" s="790"/>
      <c r="BV56" s="790"/>
      <c r="BW56" s="790"/>
      <c r="BX56" s="790"/>
      <c r="BY56" s="790"/>
      <c r="BZ56" s="790"/>
      <c r="CA56" s="790"/>
      <c r="CB56" s="790"/>
      <c r="CC56" s="790"/>
      <c r="CD56" s="790"/>
      <c r="CE56" s="790"/>
      <c r="CF56" s="790"/>
      <c r="CG56" s="828"/>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9"/>
      <c r="DW56" s="790"/>
      <c r="DX56" s="790"/>
      <c r="DY56" s="790"/>
      <c r="DZ56" s="791"/>
      <c r="EA56" s="221"/>
    </row>
    <row r="57" spans="1:131" ht="26.25" customHeight="1" x14ac:dyDescent="0.2">
      <c r="A57" s="229">
        <v>30</v>
      </c>
      <c r="B57" s="759"/>
      <c r="C57" s="760"/>
      <c r="D57" s="760"/>
      <c r="E57" s="760"/>
      <c r="F57" s="760"/>
      <c r="G57" s="760"/>
      <c r="H57" s="760"/>
      <c r="I57" s="760"/>
      <c r="J57" s="760"/>
      <c r="K57" s="760"/>
      <c r="L57" s="760"/>
      <c r="M57" s="760"/>
      <c r="N57" s="760"/>
      <c r="O57" s="760"/>
      <c r="P57" s="761"/>
      <c r="Q57" s="754"/>
      <c r="R57" s="752"/>
      <c r="S57" s="752"/>
      <c r="T57" s="752"/>
      <c r="U57" s="752"/>
      <c r="V57" s="752"/>
      <c r="W57" s="752"/>
      <c r="X57" s="752"/>
      <c r="Y57" s="752"/>
      <c r="Z57" s="752"/>
      <c r="AA57" s="752"/>
      <c r="AB57" s="752"/>
      <c r="AC57" s="752"/>
      <c r="AD57" s="752"/>
      <c r="AE57" s="755"/>
      <c r="AF57" s="756"/>
      <c r="AG57" s="757"/>
      <c r="AH57" s="757"/>
      <c r="AI57" s="757"/>
      <c r="AJ57" s="758"/>
      <c r="AK57" s="751"/>
      <c r="AL57" s="752"/>
      <c r="AM57" s="752"/>
      <c r="AN57" s="752"/>
      <c r="AO57" s="752"/>
      <c r="AP57" s="752"/>
      <c r="AQ57" s="752"/>
      <c r="AR57" s="752"/>
      <c r="AS57" s="752"/>
      <c r="AT57" s="752"/>
      <c r="AU57" s="752"/>
      <c r="AV57" s="752"/>
      <c r="AW57" s="752"/>
      <c r="AX57" s="752"/>
      <c r="AY57" s="752"/>
      <c r="AZ57" s="753"/>
      <c r="BA57" s="753"/>
      <c r="BB57" s="753"/>
      <c r="BC57" s="753"/>
      <c r="BD57" s="753"/>
      <c r="BE57" s="868"/>
      <c r="BF57" s="868"/>
      <c r="BG57" s="868"/>
      <c r="BH57" s="868"/>
      <c r="BI57" s="869"/>
      <c r="BJ57" s="223"/>
      <c r="BK57" s="223"/>
      <c r="BL57" s="223"/>
      <c r="BM57" s="223"/>
      <c r="BN57" s="223"/>
      <c r="BO57" s="232"/>
      <c r="BP57" s="232"/>
      <c r="BQ57" s="229">
        <v>51</v>
      </c>
      <c r="BR57" s="230"/>
      <c r="BS57" s="789"/>
      <c r="BT57" s="790"/>
      <c r="BU57" s="790"/>
      <c r="BV57" s="790"/>
      <c r="BW57" s="790"/>
      <c r="BX57" s="790"/>
      <c r="BY57" s="790"/>
      <c r="BZ57" s="790"/>
      <c r="CA57" s="790"/>
      <c r="CB57" s="790"/>
      <c r="CC57" s="790"/>
      <c r="CD57" s="790"/>
      <c r="CE57" s="790"/>
      <c r="CF57" s="790"/>
      <c r="CG57" s="828"/>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9"/>
      <c r="DW57" s="790"/>
      <c r="DX57" s="790"/>
      <c r="DY57" s="790"/>
      <c r="DZ57" s="791"/>
      <c r="EA57" s="221"/>
    </row>
    <row r="58" spans="1:131" ht="26.25" customHeight="1" x14ac:dyDescent="0.2">
      <c r="A58" s="229">
        <v>31</v>
      </c>
      <c r="B58" s="759"/>
      <c r="C58" s="760"/>
      <c r="D58" s="760"/>
      <c r="E58" s="760"/>
      <c r="F58" s="760"/>
      <c r="G58" s="760"/>
      <c r="H58" s="760"/>
      <c r="I58" s="760"/>
      <c r="J58" s="760"/>
      <c r="K58" s="760"/>
      <c r="L58" s="760"/>
      <c r="M58" s="760"/>
      <c r="N58" s="760"/>
      <c r="O58" s="760"/>
      <c r="P58" s="761"/>
      <c r="Q58" s="754"/>
      <c r="R58" s="752"/>
      <c r="S58" s="752"/>
      <c r="T58" s="752"/>
      <c r="U58" s="752"/>
      <c r="V58" s="752"/>
      <c r="W58" s="752"/>
      <c r="X58" s="752"/>
      <c r="Y58" s="752"/>
      <c r="Z58" s="752"/>
      <c r="AA58" s="752"/>
      <c r="AB58" s="752"/>
      <c r="AC58" s="752"/>
      <c r="AD58" s="752"/>
      <c r="AE58" s="755"/>
      <c r="AF58" s="756"/>
      <c r="AG58" s="757"/>
      <c r="AH58" s="757"/>
      <c r="AI58" s="757"/>
      <c r="AJ58" s="758"/>
      <c r="AK58" s="751"/>
      <c r="AL58" s="752"/>
      <c r="AM58" s="752"/>
      <c r="AN58" s="752"/>
      <c r="AO58" s="752"/>
      <c r="AP58" s="752"/>
      <c r="AQ58" s="752"/>
      <c r="AR58" s="752"/>
      <c r="AS58" s="752"/>
      <c r="AT58" s="752"/>
      <c r="AU58" s="752"/>
      <c r="AV58" s="752"/>
      <c r="AW58" s="752"/>
      <c r="AX58" s="752"/>
      <c r="AY58" s="752"/>
      <c r="AZ58" s="753"/>
      <c r="BA58" s="753"/>
      <c r="BB58" s="753"/>
      <c r="BC58" s="753"/>
      <c r="BD58" s="753"/>
      <c r="BE58" s="868"/>
      <c r="BF58" s="868"/>
      <c r="BG58" s="868"/>
      <c r="BH58" s="868"/>
      <c r="BI58" s="869"/>
      <c r="BJ58" s="223"/>
      <c r="BK58" s="223"/>
      <c r="BL58" s="223"/>
      <c r="BM58" s="223"/>
      <c r="BN58" s="223"/>
      <c r="BO58" s="232"/>
      <c r="BP58" s="232"/>
      <c r="BQ58" s="229">
        <v>52</v>
      </c>
      <c r="BR58" s="230"/>
      <c r="BS58" s="789"/>
      <c r="BT58" s="790"/>
      <c r="BU58" s="790"/>
      <c r="BV58" s="790"/>
      <c r="BW58" s="790"/>
      <c r="BX58" s="790"/>
      <c r="BY58" s="790"/>
      <c r="BZ58" s="790"/>
      <c r="CA58" s="790"/>
      <c r="CB58" s="790"/>
      <c r="CC58" s="790"/>
      <c r="CD58" s="790"/>
      <c r="CE58" s="790"/>
      <c r="CF58" s="790"/>
      <c r="CG58" s="828"/>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9"/>
      <c r="DW58" s="790"/>
      <c r="DX58" s="790"/>
      <c r="DY58" s="790"/>
      <c r="DZ58" s="791"/>
      <c r="EA58" s="221"/>
    </row>
    <row r="59" spans="1:131" ht="26.25" customHeight="1" x14ac:dyDescent="0.2">
      <c r="A59" s="229">
        <v>32</v>
      </c>
      <c r="B59" s="759"/>
      <c r="C59" s="760"/>
      <c r="D59" s="760"/>
      <c r="E59" s="760"/>
      <c r="F59" s="760"/>
      <c r="G59" s="760"/>
      <c r="H59" s="760"/>
      <c r="I59" s="760"/>
      <c r="J59" s="760"/>
      <c r="K59" s="760"/>
      <c r="L59" s="760"/>
      <c r="M59" s="760"/>
      <c r="N59" s="760"/>
      <c r="O59" s="760"/>
      <c r="P59" s="761"/>
      <c r="Q59" s="754"/>
      <c r="R59" s="752"/>
      <c r="S59" s="752"/>
      <c r="T59" s="752"/>
      <c r="U59" s="752"/>
      <c r="V59" s="752"/>
      <c r="W59" s="752"/>
      <c r="X59" s="752"/>
      <c r="Y59" s="752"/>
      <c r="Z59" s="752"/>
      <c r="AA59" s="752"/>
      <c r="AB59" s="752"/>
      <c r="AC59" s="752"/>
      <c r="AD59" s="752"/>
      <c r="AE59" s="755"/>
      <c r="AF59" s="756"/>
      <c r="AG59" s="757"/>
      <c r="AH59" s="757"/>
      <c r="AI59" s="757"/>
      <c r="AJ59" s="758"/>
      <c r="AK59" s="751"/>
      <c r="AL59" s="752"/>
      <c r="AM59" s="752"/>
      <c r="AN59" s="752"/>
      <c r="AO59" s="752"/>
      <c r="AP59" s="752"/>
      <c r="AQ59" s="752"/>
      <c r="AR59" s="752"/>
      <c r="AS59" s="752"/>
      <c r="AT59" s="752"/>
      <c r="AU59" s="752"/>
      <c r="AV59" s="752"/>
      <c r="AW59" s="752"/>
      <c r="AX59" s="752"/>
      <c r="AY59" s="752"/>
      <c r="AZ59" s="753"/>
      <c r="BA59" s="753"/>
      <c r="BB59" s="753"/>
      <c r="BC59" s="753"/>
      <c r="BD59" s="753"/>
      <c r="BE59" s="868"/>
      <c r="BF59" s="868"/>
      <c r="BG59" s="868"/>
      <c r="BH59" s="868"/>
      <c r="BI59" s="869"/>
      <c r="BJ59" s="223"/>
      <c r="BK59" s="223"/>
      <c r="BL59" s="223"/>
      <c r="BM59" s="223"/>
      <c r="BN59" s="223"/>
      <c r="BO59" s="232"/>
      <c r="BP59" s="232"/>
      <c r="BQ59" s="229">
        <v>53</v>
      </c>
      <c r="BR59" s="230"/>
      <c r="BS59" s="789"/>
      <c r="BT59" s="790"/>
      <c r="BU59" s="790"/>
      <c r="BV59" s="790"/>
      <c r="BW59" s="790"/>
      <c r="BX59" s="790"/>
      <c r="BY59" s="790"/>
      <c r="BZ59" s="790"/>
      <c r="CA59" s="790"/>
      <c r="CB59" s="790"/>
      <c r="CC59" s="790"/>
      <c r="CD59" s="790"/>
      <c r="CE59" s="790"/>
      <c r="CF59" s="790"/>
      <c r="CG59" s="828"/>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9"/>
      <c r="DW59" s="790"/>
      <c r="DX59" s="790"/>
      <c r="DY59" s="790"/>
      <c r="DZ59" s="791"/>
      <c r="EA59" s="221"/>
    </row>
    <row r="60" spans="1:131" ht="26.25" customHeight="1" x14ac:dyDescent="0.2">
      <c r="A60" s="229">
        <v>33</v>
      </c>
      <c r="B60" s="759"/>
      <c r="C60" s="760"/>
      <c r="D60" s="760"/>
      <c r="E60" s="760"/>
      <c r="F60" s="760"/>
      <c r="G60" s="760"/>
      <c r="H60" s="760"/>
      <c r="I60" s="760"/>
      <c r="J60" s="760"/>
      <c r="K60" s="760"/>
      <c r="L60" s="760"/>
      <c r="M60" s="760"/>
      <c r="N60" s="760"/>
      <c r="O60" s="760"/>
      <c r="P60" s="761"/>
      <c r="Q60" s="754"/>
      <c r="R60" s="752"/>
      <c r="S60" s="752"/>
      <c r="T60" s="752"/>
      <c r="U60" s="752"/>
      <c r="V60" s="752"/>
      <c r="W60" s="752"/>
      <c r="X60" s="752"/>
      <c r="Y60" s="752"/>
      <c r="Z60" s="752"/>
      <c r="AA60" s="752"/>
      <c r="AB60" s="752"/>
      <c r="AC60" s="752"/>
      <c r="AD60" s="752"/>
      <c r="AE60" s="755"/>
      <c r="AF60" s="756"/>
      <c r="AG60" s="757"/>
      <c r="AH60" s="757"/>
      <c r="AI60" s="757"/>
      <c r="AJ60" s="758"/>
      <c r="AK60" s="751"/>
      <c r="AL60" s="752"/>
      <c r="AM60" s="752"/>
      <c r="AN60" s="752"/>
      <c r="AO60" s="752"/>
      <c r="AP60" s="752"/>
      <c r="AQ60" s="752"/>
      <c r="AR60" s="752"/>
      <c r="AS60" s="752"/>
      <c r="AT60" s="752"/>
      <c r="AU60" s="752"/>
      <c r="AV60" s="752"/>
      <c r="AW60" s="752"/>
      <c r="AX60" s="752"/>
      <c r="AY60" s="752"/>
      <c r="AZ60" s="753"/>
      <c r="BA60" s="753"/>
      <c r="BB60" s="753"/>
      <c r="BC60" s="753"/>
      <c r="BD60" s="753"/>
      <c r="BE60" s="868"/>
      <c r="BF60" s="868"/>
      <c r="BG60" s="868"/>
      <c r="BH60" s="868"/>
      <c r="BI60" s="869"/>
      <c r="BJ60" s="223"/>
      <c r="BK60" s="223"/>
      <c r="BL60" s="223"/>
      <c r="BM60" s="223"/>
      <c r="BN60" s="223"/>
      <c r="BO60" s="232"/>
      <c r="BP60" s="232"/>
      <c r="BQ60" s="229">
        <v>54</v>
      </c>
      <c r="BR60" s="230"/>
      <c r="BS60" s="789"/>
      <c r="BT60" s="790"/>
      <c r="BU60" s="790"/>
      <c r="BV60" s="790"/>
      <c r="BW60" s="790"/>
      <c r="BX60" s="790"/>
      <c r="BY60" s="790"/>
      <c r="BZ60" s="790"/>
      <c r="CA60" s="790"/>
      <c r="CB60" s="790"/>
      <c r="CC60" s="790"/>
      <c r="CD60" s="790"/>
      <c r="CE60" s="790"/>
      <c r="CF60" s="790"/>
      <c r="CG60" s="828"/>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9"/>
      <c r="DW60" s="790"/>
      <c r="DX60" s="790"/>
      <c r="DY60" s="790"/>
      <c r="DZ60" s="791"/>
      <c r="EA60" s="221"/>
    </row>
    <row r="61" spans="1:131" ht="26.25" customHeight="1" thickBot="1" x14ac:dyDescent="0.25">
      <c r="A61" s="229">
        <v>34</v>
      </c>
      <c r="B61" s="759"/>
      <c r="C61" s="760"/>
      <c r="D61" s="760"/>
      <c r="E61" s="760"/>
      <c r="F61" s="760"/>
      <c r="G61" s="760"/>
      <c r="H61" s="760"/>
      <c r="I61" s="760"/>
      <c r="J61" s="760"/>
      <c r="K61" s="760"/>
      <c r="L61" s="760"/>
      <c r="M61" s="760"/>
      <c r="N61" s="760"/>
      <c r="O61" s="760"/>
      <c r="P61" s="761"/>
      <c r="Q61" s="754"/>
      <c r="R61" s="752"/>
      <c r="S61" s="752"/>
      <c r="T61" s="752"/>
      <c r="U61" s="752"/>
      <c r="V61" s="752"/>
      <c r="W61" s="752"/>
      <c r="X61" s="752"/>
      <c r="Y61" s="752"/>
      <c r="Z61" s="752"/>
      <c r="AA61" s="752"/>
      <c r="AB61" s="752"/>
      <c r="AC61" s="752"/>
      <c r="AD61" s="752"/>
      <c r="AE61" s="755"/>
      <c r="AF61" s="756"/>
      <c r="AG61" s="757"/>
      <c r="AH61" s="757"/>
      <c r="AI61" s="757"/>
      <c r="AJ61" s="758"/>
      <c r="AK61" s="751"/>
      <c r="AL61" s="752"/>
      <c r="AM61" s="752"/>
      <c r="AN61" s="752"/>
      <c r="AO61" s="752"/>
      <c r="AP61" s="752"/>
      <c r="AQ61" s="752"/>
      <c r="AR61" s="752"/>
      <c r="AS61" s="752"/>
      <c r="AT61" s="752"/>
      <c r="AU61" s="752"/>
      <c r="AV61" s="752"/>
      <c r="AW61" s="752"/>
      <c r="AX61" s="752"/>
      <c r="AY61" s="752"/>
      <c r="AZ61" s="753"/>
      <c r="BA61" s="753"/>
      <c r="BB61" s="753"/>
      <c r="BC61" s="753"/>
      <c r="BD61" s="753"/>
      <c r="BE61" s="868"/>
      <c r="BF61" s="868"/>
      <c r="BG61" s="868"/>
      <c r="BH61" s="868"/>
      <c r="BI61" s="869"/>
      <c r="BJ61" s="223"/>
      <c r="BK61" s="223"/>
      <c r="BL61" s="223"/>
      <c r="BM61" s="223"/>
      <c r="BN61" s="223"/>
      <c r="BO61" s="232"/>
      <c r="BP61" s="232"/>
      <c r="BQ61" s="229">
        <v>55</v>
      </c>
      <c r="BR61" s="230"/>
      <c r="BS61" s="789"/>
      <c r="BT61" s="790"/>
      <c r="BU61" s="790"/>
      <c r="BV61" s="790"/>
      <c r="BW61" s="790"/>
      <c r="BX61" s="790"/>
      <c r="BY61" s="790"/>
      <c r="BZ61" s="790"/>
      <c r="CA61" s="790"/>
      <c r="CB61" s="790"/>
      <c r="CC61" s="790"/>
      <c r="CD61" s="790"/>
      <c r="CE61" s="790"/>
      <c r="CF61" s="790"/>
      <c r="CG61" s="828"/>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9"/>
      <c r="DW61" s="790"/>
      <c r="DX61" s="790"/>
      <c r="DY61" s="790"/>
      <c r="DZ61" s="791"/>
      <c r="EA61" s="221"/>
    </row>
    <row r="62" spans="1:131" ht="26.25" customHeight="1" x14ac:dyDescent="0.2">
      <c r="A62" s="229">
        <v>35</v>
      </c>
      <c r="B62" s="759"/>
      <c r="C62" s="760"/>
      <c r="D62" s="760"/>
      <c r="E62" s="760"/>
      <c r="F62" s="760"/>
      <c r="G62" s="760"/>
      <c r="H62" s="760"/>
      <c r="I62" s="760"/>
      <c r="J62" s="760"/>
      <c r="K62" s="760"/>
      <c r="L62" s="760"/>
      <c r="M62" s="760"/>
      <c r="N62" s="760"/>
      <c r="O62" s="760"/>
      <c r="P62" s="761"/>
      <c r="Q62" s="754"/>
      <c r="R62" s="752"/>
      <c r="S62" s="752"/>
      <c r="T62" s="752"/>
      <c r="U62" s="752"/>
      <c r="V62" s="752"/>
      <c r="W62" s="752"/>
      <c r="X62" s="752"/>
      <c r="Y62" s="752"/>
      <c r="Z62" s="752"/>
      <c r="AA62" s="752"/>
      <c r="AB62" s="752"/>
      <c r="AC62" s="752"/>
      <c r="AD62" s="752"/>
      <c r="AE62" s="755"/>
      <c r="AF62" s="756"/>
      <c r="AG62" s="757"/>
      <c r="AH62" s="757"/>
      <c r="AI62" s="757"/>
      <c r="AJ62" s="758"/>
      <c r="AK62" s="751"/>
      <c r="AL62" s="752"/>
      <c r="AM62" s="752"/>
      <c r="AN62" s="752"/>
      <c r="AO62" s="752"/>
      <c r="AP62" s="752"/>
      <c r="AQ62" s="752"/>
      <c r="AR62" s="752"/>
      <c r="AS62" s="752"/>
      <c r="AT62" s="752"/>
      <c r="AU62" s="752"/>
      <c r="AV62" s="752"/>
      <c r="AW62" s="752"/>
      <c r="AX62" s="752"/>
      <c r="AY62" s="752"/>
      <c r="AZ62" s="753"/>
      <c r="BA62" s="753"/>
      <c r="BB62" s="753"/>
      <c r="BC62" s="753"/>
      <c r="BD62" s="753"/>
      <c r="BE62" s="868"/>
      <c r="BF62" s="868"/>
      <c r="BG62" s="868"/>
      <c r="BH62" s="868"/>
      <c r="BI62" s="869"/>
      <c r="BJ62" s="870" t="s">
        <v>414</v>
      </c>
      <c r="BK62" s="842"/>
      <c r="BL62" s="842"/>
      <c r="BM62" s="842"/>
      <c r="BN62" s="843"/>
      <c r="BO62" s="232"/>
      <c r="BP62" s="232"/>
      <c r="BQ62" s="229">
        <v>56</v>
      </c>
      <c r="BR62" s="230"/>
      <c r="BS62" s="789"/>
      <c r="BT62" s="790"/>
      <c r="BU62" s="790"/>
      <c r="BV62" s="790"/>
      <c r="BW62" s="790"/>
      <c r="BX62" s="790"/>
      <c r="BY62" s="790"/>
      <c r="BZ62" s="790"/>
      <c r="CA62" s="790"/>
      <c r="CB62" s="790"/>
      <c r="CC62" s="790"/>
      <c r="CD62" s="790"/>
      <c r="CE62" s="790"/>
      <c r="CF62" s="790"/>
      <c r="CG62" s="828"/>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9"/>
      <c r="DW62" s="790"/>
      <c r="DX62" s="790"/>
      <c r="DY62" s="790"/>
      <c r="DZ62" s="791"/>
      <c r="EA62" s="221"/>
    </row>
    <row r="63" spans="1:131" ht="26.25" customHeight="1" thickBot="1" x14ac:dyDescent="0.25">
      <c r="A63" s="231" t="s">
        <v>390</v>
      </c>
      <c r="B63" s="738" t="s">
        <v>415</v>
      </c>
      <c r="C63" s="739"/>
      <c r="D63" s="739"/>
      <c r="E63" s="739"/>
      <c r="F63" s="739"/>
      <c r="G63" s="739"/>
      <c r="H63" s="739"/>
      <c r="I63" s="739"/>
      <c r="J63" s="739"/>
      <c r="K63" s="739"/>
      <c r="L63" s="739"/>
      <c r="M63" s="739"/>
      <c r="N63" s="739"/>
      <c r="O63" s="739"/>
      <c r="P63" s="740"/>
      <c r="Q63" s="741"/>
      <c r="R63" s="742"/>
      <c r="S63" s="742"/>
      <c r="T63" s="742"/>
      <c r="U63" s="742"/>
      <c r="V63" s="742"/>
      <c r="W63" s="742"/>
      <c r="X63" s="742"/>
      <c r="Y63" s="742"/>
      <c r="Z63" s="742"/>
      <c r="AA63" s="742"/>
      <c r="AB63" s="742"/>
      <c r="AC63" s="742"/>
      <c r="AD63" s="742"/>
      <c r="AE63" s="766"/>
      <c r="AF63" s="767">
        <v>2016</v>
      </c>
      <c r="AG63" s="737"/>
      <c r="AH63" s="737"/>
      <c r="AI63" s="737"/>
      <c r="AJ63" s="768"/>
      <c r="AK63" s="769"/>
      <c r="AL63" s="742"/>
      <c r="AM63" s="742"/>
      <c r="AN63" s="742"/>
      <c r="AO63" s="742"/>
      <c r="AP63" s="737">
        <v>22217</v>
      </c>
      <c r="AQ63" s="737"/>
      <c r="AR63" s="737"/>
      <c r="AS63" s="737"/>
      <c r="AT63" s="737"/>
      <c r="AU63" s="737">
        <v>3516</v>
      </c>
      <c r="AV63" s="737"/>
      <c r="AW63" s="737"/>
      <c r="AX63" s="737"/>
      <c r="AY63" s="737"/>
      <c r="AZ63" s="770"/>
      <c r="BA63" s="770"/>
      <c r="BB63" s="770"/>
      <c r="BC63" s="770"/>
      <c r="BD63" s="770"/>
      <c r="BE63" s="871"/>
      <c r="BF63" s="871"/>
      <c r="BG63" s="871"/>
      <c r="BH63" s="871"/>
      <c r="BI63" s="872"/>
      <c r="BJ63" s="873" t="s">
        <v>238</v>
      </c>
      <c r="BK63" s="874"/>
      <c r="BL63" s="874"/>
      <c r="BM63" s="874"/>
      <c r="BN63" s="875"/>
      <c r="BO63" s="232"/>
      <c r="BP63" s="232"/>
      <c r="BQ63" s="229">
        <v>57</v>
      </c>
      <c r="BR63" s="230"/>
      <c r="BS63" s="789"/>
      <c r="BT63" s="790"/>
      <c r="BU63" s="790"/>
      <c r="BV63" s="790"/>
      <c r="BW63" s="790"/>
      <c r="BX63" s="790"/>
      <c r="BY63" s="790"/>
      <c r="BZ63" s="790"/>
      <c r="CA63" s="790"/>
      <c r="CB63" s="790"/>
      <c r="CC63" s="790"/>
      <c r="CD63" s="790"/>
      <c r="CE63" s="790"/>
      <c r="CF63" s="790"/>
      <c r="CG63" s="828"/>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9"/>
      <c r="DW63" s="790"/>
      <c r="DX63" s="790"/>
      <c r="DY63" s="790"/>
      <c r="DZ63" s="79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9"/>
      <c r="BT64" s="790"/>
      <c r="BU64" s="790"/>
      <c r="BV64" s="790"/>
      <c r="BW64" s="790"/>
      <c r="BX64" s="790"/>
      <c r="BY64" s="790"/>
      <c r="BZ64" s="790"/>
      <c r="CA64" s="790"/>
      <c r="CB64" s="790"/>
      <c r="CC64" s="790"/>
      <c r="CD64" s="790"/>
      <c r="CE64" s="790"/>
      <c r="CF64" s="790"/>
      <c r="CG64" s="828"/>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9"/>
      <c r="DW64" s="790"/>
      <c r="DX64" s="790"/>
      <c r="DY64" s="790"/>
      <c r="DZ64" s="791"/>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9"/>
      <c r="BT65" s="790"/>
      <c r="BU65" s="790"/>
      <c r="BV65" s="790"/>
      <c r="BW65" s="790"/>
      <c r="BX65" s="790"/>
      <c r="BY65" s="790"/>
      <c r="BZ65" s="790"/>
      <c r="CA65" s="790"/>
      <c r="CB65" s="790"/>
      <c r="CC65" s="790"/>
      <c r="CD65" s="790"/>
      <c r="CE65" s="790"/>
      <c r="CF65" s="790"/>
      <c r="CG65" s="828"/>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9"/>
      <c r="DW65" s="790"/>
      <c r="DX65" s="790"/>
      <c r="DY65" s="790"/>
      <c r="DZ65" s="791"/>
      <c r="EA65" s="221"/>
    </row>
    <row r="66" spans="1:131" ht="26.25" customHeight="1" x14ac:dyDescent="0.2">
      <c r="A66" s="800" t="s">
        <v>417</v>
      </c>
      <c r="B66" s="801"/>
      <c r="C66" s="801"/>
      <c r="D66" s="801"/>
      <c r="E66" s="801"/>
      <c r="F66" s="801"/>
      <c r="G66" s="801"/>
      <c r="H66" s="801"/>
      <c r="I66" s="801"/>
      <c r="J66" s="801"/>
      <c r="K66" s="801"/>
      <c r="L66" s="801"/>
      <c r="M66" s="801"/>
      <c r="N66" s="801"/>
      <c r="O66" s="801"/>
      <c r="P66" s="802"/>
      <c r="Q66" s="806" t="s">
        <v>418</v>
      </c>
      <c r="R66" s="807"/>
      <c r="S66" s="807"/>
      <c r="T66" s="807"/>
      <c r="U66" s="808"/>
      <c r="V66" s="806" t="s">
        <v>396</v>
      </c>
      <c r="W66" s="807"/>
      <c r="X66" s="807"/>
      <c r="Y66" s="807"/>
      <c r="Z66" s="808"/>
      <c r="AA66" s="806" t="s">
        <v>397</v>
      </c>
      <c r="AB66" s="807"/>
      <c r="AC66" s="807"/>
      <c r="AD66" s="807"/>
      <c r="AE66" s="808"/>
      <c r="AF66" s="876" t="s">
        <v>419</v>
      </c>
      <c r="AG66" s="858"/>
      <c r="AH66" s="858"/>
      <c r="AI66" s="858"/>
      <c r="AJ66" s="877"/>
      <c r="AK66" s="806" t="s">
        <v>420</v>
      </c>
      <c r="AL66" s="801"/>
      <c r="AM66" s="801"/>
      <c r="AN66" s="801"/>
      <c r="AO66" s="802"/>
      <c r="AP66" s="806" t="s">
        <v>400</v>
      </c>
      <c r="AQ66" s="807"/>
      <c r="AR66" s="807"/>
      <c r="AS66" s="807"/>
      <c r="AT66" s="808"/>
      <c r="AU66" s="806" t="s">
        <v>421</v>
      </c>
      <c r="AV66" s="807"/>
      <c r="AW66" s="807"/>
      <c r="AX66" s="807"/>
      <c r="AY66" s="808"/>
      <c r="AZ66" s="806" t="s">
        <v>378</v>
      </c>
      <c r="BA66" s="807"/>
      <c r="BB66" s="807"/>
      <c r="BC66" s="807"/>
      <c r="BD66" s="813"/>
      <c r="BE66" s="232"/>
      <c r="BF66" s="232"/>
      <c r="BG66" s="232"/>
      <c r="BH66" s="232"/>
      <c r="BI66" s="232"/>
      <c r="BJ66" s="232"/>
      <c r="BK66" s="232"/>
      <c r="BL66" s="232"/>
      <c r="BM66" s="232"/>
      <c r="BN66" s="232"/>
      <c r="BO66" s="232"/>
      <c r="BP66" s="232"/>
      <c r="BQ66" s="229">
        <v>60</v>
      </c>
      <c r="BR66" s="234"/>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21"/>
    </row>
    <row r="67" spans="1:131" ht="26.25" customHeight="1" thickBot="1" x14ac:dyDescent="0.25">
      <c r="A67" s="803"/>
      <c r="B67" s="804"/>
      <c r="C67" s="804"/>
      <c r="D67" s="804"/>
      <c r="E67" s="804"/>
      <c r="F67" s="804"/>
      <c r="G67" s="804"/>
      <c r="H67" s="804"/>
      <c r="I67" s="804"/>
      <c r="J67" s="804"/>
      <c r="K67" s="804"/>
      <c r="L67" s="804"/>
      <c r="M67" s="804"/>
      <c r="N67" s="804"/>
      <c r="O67" s="804"/>
      <c r="P67" s="805"/>
      <c r="Q67" s="809"/>
      <c r="R67" s="810"/>
      <c r="S67" s="810"/>
      <c r="T67" s="810"/>
      <c r="U67" s="811"/>
      <c r="V67" s="809"/>
      <c r="W67" s="810"/>
      <c r="X67" s="810"/>
      <c r="Y67" s="810"/>
      <c r="Z67" s="811"/>
      <c r="AA67" s="809"/>
      <c r="AB67" s="810"/>
      <c r="AC67" s="810"/>
      <c r="AD67" s="810"/>
      <c r="AE67" s="811"/>
      <c r="AF67" s="878"/>
      <c r="AG67" s="861"/>
      <c r="AH67" s="861"/>
      <c r="AI67" s="861"/>
      <c r="AJ67" s="879"/>
      <c r="AK67" s="880"/>
      <c r="AL67" s="804"/>
      <c r="AM67" s="804"/>
      <c r="AN67" s="804"/>
      <c r="AO67" s="805"/>
      <c r="AP67" s="809"/>
      <c r="AQ67" s="810"/>
      <c r="AR67" s="810"/>
      <c r="AS67" s="810"/>
      <c r="AT67" s="811"/>
      <c r="AU67" s="809"/>
      <c r="AV67" s="810"/>
      <c r="AW67" s="810"/>
      <c r="AX67" s="810"/>
      <c r="AY67" s="811"/>
      <c r="AZ67" s="809"/>
      <c r="BA67" s="810"/>
      <c r="BB67" s="810"/>
      <c r="BC67" s="810"/>
      <c r="BD67" s="815"/>
      <c r="BE67" s="232"/>
      <c r="BF67" s="232"/>
      <c r="BG67" s="232"/>
      <c r="BH67" s="232"/>
      <c r="BI67" s="232"/>
      <c r="BJ67" s="232"/>
      <c r="BK67" s="232"/>
      <c r="BL67" s="232"/>
      <c r="BM67" s="232"/>
      <c r="BN67" s="232"/>
      <c r="BO67" s="232"/>
      <c r="BP67" s="232"/>
      <c r="BQ67" s="229">
        <v>61</v>
      </c>
      <c r="BR67" s="234"/>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21"/>
    </row>
    <row r="68" spans="1:131" ht="26.25" customHeight="1" thickTop="1" x14ac:dyDescent="0.2">
      <c r="A68" s="227">
        <v>1</v>
      </c>
      <c r="B68" s="891" t="s">
        <v>584</v>
      </c>
      <c r="C68" s="892"/>
      <c r="D68" s="892"/>
      <c r="E68" s="892"/>
      <c r="F68" s="892"/>
      <c r="G68" s="892"/>
      <c r="H68" s="892"/>
      <c r="I68" s="892"/>
      <c r="J68" s="892"/>
      <c r="K68" s="892"/>
      <c r="L68" s="892"/>
      <c r="M68" s="892"/>
      <c r="N68" s="892"/>
      <c r="O68" s="892"/>
      <c r="P68" s="893"/>
      <c r="Q68" s="894">
        <v>409</v>
      </c>
      <c r="R68" s="890"/>
      <c r="S68" s="890"/>
      <c r="T68" s="890"/>
      <c r="U68" s="890"/>
      <c r="V68" s="890">
        <v>337</v>
      </c>
      <c r="W68" s="890"/>
      <c r="X68" s="890"/>
      <c r="Y68" s="890"/>
      <c r="Z68" s="890"/>
      <c r="AA68" s="890">
        <v>72</v>
      </c>
      <c r="AB68" s="890"/>
      <c r="AC68" s="890"/>
      <c r="AD68" s="890"/>
      <c r="AE68" s="890"/>
      <c r="AF68" s="890">
        <v>178</v>
      </c>
      <c r="AG68" s="890"/>
      <c r="AH68" s="890"/>
      <c r="AI68" s="890"/>
      <c r="AJ68" s="890"/>
      <c r="AK68" s="890">
        <v>200</v>
      </c>
      <c r="AL68" s="890"/>
      <c r="AM68" s="890"/>
      <c r="AN68" s="890"/>
      <c r="AO68" s="890"/>
      <c r="AP68" s="890">
        <v>1079</v>
      </c>
      <c r="AQ68" s="890"/>
      <c r="AR68" s="890"/>
      <c r="AS68" s="890"/>
      <c r="AT68" s="890"/>
      <c r="AU68" s="890">
        <v>1079</v>
      </c>
      <c r="AV68" s="890"/>
      <c r="AW68" s="890"/>
      <c r="AX68" s="890"/>
      <c r="AY68" s="890"/>
      <c r="AZ68" s="888"/>
      <c r="BA68" s="888"/>
      <c r="BB68" s="888"/>
      <c r="BC68" s="888"/>
      <c r="BD68" s="889"/>
      <c r="BE68" s="232"/>
      <c r="BF68" s="232"/>
      <c r="BG68" s="232"/>
      <c r="BH68" s="232"/>
      <c r="BI68" s="232"/>
      <c r="BJ68" s="232"/>
      <c r="BK68" s="232"/>
      <c r="BL68" s="232"/>
      <c r="BM68" s="232"/>
      <c r="BN68" s="232"/>
      <c r="BO68" s="232"/>
      <c r="BP68" s="232"/>
      <c r="BQ68" s="229">
        <v>62</v>
      </c>
      <c r="BR68" s="234"/>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21"/>
    </row>
    <row r="69" spans="1:131" ht="26.25" customHeight="1" x14ac:dyDescent="0.2">
      <c r="A69" s="229">
        <v>2</v>
      </c>
      <c r="B69" s="743" t="s">
        <v>585</v>
      </c>
      <c r="C69" s="744"/>
      <c r="D69" s="744"/>
      <c r="E69" s="744"/>
      <c r="F69" s="744"/>
      <c r="G69" s="744"/>
      <c r="H69" s="744"/>
      <c r="I69" s="744"/>
      <c r="J69" s="744"/>
      <c r="K69" s="744"/>
      <c r="L69" s="744"/>
      <c r="M69" s="744"/>
      <c r="N69" s="744"/>
      <c r="O69" s="744"/>
      <c r="P69" s="745"/>
      <c r="Q69" s="746">
        <v>831</v>
      </c>
      <c r="R69" s="731"/>
      <c r="S69" s="731"/>
      <c r="T69" s="731"/>
      <c r="U69" s="731"/>
      <c r="V69" s="731">
        <v>795</v>
      </c>
      <c r="W69" s="731"/>
      <c r="X69" s="731"/>
      <c r="Y69" s="731"/>
      <c r="Z69" s="731"/>
      <c r="AA69" s="731">
        <v>35</v>
      </c>
      <c r="AB69" s="731"/>
      <c r="AC69" s="731"/>
      <c r="AD69" s="731"/>
      <c r="AE69" s="731"/>
      <c r="AF69" s="731">
        <v>35</v>
      </c>
      <c r="AG69" s="731"/>
      <c r="AH69" s="731"/>
      <c r="AI69" s="731"/>
      <c r="AJ69" s="731"/>
      <c r="AK69" s="731">
        <v>1</v>
      </c>
      <c r="AL69" s="731"/>
      <c r="AM69" s="731"/>
      <c r="AN69" s="731"/>
      <c r="AO69" s="731"/>
      <c r="AP69" s="731" t="s">
        <v>521</v>
      </c>
      <c r="AQ69" s="731"/>
      <c r="AR69" s="731"/>
      <c r="AS69" s="731"/>
      <c r="AT69" s="731"/>
      <c r="AU69" s="731" t="s">
        <v>521</v>
      </c>
      <c r="AV69" s="731"/>
      <c r="AW69" s="731"/>
      <c r="AX69" s="731"/>
      <c r="AY69" s="731"/>
      <c r="AZ69" s="868"/>
      <c r="BA69" s="868"/>
      <c r="BB69" s="868"/>
      <c r="BC69" s="868"/>
      <c r="BD69" s="869"/>
      <c r="BE69" s="232"/>
      <c r="BF69" s="232"/>
      <c r="BG69" s="232"/>
      <c r="BH69" s="232"/>
      <c r="BI69" s="232"/>
      <c r="BJ69" s="232"/>
      <c r="BK69" s="232"/>
      <c r="BL69" s="232"/>
      <c r="BM69" s="232"/>
      <c r="BN69" s="232"/>
      <c r="BO69" s="232"/>
      <c r="BP69" s="232"/>
      <c r="BQ69" s="229">
        <v>63</v>
      </c>
      <c r="BR69" s="234"/>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21"/>
    </row>
    <row r="70" spans="1:131" ht="26.25" customHeight="1" x14ac:dyDescent="0.2">
      <c r="A70" s="229">
        <v>3</v>
      </c>
      <c r="B70" s="743" t="s">
        <v>586</v>
      </c>
      <c r="C70" s="744"/>
      <c r="D70" s="744"/>
      <c r="E70" s="744"/>
      <c r="F70" s="744"/>
      <c r="G70" s="744"/>
      <c r="H70" s="744"/>
      <c r="I70" s="744"/>
      <c r="J70" s="744"/>
      <c r="K70" s="744"/>
      <c r="L70" s="744"/>
      <c r="M70" s="744"/>
      <c r="N70" s="744"/>
      <c r="O70" s="744"/>
      <c r="P70" s="745"/>
      <c r="Q70" s="746">
        <v>1454</v>
      </c>
      <c r="R70" s="731"/>
      <c r="S70" s="731"/>
      <c r="T70" s="731"/>
      <c r="U70" s="731"/>
      <c r="V70" s="731">
        <v>1428</v>
      </c>
      <c r="W70" s="731"/>
      <c r="X70" s="731"/>
      <c r="Y70" s="731"/>
      <c r="Z70" s="731"/>
      <c r="AA70" s="731">
        <v>26</v>
      </c>
      <c r="AB70" s="731"/>
      <c r="AC70" s="731"/>
      <c r="AD70" s="731"/>
      <c r="AE70" s="731"/>
      <c r="AF70" s="731">
        <v>26</v>
      </c>
      <c r="AG70" s="731"/>
      <c r="AH70" s="731"/>
      <c r="AI70" s="731"/>
      <c r="AJ70" s="731"/>
      <c r="AK70" s="731">
        <v>55</v>
      </c>
      <c r="AL70" s="731"/>
      <c r="AM70" s="731"/>
      <c r="AN70" s="731"/>
      <c r="AO70" s="731"/>
      <c r="AP70" s="731">
        <v>1166</v>
      </c>
      <c r="AQ70" s="731"/>
      <c r="AR70" s="731"/>
      <c r="AS70" s="731"/>
      <c r="AT70" s="731"/>
      <c r="AU70" s="731">
        <v>790</v>
      </c>
      <c r="AV70" s="731"/>
      <c r="AW70" s="731"/>
      <c r="AX70" s="731"/>
      <c r="AY70" s="731"/>
      <c r="AZ70" s="868"/>
      <c r="BA70" s="868"/>
      <c r="BB70" s="868"/>
      <c r="BC70" s="868"/>
      <c r="BD70" s="869"/>
      <c r="BE70" s="232"/>
      <c r="BF70" s="232"/>
      <c r="BG70" s="232"/>
      <c r="BH70" s="232"/>
      <c r="BI70" s="232"/>
      <c r="BJ70" s="232"/>
      <c r="BK70" s="232"/>
      <c r="BL70" s="232"/>
      <c r="BM70" s="232"/>
      <c r="BN70" s="232"/>
      <c r="BO70" s="232"/>
      <c r="BP70" s="232"/>
      <c r="BQ70" s="229">
        <v>64</v>
      </c>
      <c r="BR70" s="234"/>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21"/>
    </row>
    <row r="71" spans="1:131" ht="26.25" customHeight="1" x14ac:dyDescent="0.2">
      <c r="A71" s="229">
        <v>4</v>
      </c>
      <c r="B71" s="743" t="s">
        <v>587</v>
      </c>
      <c r="C71" s="744"/>
      <c r="D71" s="744"/>
      <c r="E71" s="744"/>
      <c r="F71" s="744"/>
      <c r="G71" s="744"/>
      <c r="H71" s="744"/>
      <c r="I71" s="744"/>
      <c r="J71" s="744"/>
      <c r="K71" s="744"/>
      <c r="L71" s="744"/>
      <c r="M71" s="744"/>
      <c r="N71" s="744"/>
      <c r="O71" s="744"/>
      <c r="P71" s="745"/>
      <c r="Q71" s="746">
        <v>1500</v>
      </c>
      <c r="R71" s="731"/>
      <c r="S71" s="731"/>
      <c r="T71" s="731"/>
      <c r="U71" s="731"/>
      <c r="V71" s="731">
        <v>1410</v>
      </c>
      <c r="W71" s="731"/>
      <c r="X71" s="731"/>
      <c r="Y71" s="731"/>
      <c r="Z71" s="731"/>
      <c r="AA71" s="731">
        <v>90</v>
      </c>
      <c r="AB71" s="731"/>
      <c r="AC71" s="731"/>
      <c r="AD71" s="731"/>
      <c r="AE71" s="731"/>
      <c r="AF71" s="731">
        <v>90</v>
      </c>
      <c r="AG71" s="731"/>
      <c r="AH71" s="731"/>
      <c r="AI71" s="731"/>
      <c r="AJ71" s="731"/>
      <c r="AK71" s="731">
        <v>0</v>
      </c>
      <c r="AL71" s="731"/>
      <c r="AM71" s="731"/>
      <c r="AN71" s="731"/>
      <c r="AO71" s="731"/>
      <c r="AP71" s="731">
        <v>605</v>
      </c>
      <c r="AQ71" s="731"/>
      <c r="AR71" s="731"/>
      <c r="AS71" s="731"/>
      <c r="AT71" s="731"/>
      <c r="AU71" s="731">
        <v>605</v>
      </c>
      <c r="AV71" s="731"/>
      <c r="AW71" s="731"/>
      <c r="AX71" s="731"/>
      <c r="AY71" s="731"/>
      <c r="AZ71" s="868"/>
      <c r="BA71" s="868"/>
      <c r="BB71" s="868"/>
      <c r="BC71" s="868"/>
      <c r="BD71" s="869"/>
      <c r="BE71" s="232"/>
      <c r="BF71" s="232"/>
      <c r="BG71" s="232"/>
      <c r="BH71" s="232"/>
      <c r="BI71" s="232"/>
      <c r="BJ71" s="232"/>
      <c r="BK71" s="232"/>
      <c r="BL71" s="232"/>
      <c r="BM71" s="232"/>
      <c r="BN71" s="232"/>
      <c r="BO71" s="232"/>
      <c r="BP71" s="232"/>
      <c r="BQ71" s="229">
        <v>65</v>
      </c>
      <c r="BR71" s="234"/>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21"/>
    </row>
    <row r="72" spans="1:131" ht="26.25" customHeight="1" x14ac:dyDescent="0.2">
      <c r="A72" s="229">
        <v>5</v>
      </c>
      <c r="B72" s="743" t="s">
        <v>588</v>
      </c>
      <c r="C72" s="744"/>
      <c r="D72" s="744"/>
      <c r="E72" s="744"/>
      <c r="F72" s="744"/>
      <c r="G72" s="744"/>
      <c r="H72" s="744"/>
      <c r="I72" s="744"/>
      <c r="J72" s="744"/>
      <c r="K72" s="744"/>
      <c r="L72" s="744"/>
      <c r="M72" s="744"/>
      <c r="N72" s="744"/>
      <c r="O72" s="744"/>
      <c r="P72" s="745"/>
      <c r="Q72" s="746">
        <v>4581</v>
      </c>
      <c r="R72" s="731"/>
      <c r="S72" s="731"/>
      <c r="T72" s="731"/>
      <c r="U72" s="731"/>
      <c r="V72" s="731">
        <v>3606</v>
      </c>
      <c r="W72" s="731"/>
      <c r="X72" s="731"/>
      <c r="Y72" s="731"/>
      <c r="Z72" s="731"/>
      <c r="AA72" s="731">
        <v>975</v>
      </c>
      <c r="AB72" s="731"/>
      <c r="AC72" s="731"/>
      <c r="AD72" s="731"/>
      <c r="AE72" s="731"/>
      <c r="AF72" s="731">
        <v>975</v>
      </c>
      <c r="AG72" s="731"/>
      <c r="AH72" s="731"/>
      <c r="AI72" s="731"/>
      <c r="AJ72" s="731"/>
      <c r="AK72" s="731">
        <v>0</v>
      </c>
      <c r="AL72" s="731"/>
      <c r="AM72" s="731"/>
      <c r="AN72" s="731"/>
      <c r="AO72" s="731"/>
      <c r="AP72" s="731" t="s">
        <v>521</v>
      </c>
      <c r="AQ72" s="731"/>
      <c r="AR72" s="731"/>
      <c r="AS72" s="731"/>
      <c r="AT72" s="731"/>
      <c r="AU72" s="731" t="s">
        <v>521</v>
      </c>
      <c r="AV72" s="731"/>
      <c r="AW72" s="731"/>
      <c r="AX72" s="731"/>
      <c r="AY72" s="731"/>
      <c r="AZ72" s="868"/>
      <c r="BA72" s="868"/>
      <c r="BB72" s="868"/>
      <c r="BC72" s="868"/>
      <c r="BD72" s="869"/>
      <c r="BE72" s="232"/>
      <c r="BF72" s="232"/>
      <c r="BG72" s="232"/>
      <c r="BH72" s="232"/>
      <c r="BI72" s="232"/>
      <c r="BJ72" s="232"/>
      <c r="BK72" s="232"/>
      <c r="BL72" s="232"/>
      <c r="BM72" s="232"/>
      <c r="BN72" s="232"/>
      <c r="BO72" s="232"/>
      <c r="BP72" s="232"/>
      <c r="BQ72" s="229">
        <v>66</v>
      </c>
      <c r="BR72" s="234"/>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21"/>
    </row>
    <row r="73" spans="1:131" ht="26.25" customHeight="1" x14ac:dyDescent="0.2">
      <c r="A73" s="229">
        <v>6</v>
      </c>
      <c r="B73" s="743" t="s">
        <v>589</v>
      </c>
      <c r="C73" s="744"/>
      <c r="D73" s="744"/>
      <c r="E73" s="744"/>
      <c r="F73" s="744"/>
      <c r="G73" s="744"/>
      <c r="H73" s="744"/>
      <c r="I73" s="744"/>
      <c r="J73" s="744"/>
      <c r="K73" s="744"/>
      <c r="L73" s="744"/>
      <c r="M73" s="744"/>
      <c r="N73" s="744"/>
      <c r="O73" s="744"/>
      <c r="P73" s="745"/>
      <c r="Q73" s="746">
        <v>84</v>
      </c>
      <c r="R73" s="731"/>
      <c r="S73" s="731"/>
      <c r="T73" s="731"/>
      <c r="U73" s="731"/>
      <c r="V73" s="731">
        <v>81</v>
      </c>
      <c r="W73" s="731"/>
      <c r="X73" s="731"/>
      <c r="Y73" s="731"/>
      <c r="Z73" s="731"/>
      <c r="AA73" s="731">
        <v>3</v>
      </c>
      <c r="AB73" s="731"/>
      <c r="AC73" s="731"/>
      <c r="AD73" s="731"/>
      <c r="AE73" s="731"/>
      <c r="AF73" s="731">
        <v>3</v>
      </c>
      <c r="AG73" s="731"/>
      <c r="AH73" s="731"/>
      <c r="AI73" s="731"/>
      <c r="AJ73" s="731"/>
      <c r="AK73" s="731">
        <v>90</v>
      </c>
      <c r="AL73" s="731"/>
      <c r="AM73" s="731"/>
      <c r="AN73" s="731"/>
      <c r="AO73" s="731"/>
      <c r="AP73" s="731" t="s">
        <v>521</v>
      </c>
      <c r="AQ73" s="731"/>
      <c r="AR73" s="731"/>
      <c r="AS73" s="731"/>
      <c r="AT73" s="731"/>
      <c r="AU73" s="731" t="s">
        <v>521</v>
      </c>
      <c r="AV73" s="731"/>
      <c r="AW73" s="731"/>
      <c r="AX73" s="731"/>
      <c r="AY73" s="731"/>
      <c r="AZ73" s="868"/>
      <c r="BA73" s="868"/>
      <c r="BB73" s="868"/>
      <c r="BC73" s="868"/>
      <c r="BD73" s="869"/>
      <c r="BE73" s="232"/>
      <c r="BF73" s="232"/>
      <c r="BG73" s="232"/>
      <c r="BH73" s="232"/>
      <c r="BI73" s="232"/>
      <c r="BJ73" s="232"/>
      <c r="BK73" s="232"/>
      <c r="BL73" s="232"/>
      <c r="BM73" s="232"/>
      <c r="BN73" s="232"/>
      <c r="BO73" s="232"/>
      <c r="BP73" s="232"/>
      <c r="BQ73" s="229">
        <v>67</v>
      </c>
      <c r="BR73" s="234"/>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21"/>
    </row>
    <row r="74" spans="1:131" ht="26.25" customHeight="1" x14ac:dyDescent="0.2">
      <c r="A74" s="229">
        <v>7</v>
      </c>
      <c r="B74" s="743" t="s">
        <v>590</v>
      </c>
      <c r="C74" s="744"/>
      <c r="D74" s="744"/>
      <c r="E74" s="744"/>
      <c r="F74" s="744"/>
      <c r="G74" s="744"/>
      <c r="H74" s="744"/>
      <c r="I74" s="744"/>
      <c r="J74" s="744"/>
      <c r="K74" s="744"/>
      <c r="L74" s="744"/>
      <c r="M74" s="744"/>
      <c r="N74" s="744"/>
      <c r="O74" s="744"/>
      <c r="P74" s="745"/>
      <c r="Q74" s="746">
        <v>503</v>
      </c>
      <c r="R74" s="731"/>
      <c r="S74" s="731"/>
      <c r="T74" s="731"/>
      <c r="U74" s="731"/>
      <c r="V74" s="731">
        <v>470</v>
      </c>
      <c r="W74" s="731"/>
      <c r="X74" s="731"/>
      <c r="Y74" s="731"/>
      <c r="Z74" s="731"/>
      <c r="AA74" s="731">
        <v>33</v>
      </c>
      <c r="AB74" s="731"/>
      <c r="AC74" s="731"/>
      <c r="AD74" s="731"/>
      <c r="AE74" s="731"/>
      <c r="AF74" s="731">
        <v>33</v>
      </c>
      <c r="AG74" s="731"/>
      <c r="AH74" s="731"/>
      <c r="AI74" s="731"/>
      <c r="AJ74" s="731"/>
      <c r="AK74" s="731">
        <v>0</v>
      </c>
      <c r="AL74" s="731"/>
      <c r="AM74" s="731"/>
      <c r="AN74" s="731"/>
      <c r="AO74" s="731"/>
      <c r="AP74" s="731" t="s">
        <v>521</v>
      </c>
      <c r="AQ74" s="731"/>
      <c r="AR74" s="731"/>
      <c r="AS74" s="731"/>
      <c r="AT74" s="731"/>
      <c r="AU74" s="731" t="s">
        <v>521</v>
      </c>
      <c r="AV74" s="731"/>
      <c r="AW74" s="731"/>
      <c r="AX74" s="731"/>
      <c r="AY74" s="731"/>
      <c r="AZ74" s="868"/>
      <c r="BA74" s="868"/>
      <c r="BB74" s="868"/>
      <c r="BC74" s="868"/>
      <c r="BD74" s="869"/>
      <c r="BE74" s="232"/>
      <c r="BF74" s="232"/>
      <c r="BG74" s="232"/>
      <c r="BH74" s="232"/>
      <c r="BI74" s="232"/>
      <c r="BJ74" s="232"/>
      <c r="BK74" s="232"/>
      <c r="BL74" s="232"/>
      <c r="BM74" s="232"/>
      <c r="BN74" s="232"/>
      <c r="BO74" s="232"/>
      <c r="BP74" s="232"/>
      <c r="BQ74" s="229">
        <v>68</v>
      </c>
      <c r="BR74" s="234"/>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21"/>
    </row>
    <row r="75" spans="1:131" ht="26.25" customHeight="1" x14ac:dyDescent="0.2">
      <c r="A75" s="229">
        <v>8</v>
      </c>
      <c r="B75" s="743" t="s">
        <v>591</v>
      </c>
      <c r="C75" s="744"/>
      <c r="D75" s="744"/>
      <c r="E75" s="744"/>
      <c r="F75" s="744"/>
      <c r="G75" s="744"/>
      <c r="H75" s="744"/>
      <c r="I75" s="744"/>
      <c r="J75" s="744"/>
      <c r="K75" s="744"/>
      <c r="L75" s="744"/>
      <c r="M75" s="744"/>
      <c r="N75" s="744"/>
      <c r="O75" s="744"/>
      <c r="P75" s="745"/>
      <c r="Q75" s="747">
        <v>110356</v>
      </c>
      <c r="R75" s="748"/>
      <c r="S75" s="748"/>
      <c r="T75" s="748"/>
      <c r="U75" s="749"/>
      <c r="V75" s="750">
        <v>107577</v>
      </c>
      <c r="W75" s="748"/>
      <c r="X75" s="748"/>
      <c r="Y75" s="748"/>
      <c r="Z75" s="749"/>
      <c r="AA75" s="750">
        <v>2779</v>
      </c>
      <c r="AB75" s="748"/>
      <c r="AC75" s="748"/>
      <c r="AD75" s="748"/>
      <c r="AE75" s="749"/>
      <c r="AF75" s="750">
        <v>2779</v>
      </c>
      <c r="AG75" s="748"/>
      <c r="AH75" s="748"/>
      <c r="AI75" s="748"/>
      <c r="AJ75" s="749"/>
      <c r="AK75" s="750">
        <v>0</v>
      </c>
      <c r="AL75" s="748"/>
      <c r="AM75" s="748"/>
      <c r="AN75" s="748"/>
      <c r="AO75" s="749"/>
      <c r="AP75" s="750" t="s">
        <v>521</v>
      </c>
      <c r="AQ75" s="748"/>
      <c r="AR75" s="748"/>
      <c r="AS75" s="748"/>
      <c r="AT75" s="749"/>
      <c r="AU75" s="750" t="s">
        <v>521</v>
      </c>
      <c r="AV75" s="748"/>
      <c r="AW75" s="748"/>
      <c r="AX75" s="748"/>
      <c r="AY75" s="749"/>
      <c r="AZ75" s="868"/>
      <c r="BA75" s="868"/>
      <c r="BB75" s="868"/>
      <c r="BC75" s="868"/>
      <c r="BD75" s="869"/>
      <c r="BE75" s="232"/>
      <c r="BF75" s="232"/>
      <c r="BG75" s="232"/>
      <c r="BH75" s="232"/>
      <c r="BI75" s="232"/>
      <c r="BJ75" s="232"/>
      <c r="BK75" s="232"/>
      <c r="BL75" s="232"/>
      <c r="BM75" s="232"/>
      <c r="BN75" s="232"/>
      <c r="BO75" s="232"/>
      <c r="BP75" s="232"/>
      <c r="BQ75" s="229">
        <v>69</v>
      </c>
      <c r="BR75" s="234"/>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21"/>
    </row>
    <row r="76" spans="1:131" ht="26.25" customHeight="1" x14ac:dyDescent="0.2">
      <c r="A76" s="229">
        <v>9</v>
      </c>
      <c r="B76" s="743" t="s">
        <v>592</v>
      </c>
      <c r="C76" s="744"/>
      <c r="D76" s="744"/>
      <c r="E76" s="744"/>
      <c r="F76" s="744"/>
      <c r="G76" s="744"/>
      <c r="H76" s="744"/>
      <c r="I76" s="744"/>
      <c r="J76" s="744"/>
      <c r="K76" s="744"/>
      <c r="L76" s="744"/>
      <c r="M76" s="744"/>
      <c r="N76" s="744"/>
      <c r="O76" s="744"/>
      <c r="P76" s="745"/>
      <c r="Q76" s="747">
        <v>114</v>
      </c>
      <c r="R76" s="748"/>
      <c r="S76" s="748"/>
      <c r="T76" s="748"/>
      <c r="U76" s="749"/>
      <c r="V76" s="750">
        <v>109</v>
      </c>
      <c r="W76" s="748"/>
      <c r="X76" s="748"/>
      <c r="Y76" s="748"/>
      <c r="Z76" s="749"/>
      <c r="AA76" s="750">
        <v>5</v>
      </c>
      <c r="AB76" s="748"/>
      <c r="AC76" s="748"/>
      <c r="AD76" s="748"/>
      <c r="AE76" s="749"/>
      <c r="AF76" s="750">
        <v>5</v>
      </c>
      <c r="AG76" s="748"/>
      <c r="AH76" s="748"/>
      <c r="AI76" s="748"/>
      <c r="AJ76" s="749"/>
      <c r="AK76" s="750">
        <v>0</v>
      </c>
      <c r="AL76" s="748"/>
      <c r="AM76" s="748"/>
      <c r="AN76" s="748"/>
      <c r="AO76" s="749"/>
      <c r="AP76" s="750" t="s">
        <v>521</v>
      </c>
      <c r="AQ76" s="748"/>
      <c r="AR76" s="748"/>
      <c r="AS76" s="748"/>
      <c r="AT76" s="749"/>
      <c r="AU76" s="750" t="s">
        <v>521</v>
      </c>
      <c r="AV76" s="748"/>
      <c r="AW76" s="748"/>
      <c r="AX76" s="748"/>
      <c r="AY76" s="749"/>
      <c r="AZ76" s="868"/>
      <c r="BA76" s="868"/>
      <c r="BB76" s="868"/>
      <c r="BC76" s="868"/>
      <c r="BD76" s="869"/>
      <c r="BE76" s="232"/>
      <c r="BF76" s="232"/>
      <c r="BG76" s="232"/>
      <c r="BH76" s="232"/>
      <c r="BI76" s="232"/>
      <c r="BJ76" s="232"/>
      <c r="BK76" s="232"/>
      <c r="BL76" s="232"/>
      <c r="BM76" s="232"/>
      <c r="BN76" s="232"/>
      <c r="BO76" s="232"/>
      <c r="BP76" s="232"/>
      <c r="BQ76" s="229">
        <v>70</v>
      </c>
      <c r="BR76" s="234"/>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21"/>
    </row>
    <row r="77" spans="1:131" ht="26.25" customHeight="1" x14ac:dyDescent="0.2">
      <c r="A77" s="229">
        <v>10</v>
      </c>
      <c r="B77" s="743"/>
      <c r="C77" s="744"/>
      <c r="D77" s="744"/>
      <c r="E77" s="744"/>
      <c r="F77" s="744"/>
      <c r="G77" s="744"/>
      <c r="H77" s="744"/>
      <c r="I77" s="744"/>
      <c r="J77" s="744"/>
      <c r="K77" s="744"/>
      <c r="L77" s="744"/>
      <c r="M77" s="744"/>
      <c r="N77" s="744"/>
      <c r="O77" s="744"/>
      <c r="P77" s="745"/>
      <c r="Q77" s="747"/>
      <c r="R77" s="748"/>
      <c r="S77" s="748"/>
      <c r="T77" s="748"/>
      <c r="U77" s="749"/>
      <c r="V77" s="750"/>
      <c r="W77" s="748"/>
      <c r="X77" s="748"/>
      <c r="Y77" s="748"/>
      <c r="Z77" s="749"/>
      <c r="AA77" s="750"/>
      <c r="AB77" s="748"/>
      <c r="AC77" s="748"/>
      <c r="AD77" s="748"/>
      <c r="AE77" s="749"/>
      <c r="AF77" s="750"/>
      <c r="AG77" s="748"/>
      <c r="AH77" s="748"/>
      <c r="AI77" s="748"/>
      <c r="AJ77" s="749"/>
      <c r="AK77" s="750"/>
      <c r="AL77" s="748"/>
      <c r="AM77" s="748"/>
      <c r="AN77" s="748"/>
      <c r="AO77" s="749"/>
      <c r="AP77" s="750"/>
      <c r="AQ77" s="748"/>
      <c r="AR77" s="748"/>
      <c r="AS77" s="748"/>
      <c r="AT77" s="749"/>
      <c r="AU77" s="750"/>
      <c r="AV77" s="748"/>
      <c r="AW77" s="748"/>
      <c r="AX77" s="748"/>
      <c r="AY77" s="749"/>
      <c r="AZ77" s="868"/>
      <c r="BA77" s="868"/>
      <c r="BB77" s="868"/>
      <c r="BC77" s="868"/>
      <c r="BD77" s="869"/>
      <c r="BE77" s="232"/>
      <c r="BF77" s="232"/>
      <c r="BG77" s="232"/>
      <c r="BH77" s="232"/>
      <c r="BI77" s="232"/>
      <c r="BJ77" s="232"/>
      <c r="BK77" s="232"/>
      <c r="BL77" s="232"/>
      <c r="BM77" s="232"/>
      <c r="BN77" s="232"/>
      <c r="BO77" s="232"/>
      <c r="BP77" s="232"/>
      <c r="BQ77" s="229">
        <v>71</v>
      </c>
      <c r="BR77" s="234"/>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21"/>
    </row>
    <row r="78" spans="1:131" ht="26.25" customHeight="1" x14ac:dyDescent="0.2">
      <c r="A78" s="229">
        <v>11</v>
      </c>
      <c r="B78" s="743"/>
      <c r="C78" s="744"/>
      <c r="D78" s="744"/>
      <c r="E78" s="744"/>
      <c r="F78" s="744"/>
      <c r="G78" s="744"/>
      <c r="H78" s="744"/>
      <c r="I78" s="744"/>
      <c r="J78" s="744"/>
      <c r="K78" s="744"/>
      <c r="L78" s="744"/>
      <c r="M78" s="744"/>
      <c r="N78" s="744"/>
      <c r="O78" s="744"/>
      <c r="P78" s="745"/>
      <c r="Q78" s="746"/>
      <c r="R78" s="731"/>
      <c r="S78" s="731"/>
      <c r="T78" s="731"/>
      <c r="U78" s="731"/>
      <c r="V78" s="731"/>
      <c r="W78" s="731"/>
      <c r="X78" s="731"/>
      <c r="Y78" s="731"/>
      <c r="Z78" s="731"/>
      <c r="AA78" s="731"/>
      <c r="AB78" s="731"/>
      <c r="AC78" s="731"/>
      <c r="AD78" s="731"/>
      <c r="AE78" s="731"/>
      <c r="AF78" s="731"/>
      <c r="AG78" s="731"/>
      <c r="AH78" s="731"/>
      <c r="AI78" s="731"/>
      <c r="AJ78" s="731"/>
      <c r="AK78" s="731"/>
      <c r="AL78" s="731"/>
      <c r="AM78" s="731"/>
      <c r="AN78" s="731"/>
      <c r="AO78" s="731"/>
      <c r="AP78" s="731"/>
      <c r="AQ78" s="731"/>
      <c r="AR78" s="731"/>
      <c r="AS78" s="731"/>
      <c r="AT78" s="731"/>
      <c r="AU78" s="731"/>
      <c r="AV78" s="731"/>
      <c r="AW78" s="731"/>
      <c r="AX78" s="731"/>
      <c r="AY78" s="731"/>
      <c r="AZ78" s="868"/>
      <c r="BA78" s="868"/>
      <c r="BB78" s="868"/>
      <c r="BC78" s="868"/>
      <c r="BD78" s="869"/>
      <c r="BE78" s="232"/>
      <c r="BF78" s="232"/>
      <c r="BG78" s="232"/>
      <c r="BH78" s="232"/>
      <c r="BI78" s="232"/>
      <c r="BJ78" s="221"/>
      <c r="BK78" s="221"/>
      <c r="BL78" s="221"/>
      <c r="BM78" s="221"/>
      <c r="BN78" s="221"/>
      <c r="BO78" s="232"/>
      <c r="BP78" s="232"/>
      <c r="BQ78" s="229">
        <v>72</v>
      </c>
      <c r="BR78" s="234"/>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21"/>
    </row>
    <row r="79" spans="1:131" ht="26.25" customHeight="1" x14ac:dyDescent="0.2">
      <c r="A79" s="229">
        <v>12</v>
      </c>
      <c r="B79" s="743"/>
      <c r="C79" s="744"/>
      <c r="D79" s="744"/>
      <c r="E79" s="744"/>
      <c r="F79" s="744"/>
      <c r="G79" s="744"/>
      <c r="H79" s="744"/>
      <c r="I79" s="744"/>
      <c r="J79" s="744"/>
      <c r="K79" s="744"/>
      <c r="L79" s="744"/>
      <c r="M79" s="744"/>
      <c r="N79" s="744"/>
      <c r="O79" s="744"/>
      <c r="P79" s="745"/>
      <c r="Q79" s="746"/>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1"/>
      <c r="AP79" s="731"/>
      <c r="AQ79" s="731"/>
      <c r="AR79" s="731"/>
      <c r="AS79" s="731"/>
      <c r="AT79" s="731"/>
      <c r="AU79" s="731"/>
      <c r="AV79" s="731"/>
      <c r="AW79" s="731"/>
      <c r="AX79" s="731"/>
      <c r="AY79" s="731"/>
      <c r="AZ79" s="868"/>
      <c r="BA79" s="868"/>
      <c r="BB79" s="868"/>
      <c r="BC79" s="868"/>
      <c r="BD79" s="869"/>
      <c r="BE79" s="232"/>
      <c r="BF79" s="232"/>
      <c r="BG79" s="232"/>
      <c r="BH79" s="232"/>
      <c r="BI79" s="232"/>
      <c r="BJ79" s="221"/>
      <c r="BK79" s="221"/>
      <c r="BL79" s="221"/>
      <c r="BM79" s="221"/>
      <c r="BN79" s="221"/>
      <c r="BO79" s="232"/>
      <c r="BP79" s="232"/>
      <c r="BQ79" s="229">
        <v>73</v>
      </c>
      <c r="BR79" s="234"/>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21"/>
    </row>
    <row r="80" spans="1:131" ht="26.25" customHeight="1" x14ac:dyDescent="0.2">
      <c r="A80" s="229">
        <v>13</v>
      </c>
      <c r="B80" s="743"/>
      <c r="C80" s="744"/>
      <c r="D80" s="744"/>
      <c r="E80" s="744"/>
      <c r="F80" s="744"/>
      <c r="G80" s="744"/>
      <c r="H80" s="744"/>
      <c r="I80" s="744"/>
      <c r="J80" s="744"/>
      <c r="K80" s="744"/>
      <c r="L80" s="744"/>
      <c r="M80" s="744"/>
      <c r="N80" s="744"/>
      <c r="O80" s="744"/>
      <c r="P80" s="745"/>
      <c r="Q80" s="746"/>
      <c r="R80" s="731"/>
      <c r="S80" s="731"/>
      <c r="T80" s="731"/>
      <c r="U80" s="731"/>
      <c r="V80" s="731"/>
      <c r="W80" s="731"/>
      <c r="X80" s="731"/>
      <c r="Y80" s="731"/>
      <c r="Z80" s="731"/>
      <c r="AA80" s="731"/>
      <c r="AB80" s="731"/>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1"/>
      <c r="AY80" s="731"/>
      <c r="AZ80" s="868"/>
      <c r="BA80" s="868"/>
      <c r="BB80" s="868"/>
      <c r="BC80" s="868"/>
      <c r="BD80" s="869"/>
      <c r="BE80" s="232"/>
      <c r="BF80" s="232"/>
      <c r="BG80" s="232"/>
      <c r="BH80" s="232"/>
      <c r="BI80" s="232"/>
      <c r="BJ80" s="232"/>
      <c r="BK80" s="232"/>
      <c r="BL80" s="232"/>
      <c r="BM80" s="232"/>
      <c r="BN80" s="232"/>
      <c r="BO80" s="232"/>
      <c r="BP80" s="232"/>
      <c r="BQ80" s="229">
        <v>74</v>
      </c>
      <c r="BR80" s="234"/>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21"/>
    </row>
    <row r="81" spans="1:131" ht="26.25" customHeight="1" x14ac:dyDescent="0.2">
      <c r="A81" s="229">
        <v>14</v>
      </c>
      <c r="B81" s="743"/>
      <c r="C81" s="744"/>
      <c r="D81" s="744"/>
      <c r="E81" s="744"/>
      <c r="F81" s="744"/>
      <c r="G81" s="744"/>
      <c r="H81" s="744"/>
      <c r="I81" s="744"/>
      <c r="J81" s="744"/>
      <c r="K81" s="744"/>
      <c r="L81" s="744"/>
      <c r="M81" s="744"/>
      <c r="N81" s="744"/>
      <c r="O81" s="744"/>
      <c r="P81" s="745"/>
      <c r="Q81" s="746"/>
      <c r="R81" s="731"/>
      <c r="S81" s="731"/>
      <c r="T81" s="731"/>
      <c r="U81" s="731"/>
      <c r="V81" s="731"/>
      <c r="W81" s="731"/>
      <c r="X81" s="731"/>
      <c r="Y81" s="731"/>
      <c r="Z81" s="731"/>
      <c r="AA81" s="731"/>
      <c r="AB81" s="731"/>
      <c r="AC81" s="731"/>
      <c r="AD81" s="731"/>
      <c r="AE81" s="731"/>
      <c r="AF81" s="731"/>
      <c r="AG81" s="731"/>
      <c r="AH81" s="731"/>
      <c r="AI81" s="731"/>
      <c r="AJ81" s="731"/>
      <c r="AK81" s="731"/>
      <c r="AL81" s="731"/>
      <c r="AM81" s="731"/>
      <c r="AN81" s="731"/>
      <c r="AO81" s="731"/>
      <c r="AP81" s="731"/>
      <c r="AQ81" s="731"/>
      <c r="AR81" s="731"/>
      <c r="AS81" s="731"/>
      <c r="AT81" s="731"/>
      <c r="AU81" s="731"/>
      <c r="AV81" s="731"/>
      <c r="AW81" s="731"/>
      <c r="AX81" s="731"/>
      <c r="AY81" s="731"/>
      <c r="AZ81" s="868"/>
      <c r="BA81" s="868"/>
      <c r="BB81" s="868"/>
      <c r="BC81" s="868"/>
      <c r="BD81" s="869"/>
      <c r="BE81" s="232"/>
      <c r="BF81" s="232"/>
      <c r="BG81" s="232"/>
      <c r="BH81" s="232"/>
      <c r="BI81" s="232"/>
      <c r="BJ81" s="232"/>
      <c r="BK81" s="232"/>
      <c r="BL81" s="232"/>
      <c r="BM81" s="232"/>
      <c r="BN81" s="232"/>
      <c r="BO81" s="232"/>
      <c r="BP81" s="232"/>
      <c r="BQ81" s="229">
        <v>75</v>
      </c>
      <c r="BR81" s="234"/>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21"/>
    </row>
    <row r="82" spans="1:131" ht="26.25" customHeight="1" x14ac:dyDescent="0.2">
      <c r="A82" s="229">
        <v>15</v>
      </c>
      <c r="B82" s="743"/>
      <c r="C82" s="744"/>
      <c r="D82" s="744"/>
      <c r="E82" s="744"/>
      <c r="F82" s="744"/>
      <c r="G82" s="744"/>
      <c r="H82" s="744"/>
      <c r="I82" s="744"/>
      <c r="J82" s="744"/>
      <c r="K82" s="744"/>
      <c r="L82" s="744"/>
      <c r="M82" s="744"/>
      <c r="N82" s="744"/>
      <c r="O82" s="744"/>
      <c r="P82" s="745"/>
      <c r="Q82" s="746"/>
      <c r="R82" s="731"/>
      <c r="S82" s="731"/>
      <c r="T82" s="731"/>
      <c r="U82" s="731"/>
      <c r="V82" s="731"/>
      <c r="W82" s="731"/>
      <c r="X82" s="731"/>
      <c r="Y82" s="731"/>
      <c r="Z82" s="731"/>
      <c r="AA82" s="731"/>
      <c r="AB82" s="731"/>
      <c r="AC82" s="731"/>
      <c r="AD82" s="731"/>
      <c r="AE82" s="731"/>
      <c r="AF82" s="731"/>
      <c r="AG82" s="731"/>
      <c r="AH82" s="731"/>
      <c r="AI82" s="731"/>
      <c r="AJ82" s="731"/>
      <c r="AK82" s="731"/>
      <c r="AL82" s="731"/>
      <c r="AM82" s="731"/>
      <c r="AN82" s="731"/>
      <c r="AO82" s="731"/>
      <c r="AP82" s="731"/>
      <c r="AQ82" s="731"/>
      <c r="AR82" s="731"/>
      <c r="AS82" s="731"/>
      <c r="AT82" s="731"/>
      <c r="AU82" s="731"/>
      <c r="AV82" s="731"/>
      <c r="AW82" s="731"/>
      <c r="AX82" s="731"/>
      <c r="AY82" s="731"/>
      <c r="AZ82" s="868"/>
      <c r="BA82" s="868"/>
      <c r="BB82" s="868"/>
      <c r="BC82" s="868"/>
      <c r="BD82" s="869"/>
      <c r="BE82" s="232"/>
      <c r="BF82" s="232"/>
      <c r="BG82" s="232"/>
      <c r="BH82" s="232"/>
      <c r="BI82" s="232"/>
      <c r="BJ82" s="232"/>
      <c r="BK82" s="232"/>
      <c r="BL82" s="232"/>
      <c r="BM82" s="232"/>
      <c r="BN82" s="232"/>
      <c r="BO82" s="232"/>
      <c r="BP82" s="232"/>
      <c r="BQ82" s="229">
        <v>76</v>
      </c>
      <c r="BR82" s="234"/>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21"/>
    </row>
    <row r="83" spans="1:131" ht="26.25" customHeight="1" x14ac:dyDescent="0.2">
      <c r="A83" s="229">
        <v>16</v>
      </c>
      <c r="B83" s="743"/>
      <c r="C83" s="744"/>
      <c r="D83" s="744"/>
      <c r="E83" s="744"/>
      <c r="F83" s="744"/>
      <c r="G83" s="744"/>
      <c r="H83" s="744"/>
      <c r="I83" s="744"/>
      <c r="J83" s="744"/>
      <c r="K83" s="744"/>
      <c r="L83" s="744"/>
      <c r="M83" s="744"/>
      <c r="N83" s="744"/>
      <c r="O83" s="744"/>
      <c r="P83" s="745"/>
      <c r="Q83" s="746"/>
      <c r="R83" s="731"/>
      <c r="S83" s="731"/>
      <c r="T83" s="731"/>
      <c r="U83" s="731"/>
      <c r="V83" s="731"/>
      <c r="W83" s="731"/>
      <c r="X83" s="731"/>
      <c r="Y83" s="731"/>
      <c r="Z83" s="731"/>
      <c r="AA83" s="731"/>
      <c r="AB83" s="731"/>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731"/>
      <c r="AY83" s="731"/>
      <c r="AZ83" s="868"/>
      <c r="BA83" s="868"/>
      <c r="BB83" s="868"/>
      <c r="BC83" s="868"/>
      <c r="BD83" s="869"/>
      <c r="BE83" s="232"/>
      <c r="BF83" s="232"/>
      <c r="BG83" s="232"/>
      <c r="BH83" s="232"/>
      <c r="BI83" s="232"/>
      <c r="BJ83" s="232"/>
      <c r="BK83" s="232"/>
      <c r="BL83" s="232"/>
      <c r="BM83" s="232"/>
      <c r="BN83" s="232"/>
      <c r="BO83" s="232"/>
      <c r="BP83" s="232"/>
      <c r="BQ83" s="229">
        <v>77</v>
      </c>
      <c r="BR83" s="234"/>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21"/>
    </row>
    <row r="84" spans="1:131" ht="26.25" customHeight="1" x14ac:dyDescent="0.2">
      <c r="A84" s="229">
        <v>17</v>
      </c>
      <c r="B84" s="743"/>
      <c r="C84" s="744"/>
      <c r="D84" s="744"/>
      <c r="E84" s="744"/>
      <c r="F84" s="744"/>
      <c r="G84" s="744"/>
      <c r="H84" s="744"/>
      <c r="I84" s="744"/>
      <c r="J84" s="744"/>
      <c r="K84" s="744"/>
      <c r="L84" s="744"/>
      <c r="M84" s="744"/>
      <c r="N84" s="744"/>
      <c r="O84" s="744"/>
      <c r="P84" s="745"/>
      <c r="Q84" s="746"/>
      <c r="R84" s="731"/>
      <c r="S84" s="731"/>
      <c r="T84" s="731"/>
      <c r="U84" s="731"/>
      <c r="V84" s="731"/>
      <c r="W84" s="731"/>
      <c r="X84" s="731"/>
      <c r="Y84" s="731"/>
      <c r="Z84" s="731"/>
      <c r="AA84" s="731"/>
      <c r="AB84" s="731"/>
      <c r="AC84" s="731"/>
      <c r="AD84" s="731"/>
      <c r="AE84" s="731"/>
      <c r="AF84" s="731"/>
      <c r="AG84" s="731"/>
      <c r="AH84" s="731"/>
      <c r="AI84" s="731"/>
      <c r="AJ84" s="731"/>
      <c r="AK84" s="731"/>
      <c r="AL84" s="731"/>
      <c r="AM84" s="731"/>
      <c r="AN84" s="731"/>
      <c r="AO84" s="731"/>
      <c r="AP84" s="731"/>
      <c r="AQ84" s="731"/>
      <c r="AR84" s="731"/>
      <c r="AS84" s="731"/>
      <c r="AT84" s="731"/>
      <c r="AU84" s="731"/>
      <c r="AV84" s="731"/>
      <c r="AW84" s="731"/>
      <c r="AX84" s="731"/>
      <c r="AY84" s="731"/>
      <c r="AZ84" s="868"/>
      <c r="BA84" s="868"/>
      <c r="BB84" s="868"/>
      <c r="BC84" s="868"/>
      <c r="BD84" s="869"/>
      <c r="BE84" s="232"/>
      <c r="BF84" s="232"/>
      <c r="BG84" s="232"/>
      <c r="BH84" s="232"/>
      <c r="BI84" s="232"/>
      <c r="BJ84" s="232"/>
      <c r="BK84" s="232"/>
      <c r="BL84" s="232"/>
      <c r="BM84" s="232"/>
      <c r="BN84" s="232"/>
      <c r="BO84" s="232"/>
      <c r="BP84" s="232"/>
      <c r="BQ84" s="229">
        <v>78</v>
      </c>
      <c r="BR84" s="234"/>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21"/>
    </row>
    <row r="85" spans="1:131" ht="26.25" customHeight="1" x14ac:dyDescent="0.2">
      <c r="A85" s="229">
        <v>18</v>
      </c>
      <c r="B85" s="743"/>
      <c r="C85" s="744"/>
      <c r="D85" s="744"/>
      <c r="E85" s="744"/>
      <c r="F85" s="744"/>
      <c r="G85" s="744"/>
      <c r="H85" s="744"/>
      <c r="I85" s="744"/>
      <c r="J85" s="744"/>
      <c r="K85" s="744"/>
      <c r="L85" s="744"/>
      <c r="M85" s="744"/>
      <c r="N85" s="744"/>
      <c r="O85" s="744"/>
      <c r="P85" s="745"/>
      <c r="Q85" s="746"/>
      <c r="R85" s="731"/>
      <c r="S85" s="731"/>
      <c r="T85" s="731"/>
      <c r="U85" s="731"/>
      <c r="V85" s="731"/>
      <c r="W85" s="731"/>
      <c r="X85" s="731"/>
      <c r="Y85" s="731"/>
      <c r="Z85" s="731"/>
      <c r="AA85" s="731"/>
      <c r="AB85" s="731"/>
      <c r="AC85" s="731"/>
      <c r="AD85" s="731"/>
      <c r="AE85" s="731"/>
      <c r="AF85" s="731"/>
      <c r="AG85" s="731"/>
      <c r="AH85" s="731"/>
      <c r="AI85" s="731"/>
      <c r="AJ85" s="731"/>
      <c r="AK85" s="731"/>
      <c r="AL85" s="731"/>
      <c r="AM85" s="731"/>
      <c r="AN85" s="731"/>
      <c r="AO85" s="731"/>
      <c r="AP85" s="731"/>
      <c r="AQ85" s="731"/>
      <c r="AR85" s="731"/>
      <c r="AS85" s="731"/>
      <c r="AT85" s="731"/>
      <c r="AU85" s="731"/>
      <c r="AV85" s="731"/>
      <c r="AW85" s="731"/>
      <c r="AX85" s="731"/>
      <c r="AY85" s="731"/>
      <c r="AZ85" s="868"/>
      <c r="BA85" s="868"/>
      <c r="BB85" s="868"/>
      <c r="BC85" s="868"/>
      <c r="BD85" s="869"/>
      <c r="BE85" s="232"/>
      <c r="BF85" s="232"/>
      <c r="BG85" s="232"/>
      <c r="BH85" s="232"/>
      <c r="BI85" s="232"/>
      <c r="BJ85" s="232"/>
      <c r="BK85" s="232"/>
      <c r="BL85" s="232"/>
      <c r="BM85" s="232"/>
      <c r="BN85" s="232"/>
      <c r="BO85" s="232"/>
      <c r="BP85" s="232"/>
      <c r="BQ85" s="229">
        <v>79</v>
      </c>
      <c r="BR85" s="234"/>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21"/>
    </row>
    <row r="86" spans="1:131" ht="26.25" customHeight="1" x14ac:dyDescent="0.2">
      <c r="A86" s="229">
        <v>19</v>
      </c>
      <c r="B86" s="743"/>
      <c r="C86" s="744"/>
      <c r="D86" s="744"/>
      <c r="E86" s="744"/>
      <c r="F86" s="744"/>
      <c r="G86" s="744"/>
      <c r="H86" s="744"/>
      <c r="I86" s="744"/>
      <c r="J86" s="744"/>
      <c r="K86" s="744"/>
      <c r="L86" s="744"/>
      <c r="M86" s="744"/>
      <c r="N86" s="744"/>
      <c r="O86" s="744"/>
      <c r="P86" s="745"/>
      <c r="Q86" s="746"/>
      <c r="R86" s="731"/>
      <c r="S86" s="731"/>
      <c r="T86" s="731"/>
      <c r="U86" s="731"/>
      <c r="V86" s="731"/>
      <c r="W86" s="731"/>
      <c r="X86" s="731"/>
      <c r="Y86" s="731"/>
      <c r="Z86" s="731"/>
      <c r="AA86" s="731"/>
      <c r="AB86" s="731"/>
      <c r="AC86" s="731"/>
      <c r="AD86" s="731"/>
      <c r="AE86" s="731"/>
      <c r="AF86" s="731"/>
      <c r="AG86" s="731"/>
      <c r="AH86" s="731"/>
      <c r="AI86" s="731"/>
      <c r="AJ86" s="731"/>
      <c r="AK86" s="731"/>
      <c r="AL86" s="731"/>
      <c r="AM86" s="731"/>
      <c r="AN86" s="731"/>
      <c r="AO86" s="731"/>
      <c r="AP86" s="731"/>
      <c r="AQ86" s="731"/>
      <c r="AR86" s="731"/>
      <c r="AS86" s="731"/>
      <c r="AT86" s="731"/>
      <c r="AU86" s="731"/>
      <c r="AV86" s="731"/>
      <c r="AW86" s="731"/>
      <c r="AX86" s="731"/>
      <c r="AY86" s="731"/>
      <c r="AZ86" s="868"/>
      <c r="BA86" s="868"/>
      <c r="BB86" s="868"/>
      <c r="BC86" s="868"/>
      <c r="BD86" s="869"/>
      <c r="BE86" s="232"/>
      <c r="BF86" s="232"/>
      <c r="BG86" s="232"/>
      <c r="BH86" s="232"/>
      <c r="BI86" s="232"/>
      <c r="BJ86" s="232"/>
      <c r="BK86" s="232"/>
      <c r="BL86" s="232"/>
      <c r="BM86" s="232"/>
      <c r="BN86" s="232"/>
      <c r="BO86" s="232"/>
      <c r="BP86" s="232"/>
      <c r="BQ86" s="229">
        <v>80</v>
      </c>
      <c r="BR86" s="234"/>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21"/>
    </row>
    <row r="87" spans="1:131" ht="26.25" customHeight="1" x14ac:dyDescent="0.2">
      <c r="A87" s="235">
        <v>20</v>
      </c>
      <c r="B87" s="732"/>
      <c r="C87" s="733"/>
      <c r="D87" s="733"/>
      <c r="E87" s="733"/>
      <c r="F87" s="733"/>
      <c r="G87" s="733"/>
      <c r="H87" s="733"/>
      <c r="I87" s="733"/>
      <c r="J87" s="733"/>
      <c r="K87" s="733"/>
      <c r="L87" s="733"/>
      <c r="M87" s="733"/>
      <c r="N87" s="733"/>
      <c r="O87" s="733"/>
      <c r="P87" s="734"/>
      <c r="Q87" s="735"/>
      <c r="R87" s="736"/>
      <c r="S87" s="736"/>
      <c r="T87" s="736"/>
      <c r="U87" s="736"/>
      <c r="V87" s="736"/>
      <c r="W87" s="736"/>
      <c r="X87" s="736"/>
      <c r="Y87" s="736"/>
      <c r="Z87" s="736"/>
      <c r="AA87" s="736"/>
      <c r="AB87" s="736"/>
      <c r="AC87" s="736"/>
      <c r="AD87" s="736"/>
      <c r="AE87" s="736"/>
      <c r="AF87" s="736"/>
      <c r="AG87" s="736"/>
      <c r="AH87" s="736"/>
      <c r="AI87" s="736"/>
      <c r="AJ87" s="736"/>
      <c r="AK87" s="736"/>
      <c r="AL87" s="736"/>
      <c r="AM87" s="736"/>
      <c r="AN87" s="736"/>
      <c r="AO87" s="736"/>
      <c r="AP87" s="736"/>
      <c r="AQ87" s="736"/>
      <c r="AR87" s="736"/>
      <c r="AS87" s="736"/>
      <c r="AT87" s="736"/>
      <c r="AU87" s="736"/>
      <c r="AV87" s="736"/>
      <c r="AW87" s="736"/>
      <c r="AX87" s="736"/>
      <c r="AY87" s="736"/>
      <c r="AZ87" s="895"/>
      <c r="BA87" s="895"/>
      <c r="BB87" s="895"/>
      <c r="BC87" s="895"/>
      <c r="BD87" s="896"/>
      <c r="BE87" s="232"/>
      <c r="BF87" s="232"/>
      <c r="BG87" s="232"/>
      <c r="BH87" s="232"/>
      <c r="BI87" s="232"/>
      <c r="BJ87" s="232"/>
      <c r="BK87" s="232"/>
      <c r="BL87" s="232"/>
      <c r="BM87" s="232"/>
      <c r="BN87" s="232"/>
      <c r="BO87" s="232"/>
      <c r="BP87" s="232"/>
      <c r="BQ87" s="229">
        <v>81</v>
      </c>
      <c r="BR87" s="234"/>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21"/>
    </row>
    <row r="88" spans="1:131" ht="26.25" customHeight="1" thickBot="1" x14ac:dyDescent="0.25">
      <c r="A88" s="231" t="s">
        <v>390</v>
      </c>
      <c r="B88" s="738" t="s">
        <v>422</v>
      </c>
      <c r="C88" s="739"/>
      <c r="D88" s="739"/>
      <c r="E88" s="739"/>
      <c r="F88" s="739"/>
      <c r="G88" s="739"/>
      <c r="H88" s="739"/>
      <c r="I88" s="739"/>
      <c r="J88" s="739"/>
      <c r="K88" s="739"/>
      <c r="L88" s="739"/>
      <c r="M88" s="739"/>
      <c r="N88" s="739"/>
      <c r="O88" s="739"/>
      <c r="P88" s="740"/>
      <c r="Q88" s="741"/>
      <c r="R88" s="742"/>
      <c r="S88" s="742"/>
      <c r="T88" s="742"/>
      <c r="U88" s="742"/>
      <c r="V88" s="742"/>
      <c r="W88" s="742"/>
      <c r="X88" s="742"/>
      <c r="Y88" s="742"/>
      <c r="Z88" s="742"/>
      <c r="AA88" s="742"/>
      <c r="AB88" s="742"/>
      <c r="AC88" s="742"/>
      <c r="AD88" s="742"/>
      <c r="AE88" s="742"/>
      <c r="AF88" s="737">
        <v>4124</v>
      </c>
      <c r="AG88" s="737"/>
      <c r="AH88" s="737"/>
      <c r="AI88" s="737"/>
      <c r="AJ88" s="737"/>
      <c r="AK88" s="742"/>
      <c r="AL88" s="742"/>
      <c r="AM88" s="742"/>
      <c r="AN88" s="742"/>
      <c r="AO88" s="742"/>
      <c r="AP88" s="737">
        <v>2850</v>
      </c>
      <c r="AQ88" s="737"/>
      <c r="AR88" s="737"/>
      <c r="AS88" s="737"/>
      <c r="AT88" s="737"/>
      <c r="AU88" s="737">
        <v>2474</v>
      </c>
      <c r="AV88" s="737"/>
      <c r="AW88" s="737"/>
      <c r="AX88" s="737"/>
      <c r="AY88" s="737"/>
      <c r="AZ88" s="871"/>
      <c r="BA88" s="871"/>
      <c r="BB88" s="871"/>
      <c r="BC88" s="871"/>
      <c r="BD88" s="872"/>
      <c r="BE88" s="232"/>
      <c r="BF88" s="232"/>
      <c r="BG88" s="232"/>
      <c r="BH88" s="232"/>
      <c r="BI88" s="232"/>
      <c r="BJ88" s="232"/>
      <c r="BK88" s="232"/>
      <c r="BL88" s="232"/>
      <c r="BM88" s="232"/>
      <c r="BN88" s="232"/>
      <c r="BO88" s="232"/>
      <c r="BP88" s="232"/>
      <c r="BQ88" s="229">
        <v>82</v>
      </c>
      <c r="BR88" s="234"/>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738" t="s">
        <v>423</v>
      </c>
      <c r="BS102" s="739"/>
      <c r="BT102" s="739"/>
      <c r="BU102" s="739"/>
      <c r="BV102" s="739"/>
      <c r="BW102" s="739"/>
      <c r="BX102" s="739"/>
      <c r="BY102" s="739"/>
      <c r="BZ102" s="739"/>
      <c r="CA102" s="739"/>
      <c r="CB102" s="739"/>
      <c r="CC102" s="739"/>
      <c r="CD102" s="739"/>
      <c r="CE102" s="739"/>
      <c r="CF102" s="739"/>
      <c r="CG102" s="740"/>
      <c r="CH102" s="897"/>
      <c r="CI102" s="898"/>
      <c r="CJ102" s="898"/>
      <c r="CK102" s="898"/>
      <c r="CL102" s="899"/>
      <c r="CM102" s="897"/>
      <c r="CN102" s="898"/>
      <c r="CO102" s="898"/>
      <c r="CP102" s="898"/>
      <c r="CQ102" s="899"/>
      <c r="CR102" s="900"/>
      <c r="CS102" s="874"/>
      <c r="CT102" s="874"/>
      <c r="CU102" s="874"/>
      <c r="CV102" s="901"/>
      <c r="CW102" s="900"/>
      <c r="CX102" s="874"/>
      <c r="CY102" s="874"/>
      <c r="CZ102" s="874"/>
      <c r="DA102" s="901"/>
      <c r="DB102" s="900"/>
      <c r="DC102" s="874"/>
      <c r="DD102" s="874"/>
      <c r="DE102" s="874"/>
      <c r="DF102" s="901"/>
      <c r="DG102" s="900"/>
      <c r="DH102" s="874"/>
      <c r="DI102" s="874"/>
      <c r="DJ102" s="874"/>
      <c r="DK102" s="901"/>
      <c r="DL102" s="900"/>
      <c r="DM102" s="874"/>
      <c r="DN102" s="874"/>
      <c r="DO102" s="874"/>
      <c r="DP102" s="901"/>
      <c r="DQ102" s="900"/>
      <c r="DR102" s="874"/>
      <c r="DS102" s="874"/>
      <c r="DT102" s="874"/>
      <c r="DU102" s="901"/>
      <c r="DV102" s="738"/>
      <c r="DW102" s="739"/>
      <c r="DX102" s="739"/>
      <c r="DY102" s="739"/>
      <c r="DZ102" s="924"/>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5" t="s">
        <v>424</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6" t="s">
        <v>425</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7" t="s">
        <v>428</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429</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21" customFormat="1" ht="26.25" customHeight="1" x14ac:dyDescent="0.2">
      <c r="A109" s="922" t="s">
        <v>430</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431</v>
      </c>
      <c r="AB109" s="903"/>
      <c r="AC109" s="903"/>
      <c r="AD109" s="903"/>
      <c r="AE109" s="904"/>
      <c r="AF109" s="902" t="s">
        <v>432</v>
      </c>
      <c r="AG109" s="903"/>
      <c r="AH109" s="903"/>
      <c r="AI109" s="903"/>
      <c r="AJ109" s="904"/>
      <c r="AK109" s="902" t="s">
        <v>305</v>
      </c>
      <c r="AL109" s="903"/>
      <c r="AM109" s="903"/>
      <c r="AN109" s="903"/>
      <c r="AO109" s="904"/>
      <c r="AP109" s="902" t="s">
        <v>433</v>
      </c>
      <c r="AQ109" s="903"/>
      <c r="AR109" s="903"/>
      <c r="AS109" s="903"/>
      <c r="AT109" s="905"/>
      <c r="AU109" s="922" t="s">
        <v>430</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431</v>
      </c>
      <c r="BR109" s="903"/>
      <c r="BS109" s="903"/>
      <c r="BT109" s="903"/>
      <c r="BU109" s="904"/>
      <c r="BV109" s="902" t="s">
        <v>432</v>
      </c>
      <c r="BW109" s="903"/>
      <c r="BX109" s="903"/>
      <c r="BY109" s="903"/>
      <c r="BZ109" s="904"/>
      <c r="CA109" s="902" t="s">
        <v>305</v>
      </c>
      <c r="CB109" s="903"/>
      <c r="CC109" s="903"/>
      <c r="CD109" s="903"/>
      <c r="CE109" s="904"/>
      <c r="CF109" s="923" t="s">
        <v>433</v>
      </c>
      <c r="CG109" s="923"/>
      <c r="CH109" s="923"/>
      <c r="CI109" s="923"/>
      <c r="CJ109" s="923"/>
      <c r="CK109" s="902" t="s">
        <v>434</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431</v>
      </c>
      <c r="DH109" s="903"/>
      <c r="DI109" s="903"/>
      <c r="DJ109" s="903"/>
      <c r="DK109" s="904"/>
      <c r="DL109" s="902" t="s">
        <v>432</v>
      </c>
      <c r="DM109" s="903"/>
      <c r="DN109" s="903"/>
      <c r="DO109" s="903"/>
      <c r="DP109" s="904"/>
      <c r="DQ109" s="902" t="s">
        <v>305</v>
      </c>
      <c r="DR109" s="903"/>
      <c r="DS109" s="903"/>
      <c r="DT109" s="903"/>
      <c r="DU109" s="904"/>
      <c r="DV109" s="902" t="s">
        <v>433</v>
      </c>
      <c r="DW109" s="903"/>
      <c r="DX109" s="903"/>
      <c r="DY109" s="903"/>
      <c r="DZ109" s="905"/>
    </row>
    <row r="110" spans="1:131" s="221" customFormat="1" ht="26.25" customHeight="1" x14ac:dyDescent="0.2">
      <c r="A110" s="906" t="s">
        <v>435</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2441187</v>
      </c>
      <c r="AB110" s="910"/>
      <c r="AC110" s="910"/>
      <c r="AD110" s="910"/>
      <c r="AE110" s="911"/>
      <c r="AF110" s="912">
        <v>2352411</v>
      </c>
      <c r="AG110" s="910"/>
      <c r="AH110" s="910"/>
      <c r="AI110" s="910"/>
      <c r="AJ110" s="911"/>
      <c r="AK110" s="912">
        <v>2347826</v>
      </c>
      <c r="AL110" s="910"/>
      <c r="AM110" s="910"/>
      <c r="AN110" s="910"/>
      <c r="AO110" s="911"/>
      <c r="AP110" s="913">
        <v>17.100000000000001</v>
      </c>
      <c r="AQ110" s="914"/>
      <c r="AR110" s="914"/>
      <c r="AS110" s="914"/>
      <c r="AT110" s="915"/>
      <c r="AU110" s="916" t="s">
        <v>71</v>
      </c>
      <c r="AV110" s="917"/>
      <c r="AW110" s="917"/>
      <c r="AX110" s="917"/>
      <c r="AY110" s="917"/>
      <c r="AZ110" s="939" t="s">
        <v>436</v>
      </c>
      <c r="BA110" s="907"/>
      <c r="BB110" s="907"/>
      <c r="BC110" s="907"/>
      <c r="BD110" s="907"/>
      <c r="BE110" s="907"/>
      <c r="BF110" s="907"/>
      <c r="BG110" s="907"/>
      <c r="BH110" s="907"/>
      <c r="BI110" s="907"/>
      <c r="BJ110" s="907"/>
      <c r="BK110" s="907"/>
      <c r="BL110" s="907"/>
      <c r="BM110" s="907"/>
      <c r="BN110" s="907"/>
      <c r="BO110" s="907"/>
      <c r="BP110" s="908"/>
      <c r="BQ110" s="940">
        <v>25475562</v>
      </c>
      <c r="BR110" s="941"/>
      <c r="BS110" s="941"/>
      <c r="BT110" s="941"/>
      <c r="BU110" s="941"/>
      <c r="BV110" s="941">
        <v>25683144</v>
      </c>
      <c r="BW110" s="941"/>
      <c r="BX110" s="941"/>
      <c r="BY110" s="941"/>
      <c r="BZ110" s="941"/>
      <c r="CA110" s="941">
        <v>25170457</v>
      </c>
      <c r="CB110" s="941"/>
      <c r="CC110" s="941"/>
      <c r="CD110" s="941"/>
      <c r="CE110" s="941"/>
      <c r="CF110" s="954">
        <v>183.2</v>
      </c>
      <c r="CG110" s="955"/>
      <c r="CH110" s="955"/>
      <c r="CI110" s="955"/>
      <c r="CJ110" s="955"/>
      <c r="CK110" s="956" t="s">
        <v>437</v>
      </c>
      <c r="CL110" s="957"/>
      <c r="CM110" s="939" t="s">
        <v>438</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439</v>
      </c>
      <c r="DH110" s="941"/>
      <c r="DI110" s="941"/>
      <c r="DJ110" s="941"/>
      <c r="DK110" s="941"/>
      <c r="DL110" s="941" t="s">
        <v>439</v>
      </c>
      <c r="DM110" s="941"/>
      <c r="DN110" s="941"/>
      <c r="DO110" s="941"/>
      <c r="DP110" s="941"/>
      <c r="DQ110" s="941" t="s">
        <v>440</v>
      </c>
      <c r="DR110" s="941"/>
      <c r="DS110" s="941"/>
      <c r="DT110" s="941"/>
      <c r="DU110" s="941"/>
      <c r="DV110" s="942" t="s">
        <v>238</v>
      </c>
      <c r="DW110" s="942"/>
      <c r="DX110" s="942"/>
      <c r="DY110" s="942"/>
      <c r="DZ110" s="943"/>
    </row>
    <row r="111" spans="1:131" s="221" customFormat="1" ht="26.25" customHeight="1" x14ac:dyDescent="0.2">
      <c r="A111" s="944" t="s">
        <v>441</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238</v>
      </c>
      <c r="AB111" s="948"/>
      <c r="AC111" s="948"/>
      <c r="AD111" s="948"/>
      <c r="AE111" s="949"/>
      <c r="AF111" s="950" t="s">
        <v>238</v>
      </c>
      <c r="AG111" s="948"/>
      <c r="AH111" s="948"/>
      <c r="AI111" s="948"/>
      <c r="AJ111" s="949"/>
      <c r="AK111" s="950" t="s">
        <v>238</v>
      </c>
      <c r="AL111" s="948"/>
      <c r="AM111" s="948"/>
      <c r="AN111" s="948"/>
      <c r="AO111" s="949"/>
      <c r="AP111" s="951" t="s">
        <v>238</v>
      </c>
      <c r="AQ111" s="952"/>
      <c r="AR111" s="952"/>
      <c r="AS111" s="952"/>
      <c r="AT111" s="953"/>
      <c r="AU111" s="918"/>
      <c r="AV111" s="919"/>
      <c r="AW111" s="919"/>
      <c r="AX111" s="919"/>
      <c r="AY111" s="919"/>
      <c r="AZ111" s="932" t="s">
        <v>442</v>
      </c>
      <c r="BA111" s="933"/>
      <c r="BB111" s="933"/>
      <c r="BC111" s="933"/>
      <c r="BD111" s="933"/>
      <c r="BE111" s="933"/>
      <c r="BF111" s="933"/>
      <c r="BG111" s="933"/>
      <c r="BH111" s="933"/>
      <c r="BI111" s="933"/>
      <c r="BJ111" s="933"/>
      <c r="BK111" s="933"/>
      <c r="BL111" s="933"/>
      <c r="BM111" s="933"/>
      <c r="BN111" s="933"/>
      <c r="BO111" s="933"/>
      <c r="BP111" s="934"/>
      <c r="BQ111" s="935">
        <v>98214</v>
      </c>
      <c r="BR111" s="936"/>
      <c r="BS111" s="936"/>
      <c r="BT111" s="936"/>
      <c r="BU111" s="936"/>
      <c r="BV111" s="936">
        <v>6811</v>
      </c>
      <c r="BW111" s="936"/>
      <c r="BX111" s="936"/>
      <c r="BY111" s="936"/>
      <c r="BZ111" s="936"/>
      <c r="CA111" s="936" t="s">
        <v>439</v>
      </c>
      <c r="CB111" s="936"/>
      <c r="CC111" s="936"/>
      <c r="CD111" s="936"/>
      <c r="CE111" s="936"/>
      <c r="CF111" s="930" t="s">
        <v>238</v>
      </c>
      <c r="CG111" s="931"/>
      <c r="CH111" s="931"/>
      <c r="CI111" s="931"/>
      <c r="CJ111" s="931"/>
      <c r="CK111" s="958"/>
      <c r="CL111" s="959"/>
      <c r="CM111" s="932" t="s">
        <v>443</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238</v>
      </c>
      <c r="DH111" s="936"/>
      <c r="DI111" s="936"/>
      <c r="DJ111" s="936"/>
      <c r="DK111" s="936"/>
      <c r="DL111" s="936" t="s">
        <v>439</v>
      </c>
      <c r="DM111" s="936"/>
      <c r="DN111" s="936"/>
      <c r="DO111" s="936"/>
      <c r="DP111" s="936"/>
      <c r="DQ111" s="936" t="s">
        <v>439</v>
      </c>
      <c r="DR111" s="936"/>
      <c r="DS111" s="936"/>
      <c r="DT111" s="936"/>
      <c r="DU111" s="936"/>
      <c r="DV111" s="937" t="s">
        <v>439</v>
      </c>
      <c r="DW111" s="937"/>
      <c r="DX111" s="937"/>
      <c r="DY111" s="937"/>
      <c r="DZ111" s="938"/>
    </row>
    <row r="112" spans="1:131" s="221" customFormat="1" ht="26.25" customHeight="1" x14ac:dyDescent="0.2">
      <c r="A112" s="962" t="s">
        <v>444</v>
      </c>
      <c r="B112" s="963"/>
      <c r="C112" s="933" t="s">
        <v>445</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v>80000</v>
      </c>
      <c r="AB112" s="969"/>
      <c r="AC112" s="969"/>
      <c r="AD112" s="969"/>
      <c r="AE112" s="970"/>
      <c r="AF112" s="971">
        <v>70000</v>
      </c>
      <c r="AG112" s="969"/>
      <c r="AH112" s="969"/>
      <c r="AI112" s="969"/>
      <c r="AJ112" s="970"/>
      <c r="AK112" s="971">
        <v>63333</v>
      </c>
      <c r="AL112" s="969"/>
      <c r="AM112" s="969"/>
      <c r="AN112" s="969"/>
      <c r="AO112" s="970"/>
      <c r="AP112" s="972">
        <v>0.5</v>
      </c>
      <c r="AQ112" s="973"/>
      <c r="AR112" s="973"/>
      <c r="AS112" s="973"/>
      <c r="AT112" s="974"/>
      <c r="AU112" s="918"/>
      <c r="AV112" s="919"/>
      <c r="AW112" s="919"/>
      <c r="AX112" s="919"/>
      <c r="AY112" s="919"/>
      <c r="AZ112" s="932" t="s">
        <v>446</v>
      </c>
      <c r="BA112" s="933"/>
      <c r="BB112" s="933"/>
      <c r="BC112" s="933"/>
      <c r="BD112" s="933"/>
      <c r="BE112" s="933"/>
      <c r="BF112" s="933"/>
      <c r="BG112" s="933"/>
      <c r="BH112" s="933"/>
      <c r="BI112" s="933"/>
      <c r="BJ112" s="933"/>
      <c r="BK112" s="933"/>
      <c r="BL112" s="933"/>
      <c r="BM112" s="933"/>
      <c r="BN112" s="933"/>
      <c r="BO112" s="933"/>
      <c r="BP112" s="934"/>
      <c r="BQ112" s="935">
        <v>8184817</v>
      </c>
      <c r="BR112" s="936"/>
      <c r="BS112" s="936"/>
      <c r="BT112" s="936"/>
      <c r="BU112" s="936"/>
      <c r="BV112" s="936">
        <v>7920381</v>
      </c>
      <c r="BW112" s="936"/>
      <c r="BX112" s="936"/>
      <c r="BY112" s="936"/>
      <c r="BZ112" s="936"/>
      <c r="CA112" s="936">
        <v>7404655</v>
      </c>
      <c r="CB112" s="936"/>
      <c r="CC112" s="936"/>
      <c r="CD112" s="936"/>
      <c r="CE112" s="936"/>
      <c r="CF112" s="930">
        <v>53.9</v>
      </c>
      <c r="CG112" s="931"/>
      <c r="CH112" s="931"/>
      <c r="CI112" s="931"/>
      <c r="CJ112" s="931"/>
      <c r="CK112" s="958"/>
      <c r="CL112" s="959"/>
      <c r="CM112" s="932" t="s">
        <v>447</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98214</v>
      </c>
      <c r="DH112" s="936"/>
      <c r="DI112" s="936"/>
      <c r="DJ112" s="936"/>
      <c r="DK112" s="936"/>
      <c r="DL112" s="936">
        <v>6811</v>
      </c>
      <c r="DM112" s="936"/>
      <c r="DN112" s="936"/>
      <c r="DO112" s="936"/>
      <c r="DP112" s="936"/>
      <c r="DQ112" s="936" t="s">
        <v>238</v>
      </c>
      <c r="DR112" s="936"/>
      <c r="DS112" s="936"/>
      <c r="DT112" s="936"/>
      <c r="DU112" s="936"/>
      <c r="DV112" s="937" t="s">
        <v>238</v>
      </c>
      <c r="DW112" s="937"/>
      <c r="DX112" s="937"/>
      <c r="DY112" s="937"/>
      <c r="DZ112" s="938"/>
    </row>
    <row r="113" spans="1:130" s="221" customFormat="1" ht="26.25" customHeight="1" x14ac:dyDescent="0.2">
      <c r="A113" s="964"/>
      <c r="B113" s="965"/>
      <c r="C113" s="933" t="s">
        <v>448</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851556</v>
      </c>
      <c r="AB113" s="948"/>
      <c r="AC113" s="948"/>
      <c r="AD113" s="948"/>
      <c r="AE113" s="949"/>
      <c r="AF113" s="950">
        <v>814784</v>
      </c>
      <c r="AG113" s="948"/>
      <c r="AH113" s="948"/>
      <c r="AI113" s="948"/>
      <c r="AJ113" s="949"/>
      <c r="AK113" s="950">
        <v>800264</v>
      </c>
      <c r="AL113" s="948"/>
      <c r="AM113" s="948"/>
      <c r="AN113" s="948"/>
      <c r="AO113" s="949"/>
      <c r="AP113" s="951">
        <v>5.8</v>
      </c>
      <c r="AQ113" s="952"/>
      <c r="AR113" s="952"/>
      <c r="AS113" s="952"/>
      <c r="AT113" s="953"/>
      <c r="AU113" s="918"/>
      <c r="AV113" s="919"/>
      <c r="AW113" s="919"/>
      <c r="AX113" s="919"/>
      <c r="AY113" s="919"/>
      <c r="AZ113" s="932" t="s">
        <v>449</v>
      </c>
      <c r="BA113" s="933"/>
      <c r="BB113" s="933"/>
      <c r="BC113" s="933"/>
      <c r="BD113" s="933"/>
      <c r="BE113" s="933"/>
      <c r="BF113" s="933"/>
      <c r="BG113" s="933"/>
      <c r="BH113" s="933"/>
      <c r="BI113" s="933"/>
      <c r="BJ113" s="933"/>
      <c r="BK113" s="933"/>
      <c r="BL113" s="933"/>
      <c r="BM113" s="933"/>
      <c r="BN113" s="933"/>
      <c r="BO113" s="933"/>
      <c r="BP113" s="934"/>
      <c r="BQ113" s="935">
        <v>3093680</v>
      </c>
      <c r="BR113" s="936"/>
      <c r="BS113" s="936"/>
      <c r="BT113" s="936"/>
      <c r="BU113" s="936"/>
      <c r="BV113" s="936">
        <v>2744289</v>
      </c>
      <c r="BW113" s="936"/>
      <c r="BX113" s="936"/>
      <c r="BY113" s="936"/>
      <c r="BZ113" s="936"/>
      <c r="CA113" s="936">
        <v>2473928</v>
      </c>
      <c r="CB113" s="936"/>
      <c r="CC113" s="936"/>
      <c r="CD113" s="936"/>
      <c r="CE113" s="936"/>
      <c r="CF113" s="930">
        <v>18</v>
      </c>
      <c r="CG113" s="931"/>
      <c r="CH113" s="931"/>
      <c r="CI113" s="931"/>
      <c r="CJ113" s="931"/>
      <c r="CK113" s="958"/>
      <c r="CL113" s="959"/>
      <c r="CM113" s="932" t="s">
        <v>450</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238</v>
      </c>
      <c r="DH113" s="969"/>
      <c r="DI113" s="969"/>
      <c r="DJ113" s="969"/>
      <c r="DK113" s="970"/>
      <c r="DL113" s="971" t="s">
        <v>439</v>
      </c>
      <c r="DM113" s="969"/>
      <c r="DN113" s="969"/>
      <c r="DO113" s="969"/>
      <c r="DP113" s="970"/>
      <c r="DQ113" s="971" t="s">
        <v>439</v>
      </c>
      <c r="DR113" s="969"/>
      <c r="DS113" s="969"/>
      <c r="DT113" s="969"/>
      <c r="DU113" s="970"/>
      <c r="DV113" s="972" t="s">
        <v>439</v>
      </c>
      <c r="DW113" s="973"/>
      <c r="DX113" s="973"/>
      <c r="DY113" s="973"/>
      <c r="DZ113" s="974"/>
    </row>
    <row r="114" spans="1:130" s="221" customFormat="1" ht="26.25" customHeight="1" x14ac:dyDescent="0.2">
      <c r="A114" s="964"/>
      <c r="B114" s="965"/>
      <c r="C114" s="933" t="s">
        <v>451</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461527</v>
      </c>
      <c r="AB114" s="969"/>
      <c r="AC114" s="969"/>
      <c r="AD114" s="969"/>
      <c r="AE114" s="970"/>
      <c r="AF114" s="971">
        <v>502742</v>
      </c>
      <c r="AG114" s="969"/>
      <c r="AH114" s="969"/>
      <c r="AI114" s="969"/>
      <c r="AJ114" s="970"/>
      <c r="AK114" s="971">
        <v>532828</v>
      </c>
      <c r="AL114" s="969"/>
      <c r="AM114" s="969"/>
      <c r="AN114" s="969"/>
      <c r="AO114" s="970"/>
      <c r="AP114" s="972">
        <v>3.9</v>
      </c>
      <c r="AQ114" s="973"/>
      <c r="AR114" s="973"/>
      <c r="AS114" s="973"/>
      <c r="AT114" s="974"/>
      <c r="AU114" s="918"/>
      <c r="AV114" s="919"/>
      <c r="AW114" s="919"/>
      <c r="AX114" s="919"/>
      <c r="AY114" s="919"/>
      <c r="AZ114" s="932" t="s">
        <v>452</v>
      </c>
      <c r="BA114" s="933"/>
      <c r="BB114" s="933"/>
      <c r="BC114" s="933"/>
      <c r="BD114" s="933"/>
      <c r="BE114" s="933"/>
      <c r="BF114" s="933"/>
      <c r="BG114" s="933"/>
      <c r="BH114" s="933"/>
      <c r="BI114" s="933"/>
      <c r="BJ114" s="933"/>
      <c r="BK114" s="933"/>
      <c r="BL114" s="933"/>
      <c r="BM114" s="933"/>
      <c r="BN114" s="933"/>
      <c r="BO114" s="933"/>
      <c r="BP114" s="934"/>
      <c r="BQ114" s="935">
        <v>2859006</v>
      </c>
      <c r="BR114" s="936"/>
      <c r="BS114" s="936"/>
      <c r="BT114" s="936"/>
      <c r="BU114" s="936"/>
      <c r="BV114" s="936">
        <v>2675210</v>
      </c>
      <c r="BW114" s="936"/>
      <c r="BX114" s="936"/>
      <c r="BY114" s="936"/>
      <c r="BZ114" s="936"/>
      <c r="CA114" s="936">
        <v>2698782</v>
      </c>
      <c r="CB114" s="936"/>
      <c r="CC114" s="936"/>
      <c r="CD114" s="936"/>
      <c r="CE114" s="936"/>
      <c r="CF114" s="930">
        <v>19.600000000000001</v>
      </c>
      <c r="CG114" s="931"/>
      <c r="CH114" s="931"/>
      <c r="CI114" s="931"/>
      <c r="CJ114" s="931"/>
      <c r="CK114" s="958"/>
      <c r="CL114" s="959"/>
      <c r="CM114" s="932" t="s">
        <v>453</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238</v>
      </c>
      <c r="DH114" s="969"/>
      <c r="DI114" s="969"/>
      <c r="DJ114" s="969"/>
      <c r="DK114" s="970"/>
      <c r="DL114" s="971" t="s">
        <v>439</v>
      </c>
      <c r="DM114" s="969"/>
      <c r="DN114" s="969"/>
      <c r="DO114" s="969"/>
      <c r="DP114" s="970"/>
      <c r="DQ114" s="971" t="s">
        <v>238</v>
      </c>
      <c r="DR114" s="969"/>
      <c r="DS114" s="969"/>
      <c r="DT114" s="969"/>
      <c r="DU114" s="970"/>
      <c r="DV114" s="972" t="s">
        <v>439</v>
      </c>
      <c r="DW114" s="973"/>
      <c r="DX114" s="973"/>
      <c r="DY114" s="973"/>
      <c r="DZ114" s="974"/>
    </row>
    <row r="115" spans="1:130" s="221" customFormat="1" ht="26.25" customHeight="1" x14ac:dyDescent="0.2">
      <c r="A115" s="964"/>
      <c r="B115" s="965"/>
      <c r="C115" s="933" t="s">
        <v>454</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91403</v>
      </c>
      <c r="AB115" s="948"/>
      <c r="AC115" s="948"/>
      <c r="AD115" s="948"/>
      <c r="AE115" s="949"/>
      <c r="AF115" s="950">
        <v>91403</v>
      </c>
      <c r="AG115" s="948"/>
      <c r="AH115" s="948"/>
      <c r="AI115" s="948"/>
      <c r="AJ115" s="949"/>
      <c r="AK115" s="950">
        <v>91403</v>
      </c>
      <c r="AL115" s="948"/>
      <c r="AM115" s="948"/>
      <c r="AN115" s="948"/>
      <c r="AO115" s="949"/>
      <c r="AP115" s="951">
        <v>0.7</v>
      </c>
      <c r="AQ115" s="952"/>
      <c r="AR115" s="952"/>
      <c r="AS115" s="952"/>
      <c r="AT115" s="953"/>
      <c r="AU115" s="918"/>
      <c r="AV115" s="919"/>
      <c r="AW115" s="919"/>
      <c r="AX115" s="919"/>
      <c r="AY115" s="919"/>
      <c r="AZ115" s="932" t="s">
        <v>455</v>
      </c>
      <c r="BA115" s="933"/>
      <c r="BB115" s="933"/>
      <c r="BC115" s="933"/>
      <c r="BD115" s="933"/>
      <c r="BE115" s="933"/>
      <c r="BF115" s="933"/>
      <c r="BG115" s="933"/>
      <c r="BH115" s="933"/>
      <c r="BI115" s="933"/>
      <c r="BJ115" s="933"/>
      <c r="BK115" s="933"/>
      <c r="BL115" s="933"/>
      <c r="BM115" s="933"/>
      <c r="BN115" s="933"/>
      <c r="BO115" s="933"/>
      <c r="BP115" s="934"/>
      <c r="BQ115" s="935" t="s">
        <v>439</v>
      </c>
      <c r="BR115" s="936"/>
      <c r="BS115" s="936"/>
      <c r="BT115" s="936"/>
      <c r="BU115" s="936"/>
      <c r="BV115" s="936" t="s">
        <v>238</v>
      </c>
      <c r="BW115" s="936"/>
      <c r="BX115" s="936"/>
      <c r="BY115" s="936"/>
      <c r="BZ115" s="936"/>
      <c r="CA115" s="936" t="s">
        <v>238</v>
      </c>
      <c r="CB115" s="936"/>
      <c r="CC115" s="936"/>
      <c r="CD115" s="936"/>
      <c r="CE115" s="936"/>
      <c r="CF115" s="930" t="s">
        <v>439</v>
      </c>
      <c r="CG115" s="931"/>
      <c r="CH115" s="931"/>
      <c r="CI115" s="931"/>
      <c r="CJ115" s="931"/>
      <c r="CK115" s="958"/>
      <c r="CL115" s="959"/>
      <c r="CM115" s="932" t="s">
        <v>456</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238</v>
      </c>
      <c r="DH115" s="969"/>
      <c r="DI115" s="969"/>
      <c r="DJ115" s="969"/>
      <c r="DK115" s="970"/>
      <c r="DL115" s="971" t="s">
        <v>238</v>
      </c>
      <c r="DM115" s="969"/>
      <c r="DN115" s="969"/>
      <c r="DO115" s="969"/>
      <c r="DP115" s="970"/>
      <c r="DQ115" s="971" t="s">
        <v>238</v>
      </c>
      <c r="DR115" s="969"/>
      <c r="DS115" s="969"/>
      <c r="DT115" s="969"/>
      <c r="DU115" s="970"/>
      <c r="DV115" s="972" t="s">
        <v>238</v>
      </c>
      <c r="DW115" s="973"/>
      <c r="DX115" s="973"/>
      <c r="DY115" s="973"/>
      <c r="DZ115" s="974"/>
    </row>
    <row r="116" spans="1:130" s="221" customFormat="1" ht="26.25" customHeight="1" x14ac:dyDescent="0.2">
      <c r="A116" s="966"/>
      <c r="B116" s="967"/>
      <c r="C116" s="975" t="s">
        <v>457</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238</v>
      </c>
      <c r="AB116" s="969"/>
      <c r="AC116" s="969"/>
      <c r="AD116" s="969"/>
      <c r="AE116" s="970"/>
      <c r="AF116" s="971" t="s">
        <v>238</v>
      </c>
      <c r="AG116" s="969"/>
      <c r="AH116" s="969"/>
      <c r="AI116" s="969"/>
      <c r="AJ116" s="970"/>
      <c r="AK116" s="971" t="s">
        <v>238</v>
      </c>
      <c r="AL116" s="969"/>
      <c r="AM116" s="969"/>
      <c r="AN116" s="969"/>
      <c r="AO116" s="970"/>
      <c r="AP116" s="972" t="s">
        <v>238</v>
      </c>
      <c r="AQ116" s="973"/>
      <c r="AR116" s="973"/>
      <c r="AS116" s="973"/>
      <c r="AT116" s="974"/>
      <c r="AU116" s="918"/>
      <c r="AV116" s="919"/>
      <c r="AW116" s="919"/>
      <c r="AX116" s="919"/>
      <c r="AY116" s="919"/>
      <c r="AZ116" s="977" t="s">
        <v>458</v>
      </c>
      <c r="BA116" s="978"/>
      <c r="BB116" s="978"/>
      <c r="BC116" s="978"/>
      <c r="BD116" s="978"/>
      <c r="BE116" s="978"/>
      <c r="BF116" s="978"/>
      <c r="BG116" s="978"/>
      <c r="BH116" s="978"/>
      <c r="BI116" s="978"/>
      <c r="BJ116" s="978"/>
      <c r="BK116" s="978"/>
      <c r="BL116" s="978"/>
      <c r="BM116" s="978"/>
      <c r="BN116" s="978"/>
      <c r="BO116" s="978"/>
      <c r="BP116" s="979"/>
      <c r="BQ116" s="935" t="s">
        <v>439</v>
      </c>
      <c r="BR116" s="936"/>
      <c r="BS116" s="936"/>
      <c r="BT116" s="936"/>
      <c r="BU116" s="936"/>
      <c r="BV116" s="936" t="s">
        <v>238</v>
      </c>
      <c r="BW116" s="936"/>
      <c r="BX116" s="936"/>
      <c r="BY116" s="936"/>
      <c r="BZ116" s="936"/>
      <c r="CA116" s="936" t="s">
        <v>238</v>
      </c>
      <c r="CB116" s="936"/>
      <c r="CC116" s="936"/>
      <c r="CD116" s="936"/>
      <c r="CE116" s="936"/>
      <c r="CF116" s="930" t="s">
        <v>238</v>
      </c>
      <c r="CG116" s="931"/>
      <c r="CH116" s="931"/>
      <c r="CI116" s="931"/>
      <c r="CJ116" s="931"/>
      <c r="CK116" s="958"/>
      <c r="CL116" s="959"/>
      <c r="CM116" s="932" t="s">
        <v>459</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238</v>
      </c>
      <c r="DH116" s="969"/>
      <c r="DI116" s="969"/>
      <c r="DJ116" s="969"/>
      <c r="DK116" s="970"/>
      <c r="DL116" s="971" t="s">
        <v>238</v>
      </c>
      <c r="DM116" s="969"/>
      <c r="DN116" s="969"/>
      <c r="DO116" s="969"/>
      <c r="DP116" s="970"/>
      <c r="DQ116" s="971" t="s">
        <v>238</v>
      </c>
      <c r="DR116" s="969"/>
      <c r="DS116" s="969"/>
      <c r="DT116" s="969"/>
      <c r="DU116" s="970"/>
      <c r="DV116" s="972" t="s">
        <v>238</v>
      </c>
      <c r="DW116" s="973"/>
      <c r="DX116" s="973"/>
      <c r="DY116" s="973"/>
      <c r="DZ116" s="974"/>
    </row>
    <row r="117" spans="1:130" s="221" customFormat="1" ht="26.25" customHeight="1" x14ac:dyDescent="0.2">
      <c r="A117" s="922" t="s">
        <v>185</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460</v>
      </c>
      <c r="Z117" s="904"/>
      <c r="AA117" s="988">
        <v>3925673</v>
      </c>
      <c r="AB117" s="989"/>
      <c r="AC117" s="989"/>
      <c r="AD117" s="989"/>
      <c r="AE117" s="990"/>
      <c r="AF117" s="991">
        <v>3831340</v>
      </c>
      <c r="AG117" s="989"/>
      <c r="AH117" s="989"/>
      <c r="AI117" s="989"/>
      <c r="AJ117" s="990"/>
      <c r="AK117" s="991">
        <v>3835654</v>
      </c>
      <c r="AL117" s="989"/>
      <c r="AM117" s="989"/>
      <c r="AN117" s="989"/>
      <c r="AO117" s="990"/>
      <c r="AP117" s="992"/>
      <c r="AQ117" s="993"/>
      <c r="AR117" s="993"/>
      <c r="AS117" s="993"/>
      <c r="AT117" s="994"/>
      <c r="AU117" s="918"/>
      <c r="AV117" s="919"/>
      <c r="AW117" s="919"/>
      <c r="AX117" s="919"/>
      <c r="AY117" s="919"/>
      <c r="AZ117" s="984" t="s">
        <v>461</v>
      </c>
      <c r="BA117" s="985"/>
      <c r="BB117" s="985"/>
      <c r="BC117" s="985"/>
      <c r="BD117" s="985"/>
      <c r="BE117" s="985"/>
      <c r="BF117" s="985"/>
      <c r="BG117" s="985"/>
      <c r="BH117" s="985"/>
      <c r="BI117" s="985"/>
      <c r="BJ117" s="985"/>
      <c r="BK117" s="985"/>
      <c r="BL117" s="985"/>
      <c r="BM117" s="985"/>
      <c r="BN117" s="985"/>
      <c r="BO117" s="985"/>
      <c r="BP117" s="986"/>
      <c r="BQ117" s="935" t="s">
        <v>462</v>
      </c>
      <c r="BR117" s="936"/>
      <c r="BS117" s="936"/>
      <c r="BT117" s="936"/>
      <c r="BU117" s="936"/>
      <c r="BV117" s="936" t="s">
        <v>463</v>
      </c>
      <c r="BW117" s="936"/>
      <c r="BX117" s="936"/>
      <c r="BY117" s="936"/>
      <c r="BZ117" s="936"/>
      <c r="CA117" s="936" t="s">
        <v>463</v>
      </c>
      <c r="CB117" s="936"/>
      <c r="CC117" s="936"/>
      <c r="CD117" s="936"/>
      <c r="CE117" s="936"/>
      <c r="CF117" s="930" t="s">
        <v>392</v>
      </c>
      <c r="CG117" s="931"/>
      <c r="CH117" s="931"/>
      <c r="CI117" s="931"/>
      <c r="CJ117" s="931"/>
      <c r="CK117" s="958"/>
      <c r="CL117" s="959"/>
      <c r="CM117" s="932" t="s">
        <v>464</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465</v>
      </c>
      <c r="DH117" s="969"/>
      <c r="DI117" s="969"/>
      <c r="DJ117" s="969"/>
      <c r="DK117" s="970"/>
      <c r="DL117" s="971" t="s">
        <v>238</v>
      </c>
      <c r="DM117" s="969"/>
      <c r="DN117" s="969"/>
      <c r="DO117" s="969"/>
      <c r="DP117" s="970"/>
      <c r="DQ117" s="971" t="s">
        <v>392</v>
      </c>
      <c r="DR117" s="969"/>
      <c r="DS117" s="969"/>
      <c r="DT117" s="969"/>
      <c r="DU117" s="970"/>
      <c r="DV117" s="972" t="s">
        <v>238</v>
      </c>
      <c r="DW117" s="973"/>
      <c r="DX117" s="973"/>
      <c r="DY117" s="973"/>
      <c r="DZ117" s="974"/>
    </row>
    <row r="118" spans="1:130" s="221" customFormat="1" ht="26.25" customHeight="1" x14ac:dyDescent="0.2">
      <c r="A118" s="922" t="s">
        <v>434</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431</v>
      </c>
      <c r="AB118" s="903"/>
      <c r="AC118" s="903"/>
      <c r="AD118" s="903"/>
      <c r="AE118" s="904"/>
      <c r="AF118" s="902" t="s">
        <v>432</v>
      </c>
      <c r="AG118" s="903"/>
      <c r="AH118" s="903"/>
      <c r="AI118" s="903"/>
      <c r="AJ118" s="904"/>
      <c r="AK118" s="902" t="s">
        <v>305</v>
      </c>
      <c r="AL118" s="903"/>
      <c r="AM118" s="903"/>
      <c r="AN118" s="903"/>
      <c r="AO118" s="904"/>
      <c r="AP118" s="980" t="s">
        <v>433</v>
      </c>
      <c r="AQ118" s="981"/>
      <c r="AR118" s="981"/>
      <c r="AS118" s="981"/>
      <c r="AT118" s="982"/>
      <c r="AU118" s="918"/>
      <c r="AV118" s="919"/>
      <c r="AW118" s="919"/>
      <c r="AX118" s="919"/>
      <c r="AY118" s="919"/>
      <c r="AZ118" s="983" t="s">
        <v>466</v>
      </c>
      <c r="BA118" s="975"/>
      <c r="BB118" s="975"/>
      <c r="BC118" s="975"/>
      <c r="BD118" s="975"/>
      <c r="BE118" s="975"/>
      <c r="BF118" s="975"/>
      <c r="BG118" s="975"/>
      <c r="BH118" s="975"/>
      <c r="BI118" s="975"/>
      <c r="BJ118" s="975"/>
      <c r="BK118" s="975"/>
      <c r="BL118" s="975"/>
      <c r="BM118" s="975"/>
      <c r="BN118" s="975"/>
      <c r="BO118" s="975"/>
      <c r="BP118" s="976"/>
      <c r="BQ118" s="1009" t="s">
        <v>467</v>
      </c>
      <c r="BR118" s="1010"/>
      <c r="BS118" s="1010"/>
      <c r="BT118" s="1010"/>
      <c r="BU118" s="1010"/>
      <c r="BV118" s="1010" t="s">
        <v>468</v>
      </c>
      <c r="BW118" s="1010"/>
      <c r="BX118" s="1010"/>
      <c r="BY118" s="1010"/>
      <c r="BZ118" s="1010"/>
      <c r="CA118" s="1010" t="s">
        <v>238</v>
      </c>
      <c r="CB118" s="1010"/>
      <c r="CC118" s="1010"/>
      <c r="CD118" s="1010"/>
      <c r="CE118" s="1010"/>
      <c r="CF118" s="930" t="s">
        <v>238</v>
      </c>
      <c r="CG118" s="931"/>
      <c r="CH118" s="931"/>
      <c r="CI118" s="931"/>
      <c r="CJ118" s="931"/>
      <c r="CK118" s="958"/>
      <c r="CL118" s="959"/>
      <c r="CM118" s="932" t="s">
        <v>469</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238</v>
      </c>
      <c r="DH118" s="969"/>
      <c r="DI118" s="969"/>
      <c r="DJ118" s="969"/>
      <c r="DK118" s="970"/>
      <c r="DL118" s="971" t="s">
        <v>392</v>
      </c>
      <c r="DM118" s="969"/>
      <c r="DN118" s="969"/>
      <c r="DO118" s="969"/>
      <c r="DP118" s="970"/>
      <c r="DQ118" s="971" t="s">
        <v>238</v>
      </c>
      <c r="DR118" s="969"/>
      <c r="DS118" s="969"/>
      <c r="DT118" s="969"/>
      <c r="DU118" s="970"/>
      <c r="DV118" s="972" t="s">
        <v>463</v>
      </c>
      <c r="DW118" s="973"/>
      <c r="DX118" s="973"/>
      <c r="DY118" s="973"/>
      <c r="DZ118" s="974"/>
    </row>
    <row r="119" spans="1:130" s="221" customFormat="1" ht="26.25" customHeight="1" x14ac:dyDescent="0.2">
      <c r="A119" s="1066" t="s">
        <v>437</v>
      </c>
      <c r="B119" s="957"/>
      <c r="C119" s="939" t="s">
        <v>438</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238</v>
      </c>
      <c r="AB119" s="910"/>
      <c r="AC119" s="910"/>
      <c r="AD119" s="910"/>
      <c r="AE119" s="911"/>
      <c r="AF119" s="912" t="s">
        <v>392</v>
      </c>
      <c r="AG119" s="910"/>
      <c r="AH119" s="910"/>
      <c r="AI119" s="910"/>
      <c r="AJ119" s="911"/>
      <c r="AK119" s="912" t="s">
        <v>238</v>
      </c>
      <c r="AL119" s="910"/>
      <c r="AM119" s="910"/>
      <c r="AN119" s="910"/>
      <c r="AO119" s="911"/>
      <c r="AP119" s="913" t="s">
        <v>238</v>
      </c>
      <c r="AQ119" s="914"/>
      <c r="AR119" s="914"/>
      <c r="AS119" s="914"/>
      <c r="AT119" s="915"/>
      <c r="AU119" s="920"/>
      <c r="AV119" s="921"/>
      <c r="AW119" s="921"/>
      <c r="AX119" s="921"/>
      <c r="AY119" s="921"/>
      <c r="AZ119" s="242" t="s">
        <v>185</v>
      </c>
      <c r="BA119" s="242"/>
      <c r="BB119" s="242"/>
      <c r="BC119" s="242"/>
      <c r="BD119" s="242"/>
      <c r="BE119" s="242"/>
      <c r="BF119" s="242"/>
      <c r="BG119" s="242"/>
      <c r="BH119" s="242"/>
      <c r="BI119" s="242"/>
      <c r="BJ119" s="242"/>
      <c r="BK119" s="242"/>
      <c r="BL119" s="242"/>
      <c r="BM119" s="242"/>
      <c r="BN119" s="242"/>
      <c r="BO119" s="987" t="s">
        <v>470</v>
      </c>
      <c r="BP119" s="1015"/>
      <c r="BQ119" s="1009">
        <v>39711279</v>
      </c>
      <c r="BR119" s="1010"/>
      <c r="BS119" s="1010"/>
      <c r="BT119" s="1010"/>
      <c r="BU119" s="1010"/>
      <c r="BV119" s="1010">
        <v>39029835</v>
      </c>
      <c r="BW119" s="1010"/>
      <c r="BX119" s="1010"/>
      <c r="BY119" s="1010"/>
      <c r="BZ119" s="1010"/>
      <c r="CA119" s="1010">
        <v>37747822</v>
      </c>
      <c r="CB119" s="1010"/>
      <c r="CC119" s="1010"/>
      <c r="CD119" s="1010"/>
      <c r="CE119" s="1010"/>
      <c r="CF119" s="1011"/>
      <c r="CG119" s="1012"/>
      <c r="CH119" s="1012"/>
      <c r="CI119" s="1012"/>
      <c r="CJ119" s="1013"/>
      <c r="CK119" s="960"/>
      <c r="CL119" s="961"/>
      <c r="CM119" s="983" t="s">
        <v>471</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462</v>
      </c>
      <c r="DH119" s="996"/>
      <c r="DI119" s="996"/>
      <c r="DJ119" s="996"/>
      <c r="DK119" s="997"/>
      <c r="DL119" s="995" t="s">
        <v>463</v>
      </c>
      <c r="DM119" s="996"/>
      <c r="DN119" s="996"/>
      <c r="DO119" s="996"/>
      <c r="DP119" s="997"/>
      <c r="DQ119" s="995" t="s">
        <v>463</v>
      </c>
      <c r="DR119" s="996"/>
      <c r="DS119" s="996"/>
      <c r="DT119" s="996"/>
      <c r="DU119" s="997"/>
      <c r="DV119" s="998" t="s">
        <v>238</v>
      </c>
      <c r="DW119" s="999"/>
      <c r="DX119" s="999"/>
      <c r="DY119" s="999"/>
      <c r="DZ119" s="1000"/>
    </row>
    <row r="120" spans="1:130" s="221" customFormat="1" ht="26.25" customHeight="1" x14ac:dyDescent="0.2">
      <c r="A120" s="1067"/>
      <c r="B120" s="959"/>
      <c r="C120" s="932" t="s">
        <v>443</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238</v>
      </c>
      <c r="AB120" s="969"/>
      <c r="AC120" s="969"/>
      <c r="AD120" s="969"/>
      <c r="AE120" s="970"/>
      <c r="AF120" s="971" t="s">
        <v>238</v>
      </c>
      <c r="AG120" s="969"/>
      <c r="AH120" s="969"/>
      <c r="AI120" s="969"/>
      <c r="AJ120" s="970"/>
      <c r="AK120" s="971" t="s">
        <v>238</v>
      </c>
      <c r="AL120" s="969"/>
      <c r="AM120" s="969"/>
      <c r="AN120" s="969"/>
      <c r="AO120" s="970"/>
      <c r="AP120" s="972" t="s">
        <v>238</v>
      </c>
      <c r="AQ120" s="973"/>
      <c r="AR120" s="973"/>
      <c r="AS120" s="973"/>
      <c r="AT120" s="974"/>
      <c r="AU120" s="1001" t="s">
        <v>472</v>
      </c>
      <c r="AV120" s="1002"/>
      <c r="AW120" s="1002"/>
      <c r="AX120" s="1002"/>
      <c r="AY120" s="1003"/>
      <c r="AZ120" s="939" t="s">
        <v>473</v>
      </c>
      <c r="BA120" s="907"/>
      <c r="BB120" s="907"/>
      <c r="BC120" s="907"/>
      <c r="BD120" s="907"/>
      <c r="BE120" s="907"/>
      <c r="BF120" s="907"/>
      <c r="BG120" s="907"/>
      <c r="BH120" s="907"/>
      <c r="BI120" s="907"/>
      <c r="BJ120" s="907"/>
      <c r="BK120" s="907"/>
      <c r="BL120" s="907"/>
      <c r="BM120" s="907"/>
      <c r="BN120" s="907"/>
      <c r="BO120" s="907"/>
      <c r="BP120" s="908"/>
      <c r="BQ120" s="940">
        <v>5793518</v>
      </c>
      <c r="BR120" s="941"/>
      <c r="BS120" s="941"/>
      <c r="BT120" s="941"/>
      <c r="BU120" s="941"/>
      <c r="BV120" s="941">
        <v>5360674</v>
      </c>
      <c r="BW120" s="941"/>
      <c r="BX120" s="941"/>
      <c r="BY120" s="941"/>
      <c r="BZ120" s="941"/>
      <c r="CA120" s="941">
        <v>6863663</v>
      </c>
      <c r="CB120" s="941"/>
      <c r="CC120" s="941"/>
      <c r="CD120" s="941"/>
      <c r="CE120" s="941"/>
      <c r="CF120" s="954">
        <v>50</v>
      </c>
      <c r="CG120" s="955"/>
      <c r="CH120" s="955"/>
      <c r="CI120" s="955"/>
      <c r="CJ120" s="955"/>
      <c r="CK120" s="1016" t="s">
        <v>474</v>
      </c>
      <c r="CL120" s="1017"/>
      <c r="CM120" s="1017"/>
      <c r="CN120" s="1017"/>
      <c r="CO120" s="1018"/>
      <c r="CP120" s="1024" t="s">
        <v>475</v>
      </c>
      <c r="CQ120" s="1025"/>
      <c r="CR120" s="1025"/>
      <c r="CS120" s="1025"/>
      <c r="CT120" s="1025"/>
      <c r="CU120" s="1025"/>
      <c r="CV120" s="1025"/>
      <c r="CW120" s="1025"/>
      <c r="CX120" s="1025"/>
      <c r="CY120" s="1025"/>
      <c r="CZ120" s="1025"/>
      <c r="DA120" s="1025"/>
      <c r="DB120" s="1025"/>
      <c r="DC120" s="1025"/>
      <c r="DD120" s="1025"/>
      <c r="DE120" s="1025"/>
      <c r="DF120" s="1026"/>
      <c r="DG120" s="940">
        <v>6954748</v>
      </c>
      <c r="DH120" s="941"/>
      <c r="DI120" s="941"/>
      <c r="DJ120" s="941"/>
      <c r="DK120" s="941"/>
      <c r="DL120" s="941">
        <v>6789509</v>
      </c>
      <c r="DM120" s="941"/>
      <c r="DN120" s="941"/>
      <c r="DO120" s="941"/>
      <c r="DP120" s="941"/>
      <c r="DQ120" s="941">
        <v>6454632</v>
      </c>
      <c r="DR120" s="941"/>
      <c r="DS120" s="941"/>
      <c r="DT120" s="941"/>
      <c r="DU120" s="941"/>
      <c r="DV120" s="942">
        <v>47</v>
      </c>
      <c r="DW120" s="942"/>
      <c r="DX120" s="942"/>
      <c r="DY120" s="942"/>
      <c r="DZ120" s="943"/>
    </row>
    <row r="121" spans="1:130" s="221" customFormat="1" ht="26.25" customHeight="1" x14ac:dyDescent="0.2">
      <c r="A121" s="1067"/>
      <c r="B121" s="959"/>
      <c r="C121" s="984" t="s">
        <v>476</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v>91403</v>
      </c>
      <c r="AB121" s="969"/>
      <c r="AC121" s="969"/>
      <c r="AD121" s="969"/>
      <c r="AE121" s="970"/>
      <c r="AF121" s="971">
        <v>91403</v>
      </c>
      <c r="AG121" s="969"/>
      <c r="AH121" s="969"/>
      <c r="AI121" s="969"/>
      <c r="AJ121" s="970"/>
      <c r="AK121" s="971">
        <v>91403</v>
      </c>
      <c r="AL121" s="969"/>
      <c r="AM121" s="969"/>
      <c r="AN121" s="969"/>
      <c r="AO121" s="970"/>
      <c r="AP121" s="972">
        <v>0.7</v>
      </c>
      <c r="AQ121" s="973"/>
      <c r="AR121" s="973"/>
      <c r="AS121" s="973"/>
      <c r="AT121" s="974"/>
      <c r="AU121" s="1004"/>
      <c r="AV121" s="1005"/>
      <c r="AW121" s="1005"/>
      <c r="AX121" s="1005"/>
      <c r="AY121" s="1006"/>
      <c r="AZ121" s="932" t="s">
        <v>477</v>
      </c>
      <c r="BA121" s="933"/>
      <c r="BB121" s="933"/>
      <c r="BC121" s="933"/>
      <c r="BD121" s="933"/>
      <c r="BE121" s="933"/>
      <c r="BF121" s="933"/>
      <c r="BG121" s="933"/>
      <c r="BH121" s="933"/>
      <c r="BI121" s="933"/>
      <c r="BJ121" s="933"/>
      <c r="BK121" s="933"/>
      <c r="BL121" s="933"/>
      <c r="BM121" s="933"/>
      <c r="BN121" s="933"/>
      <c r="BO121" s="933"/>
      <c r="BP121" s="934"/>
      <c r="BQ121" s="935">
        <v>5907271</v>
      </c>
      <c r="BR121" s="936"/>
      <c r="BS121" s="936"/>
      <c r="BT121" s="936"/>
      <c r="BU121" s="936"/>
      <c r="BV121" s="936">
        <v>5581893</v>
      </c>
      <c r="BW121" s="936"/>
      <c r="BX121" s="936"/>
      <c r="BY121" s="936"/>
      <c r="BZ121" s="936"/>
      <c r="CA121" s="936">
        <v>5205989</v>
      </c>
      <c r="CB121" s="936"/>
      <c r="CC121" s="936"/>
      <c r="CD121" s="936"/>
      <c r="CE121" s="936"/>
      <c r="CF121" s="930">
        <v>37.9</v>
      </c>
      <c r="CG121" s="931"/>
      <c r="CH121" s="931"/>
      <c r="CI121" s="931"/>
      <c r="CJ121" s="931"/>
      <c r="CK121" s="1019"/>
      <c r="CL121" s="1020"/>
      <c r="CM121" s="1020"/>
      <c r="CN121" s="1020"/>
      <c r="CO121" s="1021"/>
      <c r="CP121" s="1029" t="s">
        <v>478</v>
      </c>
      <c r="CQ121" s="1030"/>
      <c r="CR121" s="1030"/>
      <c r="CS121" s="1030"/>
      <c r="CT121" s="1030"/>
      <c r="CU121" s="1030"/>
      <c r="CV121" s="1030"/>
      <c r="CW121" s="1030"/>
      <c r="CX121" s="1030"/>
      <c r="CY121" s="1030"/>
      <c r="CZ121" s="1030"/>
      <c r="DA121" s="1030"/>
      <c r="DB121" s="1030"/>
      <c r="DC121" s="1030"/>
      <c r="DD121" s="1030"/>
      <c r="DE121" s="1030"/>
      <c r="DF121" s="1031"/>
      <c r="DG121" s="935">
        <v>1108977</v>
      </c>
      <c r="DH121" s="936"/>
      <c r="DI121" s="936"/>
      <c r="DJ121" s="936"/>
      <c r="DK121" s="936"/>
      <c r="DL121" s="936">
        <v>1006464</v>
      </c>
      <c r="DM121" s="936"/>
      <c r="DN121" s="936"/>
      <c r="DO121" s="936"/>
      <c r="DP121" s="936"/>
      <c r="DQ121" s="936">
        <v>827974</v>
      </c>
      <c r="DR121" s="936"/>
      <c r="DS121" s="936"/>
      <c r="DT121" s="936"/>
      <c r="DU121" s="936"/>
      <c r="DV121" s="937">
        <v>6</v>
      </c>
      <c r="DW121" s="937"/>
      <c r="DX121" s="937"/>
      <c r="DY121" s="937"/>
      <c r="DZ121" s="938"/>
    </row>
    <row r="122" spans="1:130" s="221" customFormat="1" ht="26.25" customHeight="1" x14ac:dyDescent="0.2">
      <c r="A122" s="1067"/>
      <c r="B122" s="959"/>
      <c r="C122" s="932" t="s">
        <v>453</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238</v>
      </c>
      <c r="AB122" s="969"/>
      <c r="AC122" s="969"/>
      <c r="AD122" s="969"/>
      <c r="AE122" s="970"/>
      <c r="AF122" s="971" t="s">
        <v>467</v>
      </c>
      <c r="AG122" s="969"/>
      <c r="AH122" s="969"/>
      <c r="AI122" s="969"/>
      <c r="AJ122" s="970"/>
      <c r="AK122" s="971" t="s">
        <v>238</v>
      </c>
      <c r="AL122" s="969"/>
      <c r="AM122" s="969"/>
      <c r="AN122" s="969"/>
      <c r="AO122" s="970"/>
      <c r="AP122" s="972" t="s">
        <v>238</v>
      </c>
      <c r="AQ122" s="973"/>
      <c r="AR122" s="973"/>
      <c r="AS122" s="973"/>
      <c r="AT122" s="974"/>
      <c r="AU122" s="1004"/>
      <c r="AV122" s="1005"/>
      <c r="AW122" s="1005"/>
      <c r="AX122" s="1005"/>
      <c r="AY122" s="1006"/>
      <c r="AZ122" s="983" t="s">
        <v>479</v>
      </c>
      <c r="BA122" s="975"/>
      <c r="BB122" s="975"/>
      <c r="BC122" s="975"/>
      <c r="BD122" s="975"/>
      <c r="BE122" s="975"/>
      <c r="BF122" s="975"/>
      <c r="BG122" s="975"/>
      <c r="BH122" s="975"/>
      <c r="BI122" s="975"/>
      <c r="BJ122" s="975"/>
      <c r="BK122" s="975"/>
      <c r="BL122" s="975"/>
      <c r="BM122" s="975"/>
      <c r="BN122" s="975"/>
      <c r="BO122" s="975"/>
      <c r="BP122" s="976"/>
      <c r="BQ122" s="1009">
        <v>29300422</v>
      </c>
      <c r="BR122" s="1010"/>
      <c r="BS122" s="1010"/>
      <c r="BT122" s="1010"/>
      <c r="BU122" s="1010"/>
      <c r="BV122" s="1010">
        <v>28974423</v>
      </c>
      <c r="BW122" s="1010"/>
      <c r="BX122" s="1010"/>
      <c r="BY122" s="1010"/>
      <c r="BZ122" s="1010"/>
      <c r="CA122" s="1010">
        <v>28154792</v>
      </c>
      <c r="CB122" s="1010"/>
      <c r="CC122" s="1010"/>
      <c r="CD122" s="1010"/>
      <c r="CE122" s="1010"/>
      <c r="CF122" s="1027">
        <v>204.9</v>
      </c>
      <c r="CG122" s="1028"/>
      <c r="CH122" s="1028"/>
      <c r="CI122" s="1028"/>
      <c r="CJ122" s="1028"/>
      <c r="CK122" s="1019"/>
      <c r="CL122" s="1020"/>
      <c r="CM122" s="1020"/>
      <c r="CN122" s="1020"/>
      <c r="CO122" s="1021"/>
      <c r="CP122" s="1029" t="s">
        <v>480</v>
      </c>
      <c r="CQ122" s="1030"/>
      <c r="CR122" s="1030"/>
      <c r="CS122" s="1030"/>
      <c r="CT122" s="1030"/>
      <c r="CU122" s="1030"/>
      <c r="CV122" s="1030"/>
      <c r="CW122" s="1030"/>
      <c r="CX122" s="1030"/>
      <c r="CY122" s="1030"/>
      <c r="CZ122" s="1030"/>
      <c r="DA122" s="1030"/>
      <c r="DB122" s="1030"/>
      <c r="DC122" s="1030"/>
      <c r="DD122" s="1030"/>
      <c r="DE122" s="1030"/>
      <c r="DF122" s="1031"/>
      <c r="DG122" s="935">
        <v>121092</v>
      </c>
      <c r="DH122" s="936"/>
      <c r="DI122" s="936"/>
      <c r="DJ122" s="936"/>
      <c r="DK122" s="936"/>
      <c r="DL122" s="936">
        <v>124408</v>
      </c>
      <c r="DM122" s="936"/>
      <c r="DN122" s="936"/>
      <c r="DO122" s="936"/>
      <c r="DP122" s="936"/>
      <c r="DQ122" s="936">
        <v>122049</v>
      </c>
      <c r="DR122" s="936"/>
      <c r="DS122" s="936"/>
      <c r="DT122" s="936"/>
      <c r="DU122" s="936"/>
      <c r="DV122" s="937">
        <v>0.9</v>
      </c>
      <c r="DW122" s="937"/>
      <c r="DX122" s="937"/>
      <c r="DY122" s="937"/>
      <c r="DZ122" s="938"/>
    </row>
    <row r="123" spans="1:130" s="221" customFormat="1" ht="26.25" customHeight="1" x14ac:dyDescent="0.2">
      <c r="A123" s="1067"/>
      <c r="B123" s="959"/>
      <c r="C123" s="932" t="s">
        <v>459</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238</v>
      </c>
      <c r="AB123" s="969"/>
      <c r="AC123" s="969"/>
      <c r="AD123" s="969"/>
      <c r="AE123" s="970"/>
      <c r="AF123" s="971" t="s">
        <v>463</v>
      </c>
      <c r="AG123" s="969"/>
      <c r="AH123" s="969"/>
      <c r="AI123" s="969"/>
      <c r="AJ123" s="970"/>
      <c r="AK123" s="971" t="s">
        <v>392</v>
      </c>
      <c r="AL123" s="969"/>
      <c r="AM123" s="969"/>
      <c r="AN123" s="969"/>
      <c r="AO123" s="970"/>
      <c r="AP123" s="972" t="s">
        <v>392</v>
      </c>
      <c r="AQ123" s="973"/>
      <c r="AR123" s="973"/>
      <c r="AS123" s="973"/>
      <c r="AT123" s="974"/>
      <c r="AU123" s="1007"/>
      <c r="AV123" s="1008"/>
      <c r="AW123" s="1008"/>
      <c r="AX123" s="1008"/>
      <c r="AY123" s="1008"/>
      <c r="AZ123" s="242" t="s">
        <v>185</v>
      </c>
      <c r="BA123" s="242"/>
      <c r="BB123" s="242"/>
      <c r="BC123" s="242"/>
      <c r="BD123" s="242"/>
      <c r="BE123" s="242"/>
      <c r="BF123" s="242"/>
      <c r="BG123" s="242"/>
      <c r="BH123" s="242"/>
      <c r="BI123" s="242"/>
      <c r="BJ123" s="242"/>
      <c r="BK123" s="242"/>
      <c r="BL123" s="242"/>
      <c r="BM123" s="242"/>
      <c r="BN123" s="242"/>
      <c r="BO123" s="987" t="s">
        <v>481</v>
      </c>
      <c r="BP123" s="1015"/>
      <c r="BQ123" s="1073">
        <v>41001211</v>
      </c>
      <c r="BR123" s="1074"/>
      <c r="BS123" s="1074"/>
      <c r="BT123" s="1074"/>
      <c r="BU123" s="1074"/>
      <c r="BV123" s="1074">
        <v>39916990</v>
      </c>
      <c r="BW123" s="1074"/>
      <c r="BX123" s="1074"/>
      <c r="BY123" s="1074"/>
      <c r="BZ123" s="1074"/>
      <c r="CA123" s="1074">
        <v>40224444</v>
      </c>
      <c r="CB123" s="1074"/>
      <c r="CC123" s="1074"/>
      <c r="CD123" s="1074"/>
      <c r="CE123" s="1074"/>
      <c r="CF123" s="1011"/>
      <c r="CG123" s="1012"/>
      <c r="CH123" s="1012"/>
      <c r="CI123" s="1012"/>
      <c r="CJ123" s="1013"/>
      <c r="CK123" s="1019"/>
      <c r="CL123" s="1020"/>
      <c r="CM123" s="1020"/>
      <c r="CN123" s="1020"/>
      <c r="CO123" s="1021"/>
      <c r="CP123" s="1029" t="s">
        <v>482</v>
      </c>
      <c r="CQ123" s="1030"/>
      <c r="CR123" s="1030"/>
      <c r="CS123" s="1030"/>
      <c r="CT123" s="1030"/>
      <c r="CU123" s="1030"/>
      <c r="CV123" s="1030"/>
      <c r="CW123" s="1030"/>
      <c r="CX123" s="1030"/>
      <c r="CY123" s="1030"/>
      <c r="CZ123" s="1030"/>
      <c r="DA123" s="1030"/>
      <c r="DB123" s="1030"/>
      <c r="DC123" s="1030"/>
      <c r="DD123" s="1030"/>
      <c r="DE123" s="1030"/>
      <c r="DF123" s="1031"/>
      <c r="DG123" s="968" t="s">
        <v>468</v>
      </c>
      <c r="DH123" s="969"/>
      <c r="DI123" s="969"/>
      <c r="DJ123" s="969"/>
      <c r="DK123" s="970"/>
      <c r="DL123" s="971" t="s">
        <v>238</v>
      </c>
      <c r="DM123" s="969"/>
      <c r="DN123" s="969"/>
      <c r="DO123" s="969"/>
      <c r="DP123" s="970"/>
      <c r="DQ123" s="971" t="s">
        <v>238</v>
      </c>
      <c r="DR123" s="969"/>
      <c r="DS123" s="969"/>
      <c r="DT123" s="969"/>
      <c r="DU123" s="970"/>
      <c r="DV123" s="972" t="s">
        <v>238</v>
      </c>
      <c r="DW123" s="973"/>
      <c r="DX123" s="973"/>
      <c r="DY123" s="973"/>
      <c r="DZ123" s="974"/>
    </row>
    <row r="124" spans="1:130" s="221" customFormat="1" ht="26.25" customHeight="1" thickBot="1" x14ac:dyDescent="0.25">
      <c r="A124" s="1067"/>
      <c r="B124" s="959"/>
      <c r="C124" s="932" t="s">
        <v>464</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392</v>
      </c>
      <c r="AB124" s="969"/>
      <c r="AC124" s="969"/>
      <c r="AD124" s="969"/>
      <c r="AE124" s="970"/>
      <c r="AF124" s="971" t="s">
        <v>238</v>
      </c>
      <c r="AG124" s="969"/>
      <c r="AH124" s="969"/>
      <c r="AI124" s="969"/>
      <c r="AJ124" s="970"/>
      <c r="AK124" s="971" t="s">
        <v>238</v>
      </c>
      <c r="AL124" s="969"/>
      <c r="AM124" s="969"/>
      <c r="AN124" s="969"/>
      <c r="AO124" s="970"/>
      <c r="AP124" s="972" t="s">
        <v>392</v>
      </c>
      <c r="AQ124" s="973"/>
      <c r="AR124" s="973"/>
      <c r="AS124" s="973"/>
      <c r="AT124" s="974"/>
      <c r="AU124" s="1069" t="s">
        <v>483</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t="s">
        <v>468</v>
      </c>
      <c r="BR124" s="1037"/>
      <c r="BS124" s="1037"/>
      <c r="BT124" s="1037"/>
      <c r="BU124" s="1037"/>
      <c r="BV124" s="1037" t="s">
        <v>463</v>
      </c>
      <c r="BW124" s="1037"/>
      <c r="BX124" s="1037"/>
      <c r="BY124" s="1037"/>
      <c r="BZ124" s="1037"/>
      <c r="CA124" s="1037" t="s">
        <v>238</v>
      </c>
      <c r="CB124" s="1037"/>
      <c r="CC124" s="1037"/>
      <c r="CD124" s="1037"/>
      <c r="CE124" s="1037"/>
      <c r="CF124" s="1038"/>
      <c r="CG124" s="1039"/>
      <c r="CH124" s="1039"/>
      <c r="CI124" s="1039"/>
      <c r="CJ124" s="1040"/>
      <c r="CK124" s="1022"/>
      <c r="CL124" s="1022"/>
      <c r="CM124" s="1022"/>
      <c r="CN124" s="1022"/>
      <c r="CO124" s="1023"/>
      <c r="CP124" s="1029" t="s">
        <v>484</v>
      </c>
      <c r="CQ124" s="1030"/>
      <c r="CR124" s="1030"/>
      <c r="CS124" s="1030"/>
      <c r="CT124" s="1030"/>
      <c r="CU124" s="1030"/>
      <c r="CV124" s="1030"/>
      <c r="CW124" s="1030"/>
      <c r="CX124" s="1030"/>
      <c r="CY124" s="1030"/>
      <c r="CZ124" s="1030"/>
      <c r="DA124" s="1030"/>
      <c r="DB124" s="1030"/>
      <c r="DC124" s="1030"/>
      <c r="DD124" s="1030"/>
      <c r="DE124" s="1030"/>
      <c r="DF124" s="1031"/>
      <c r="DG124" s="1014" t="s">
        <v>238</v>
      </c>
      <c r="DH124" s="996"/>
      <c r="DI124" s="996"/>
      <c r="DJ124" s="996"/>
      <c r="DK124" s="997"/>
      <c r="DL124" s="995" t="s">
        <v>238</v>
      </c>
      <c r="DM124" s="996"/>
      <c r="DN124" s="996"/>
      <c r="DO124" s="996"/>
      <c r="DP124" s="997"/>
      <c r="DQ124" s="995" t="s">
        <v>238</v>
      </c>
      <c r="DR124" s="996"/>
      <c r="DS124" s="996"/>
      <c r="DT124" s="996"/>
      <c r="DU124" s="997"/>
      <c r="DV124" s="998" t="s">
        <v>463</v>
      </c>
      <c r="DW124" s="999"/>
      <c r="DX124" s="999"/>
      <c r="DY124" s="999"/>
      <c r="DZ124" s="1000"/>
    </row>
    <row r="125" spans="1:130" s="221" customFormat="1" ht="26.25" customHeight="1" x14ac:dyDescent="0.2">
      <c r="A125" s="1067"/>
      <c r="B125" s="959"/>
      <c r="C125" s="932" t="s">
        <v>469</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238</v>
      </c>
      <c r="AB125" s="969"/>
      <c r="AC125" s="969"/>
      <c r="AD125" s="969"/>
      <c r="AE125" s="970"/>
      <c r="AF125" s="971" t="s">
        <v>238</v>
      </c>
      <c r="AG125" s="969"/>
      <c r="AH125" s="969"/>
      <c r="AI125" s="969"/>
      <c r="AJ125" s="970"/>
      <c r="AK125" s="971" t="s">
        <v>392</v>
      </c>
      <c r="AL125" s="969"/>
      <c r="AM125" s="969"/>
      <c r="AN125" s="969"/>
      <c r="AO125" s="970"/>
      <c r="AP125" s="972" t="s">
        <v>238</v>
      </c>
      <c r="AQ125" s="973"/>
      <c r="AR125" s="973"/>
      <c r="AS125" s="973"/>
      <c r="AT125" s="97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2" t="s">
        <v>485</v>
      </c>
      <c r="CL125" s="1017"/>
      <c r="CM125" s="1017"/>
      <c r="CN125" s="1017"/>
      <c r="CO125" s="1018"/>
      <c r="CP125" s="939" t="s">
        <v>486</v>
      </c>
      <c r="CQ125" s="907"/>
      <c r="CR125" s="907"/>
      <c r="CS125" s="907"/>
      <c r="CT125" s="907"/>
      <c r="CU125" s="907"/>
      <c r="CV125" s="907"/>
      <c r="CW125" s="907"/>
      <c r="CX125" s="907"/>
      <c r="CY125" s="907"/>
      <c r="CZ125" s="907"/>
      <c r="DA125" s="907"/>
      <c r="DB125" s="907"/>
      <c r="DC125" s="907"/>
      <c r="DD125" s="907"/>
      <c r="DE125" s="907"/>
      <c r="DF125" s="908"/>
      <c r="DG125" s="940" t="s">
        <v>238</v>
      </c>
      <c r="DH125" s="941"/>
      <c r="DI125" s="941"/>
      <c r="DJ125" s="941"/>
      <c r="DK125" s="941"/>
      <c r="DL125" s="941" t="s">
        <v>468</v>
      </c>
      <c r="DM125" s="941"/>
      <c r="DN125" s="941"/>
      <c r="DO125" s="941"/>
      <c r="DP125" s="941"/>
      <c r="DQ125" s="941" t="s">
        <v>238</v>
      </c>
      <c r="DR125" s="941"/>
      <c r="DS125" s="941"/>
      <c r="DT125" s="941"/>
      <c r="DU125" s="941"/>
      <c r="DV125" s="942" t="s">
        <v>238</v>
      </c>
      <c r="DW125" s="942"/>
      <c r="DX125" s="942"/>
      <c r="DY125" s="942"/>
      <c r="DZ125" s="943"/>
    </row>
    <row r="126" spans="1:130" s="221" customFormat="1" ht="26.25" customHeight="1" thickBot="1" x14ac:dyDescent="0.25">
      <c r="A126" s="1067"/>
      <c r="B126" s="959"/>
      <c r="C126" s="932" t="s">
        <v>471</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465</v>
      </c>
      <c r="AB126" s="969"/>
      <c r="AC126" s="969"/>
      <c r="AD126" s="969"/>
      <c r="AE126" s="970"/>
      <c r="AF126" s="971" t="s">
        <v>392</v>
      </c>
      <c r="AG126" s="969"/>
      <c r="AH126" s="969"/>
      <c r="AI126" s="969"/>
      <c r="AJ126" s="970"/>
      <c r="AK126" s="971" t="s">
        <v>238</v>
      </c>
      <c r="AL126" s="969"/>
      <c r="AM126" s="969"/>
      <c r="AN126" s="969"/>
      <c r="AO126" s="970"/>
      <c r="AP126" s="972" t="s">
        <v>238</v>
      </c>
      <c r="AQ126" s="973"/>
      <c r="AR126" s="973"/>
      <c r="AS126" s="973"/>
      <c r="AT126" s="97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3"/>
      <c r="CL126" s="1020"/>
      <c r="CM126" s="1020"/>
      <c r="CN126" s="1020"/>
      <c r="CO126" s="1021"/>
      <c r="CP126" s="932" t="s">
        <v>487</v>
      </c>
      <c r="CQ126" s="933"/>
      <c r="CR126" s="933"/>
      <c r="CS126" s="933"/>
      <c r="CT126" s="933"/>
      <c r="CU126" s="933"/>
      <c r="CV126" s="933"/>
      <c r="CW126" s="933"/>
      <c r="CX126" s="933"/>
      <c r="CY126" s="933"/>
      <c r="CZ126" s="933"/>
      <c r="DA126" s="933"/>
      <c r="DB126" s="933"/>
      <c r="DC126" s="933"/>
      <c r="DD126" s="933"/>
      <c r="DE126" s="933"/>
      <c r="DF126" s="934"/>
      <c r="DG126" s="935" t="s">
        <v>463</v>
      </c>
      <c r="DH126" s="936"/>
      <c r="DI126" s="936"/>
      <c r="DJ126" s="936"/>
      <c r="DK126" s="936"/>
      <c r="DL126" s="936" t="s">
        <v>238</v>
      </c>
      <c r="DM126" s="936"/>
      <c r="DN126" s="936"/>
      <c r="DO126" s="936"/>
      <c r="DP126" s="936"/>
      <c r="DQ126" s="936" t="s">
        <v>463</v>
      </c>
      <c r="DR126" s="936"/>
      <c r="DS126" s="936"/>
      <c r="DT126" s="936"/>
      <c r="DU126" s="936"/>
      <c r="DV126" s="937" t="s">
        <v>238</v>
      </c>
      <c r="DW126" s="937"/>
      <c r="DX126" s="937"/>
      <c r="DY126" s="937"/>
      <c r="DZ126" s="938"/>
    </row>
    <row r="127" spans="1:130" s="221" customFormat="1" ht="26.25" customHeight="1" x14ac:dyDescent="0.2">
      <c r="A127" s="1068"/>
      <c r="B127" s="961"/>
      <c r="C127" s="983" t="s">
        <v>488</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238</v>
      </c>
      <c r="AB127" s="969"/>
      <c r="AC127" s="969"/>
      <c r="AD127" s="969"/>
      <c r="AE127" s="970"/>
      <c r="AF127" s="971" t="s">
        <v>489</v>
      </c>
      <c r="AG127" s="969"/>
      <c r="AH127" s="969"/>
      <c r="AI127" s="969"/>
      <c r="AJ127" s="970"/>
      <c r="AK127" s="971" t="s">
        <v>238</v>
      </c>
      <c r="AL127" s="969"/>
      <c r="AM127" s="969"/>
      <c r="AN127" s="969"/>
      <c r="AO127" s="970"/>
      <c r="AP127" s="972" t="s">
        <v>238</v>
      </c>
      <c r="AQ127" s="973"/>
      <c r="AR127" s="973"/>
      <c r="AS127" s="973"/>
      <c r="AT127" s="974"/>
      <c r="AU127" s="223"/>
      <c r="AV127" s="223"/>
      <c r="AW127" s="223"/>
      <c r="AX127" s="1041" t="s">
        <v>490</v>
      </c>
      <c r="AY127" s="1042"/>
      <c r="AZ127" s="1042"/>
      <c r="BA127" s="1042"/>
      <c r="BB127" s="1042"/>
      <c r="BC127" s="1042"/>
      <c r="BD127" s="1042"/>
      <c r="BE127" s="1043"/>
      <c r="BF127" s="1044" t="s">
        <v>491</v>
      </c>
      <c r="BG127" s="1042"/>
      <c r="BH127" s="1042"/>
      <c r="BI127" s="1042"/>
      <c r="BJ127" s="1042"/>
      <c r="BK127" s="1042"/>
      <c r="BL127" s="1043"/>
      <c r="BM127" s="1044" t="s">
        <v>492</v>
      </c>
      <c r="BN127" s="1042"/>
      <c r="BO127" s="1042"/>
      <c r="BP127" s="1042"/>
      <c r="BQ127" s="1042"/>
      <c r="BR127" s="1042"/>
      <c r="BS127" s="1043"/>
      <c r="BT127" s="1044" t="s">
        <v>493</v>
      </c>
      <c r="BU127" s="1042"/>
      <c r="BV127" s="1042"/>
      <c r="BW127" s="1042"/>
      <c r="BX127" s="1042"/>
      <c r="BY127" s="1042"/>
      <c r="BZ127" s="1065"/>
      <c r="CA127" s="223"/>
      <c r="CB127" s="223"/>
      <c r="CC127" s="223"/>
      <c r="CD127" s="246"/>
      <c r="CE127" s="246"/>
      <c r="CF127" s="246"/>
      <c r="CG127" s="223"/>
      <c r="CH127" s="223"/>
      <c r="CI127" s="223"/>
      <c r="CJ127" s="245"/>
      <c r="CK127" s="1033"/>
      <c r="CL127" s="1020"/>
      <c r="CM127" s="1020"/>
      <c r="CN127" s="1020"/>
      <c r="CO127" s="1021"/>
      <c r="CP127" s="932" t="s">
        <v>494</v>
      </c>
      <c r="CQ127" s="933"/>
      <c r="CR127" s="933"/>
      <c r="CS127" s="933"/>
      <c r="CT127" s="933"/>
      <c r="CU127" s="933"/>
      <c r="CV127" s="933"/>
      <c r="CW127" s="933"/>
      <c r="CX127" s="933"/>
      <c r="CY127" s="933"/>
      <c r="CZ127" s="933"/>
      <c r="DA127" s="933"/>
      <c r="DB127" s="933"/>
      <c r="DC127" s="933"/>
      <c r="DD127" s="933"/>
      <c r="DE127" s="933"/>
      <c r="DF127" s="934"/>
      <c r="DG127" s="935" t="s">
        <v>468</v>
      </c>
      <c r="DH127" s="936"/>
      <c r="DI127" s="936"/>
      <c r="DJ127" s="936"/>
      <c r="DK127" s="936"/>
      <c r="DL127" s="936" t="s">
        <v>238</v>
      </c>
      <c r="DM127" s="936"/>
      <c r="DN127" s="936"/>
      <c r="DO127" s="936"/>
      <c r="DP127" s="936"/>
      <c r="DQ127" s="936" t="s">
        <v>238</v>
      </c>
      <c r="DR127" s="936"/>
      <c r="DS127" s="936"/>
      <c r="DT127" s="936"/>
      <c r="DU127" s="936"/>
      <c r="DV127" s="937" t="s">
        <v>392</v>
      </c>
      <c r="DW127" s="937"/>
      <c r="DX127" s="937"/>
      <c r="DY127" s="937"/>
      <c r="DZ127" s="938"/>
    </row>
    <row r="128" spans="1:130" s="221" customFormat="1" ht="26.25" customHeight="1" thickBot="1" x14ac:dyDescent="0.25">
      <c r="A128" s="1051" t="s">
        <v>495</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496</v>
      </c>
      <c r="X128" s="1053"/>
      <c r="Y128" s="1053"/>
      <c r="Z128" s="1054"/>
      <c r="AA128" s="1055">
        <v>567774</v>
      </c>
      <c r="AB128" s="1056"/>
      <c r="AC128" s="1056"/>
      <c r="AD128" s="1056"/>
      <c r="AE128" s="1057"/>
      <c r="AF128" s="1058">
        <v>582640</v>
      </c>
      <c r="AG128" s="1056"/>
      <c r="AH128" s="1056"/>
      <c r="AI128" s="1056"/>
      <c r="AJ128" s="1057"/>
      <c r="AK128" s="1058">
        <v>532656</v>
      </c>
      <c r="AL128" s="1056"/>
      <c r="AM128" s="1056"/>
      <c r="AN128" s="1056"/>
      <c r="AO128" s="1057"/>
      <c r="AP128" s="1059"/>
      <c r="AQ128" s="1060"/>
      <c r="AR128" s="1060"/>
      <c r="AS128" s="1060"/>
      <c r="AT128" s="1061"/>
      <c r="AU128" s="223"/>
      <c r="AV128" s="223"/>
      <c r="AW128" s="223"/>
      <c r="AX128" s="906" t="s">
        <v>497</v>
      </c>
      <c r="AY128" s="907"/>
      <c r="AZ128" s="907"/>
      <c r="BA128" s="907"/>
      <c r="BB128" s="907"/>
      <c r="BC128" s="907"/>
      <c r="BD128" s="907"/>
      <c r="BE128" s="908"/>
      <c r="BF128" s="1062" t="s">
        <v>392</v>
      </c>
      <c r="BG128" s="1063"/>
      <c r="BH128" s="1063"/>
      <c r="BI128" s="1063"/>
      <c r="BJ128" s="1063"/>
      <c r="BK128" s="1063"/>
      <c r="BL128" s="1064"/>
      <c r="BM128" s="1062">
        <v>12.69</v>
      </c>
      <c r="BN128" s="1063"/>
      <c r="BO128" s="1063"/>
      <c r="BP128" s="1063"/>
      <c r="BQ128" s="1063"/>
      <c r="BR128" s="1063"/>
      <c r="BS128" s="1064"/>
      <c r="BT128" s="1062">
        <v>20</v>
      </c>
      <c r="BU128" s="1063"/>
      <c r="BV128" s="1063"/>
      <c r="BW128" s="1063"/>
      <c r="BX128" s="1063"/>
      <c r="BY128" s="1063"/>
      <c r="BZ128" s="1086"/>
      <c r="CA128" s="246"/>
      <c r="CB128" s="246"/>
      <c r="CC128" s="246"/>
      <c r="CD128" s="246"/>
      <c r="CE128" s="246"/>
      <c r="CF128" s="246"/>
      <c r="CG128" s="223"/>
      <c r="CH128" s="223"/>
      <c r="CI128" s="223"/>
      <c r="CJ128" s="245"/>
      <c r="CK128" s="1034"/>
      <c r="CL128" s="1035"/>
      <c r="CM128" s="1035"/>
      <c r="CN128" s="1035"/>
      <c r="CO128" s="1036"/>
      <c r="CP128" s="1045" t="s">
        <v>498</v>
      </c>
      <c r="CQ128" s="799"/>
      <c r="CR128" s="799"/>
      <c r="CS128" s="799"/>
      <c r="CT128" s="799"/>
      <c r="CU128" s="799"/>
      <c r="CV128" s="799"/>
      <c r="CW128" s="799"/>
      <c r="CX128" s="799"/>
      <c r="CY128" s="799"/>
      <c r="CZ128" s="799"/>
      <c r="DA128" s="799"/>
      <c r="DB128" s="799"/>
      <c r="DC128" s="799"/>
      <c r="DD128" s="799"/>
      <c r="DE128" s="799"/>
      <c r="DF128" s="1046"/>
      <c r="DG128" s="1047" t="s">
        <v>238</v>
      </c>
      <c r="DH128" s="1048"/>
      <c r="DI128" s="1048"/>
      <c r="DJ128" s="1048"/>
      <c r="DK128" s="1048"/>
      <c r="DL128" s="1048" t="s">
        <v>238</v>
      </c>
      <c r="DM128" s="1048"/>
      <c r="DN128" s="1048"/>
      <c r="DO128" s="1048"/>
      <c r="DP128" s="1048"/>
      <c r="DQ128" s="1048" t="s">
        <v>463</v>
      </c>
      <c r="DR128" s="1048"/>
      <c r="DS128" s="1048"/>
      <c r="DT128" s="1048"/>
      <c r="DU128" s="1048"/>
      <c r="DV128" s="1049" t="s">
        <v>238</v>
      </c>
      <c r="DW128" s="1049"/>
      <c r="DX128" s="1049"/>
      <c r="DY128" s="1049"/>
      <c r="DZ128" s="1050"/>
    </row>
    <row r="129" spans="1:131" s="221" customFormat="1" ht="26.25" customHeight="1" x14ac:dyDescent="0.2">
      <c r="A129" s="944" t="s">
        <v>105</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499</v>
      </c>
      <c r="X129" s="1081"/>
      <c r="Y129" s="1081"/>
      <c r="Z129" s="1082"/>
      <c r="AA129" s="968">
        <v>14853864</v>
      </c>
      <c r="AB129" s="969"/>
      <c r="AC129" s="969"/>
      <c r="AD129" s="969"/>
      <c r="AE129" s="970"/>
      <c r="AF129" s="971">
        <v>15617686</v>
      </c>
      <c r="AG129" s="969"/>
      <c r="AH129" s="969"/>
      <c r="AI129" s="969"/>
      <c r="AJ129" s="970"/>
      <c r="AK129" s="971">
        <v>16234480</v>
      </c>
      <c r="AL129" s="969"/>
      <c r="AM129" s="969"/>
      <c r="AN129" s="969"/>
      <c r="AO129" s="970"/>
      <c r="AP129" s="1083"/>
      <c r="AQ129" s="1084"/>
      <c r="AR129" s="1084"/>
      <c r="AS129" s="1084"/>
      <c r="AT129" s="1085"/>
      <c r="AU129" s="224"/>
      <c r="AV129" s="224"/>
      <c r="AW129" s="224"/>
      <c r="AX129" s="1075" t="s">
        <v>500</v>
      </c>
      <c r="AY129" s="933"/>
      <c r="AZ129" s="933"/>
      <c r="BA129" s="933"/>
      <c r="BB129" s="933"/>
      <c r="BC129" s="933"/>
      <c r="BD129" s="933"/>
      <c r="BE129" s="934"/>
      <c r="BF129" s="1076" t="s">
        <v>463</v>
      </c>
      <c r="BG129" s="1077"/>
      <c r="BH129" s="1077"/>
      <c r="BI129" s="1077"/>
      <c r="BJ129" s="1077"/>
      <c r="BK129" s="1077"/>
      <c r="BL129" s="1078"/>
      <c r="BM129" s="1076">
        <v>17.690000000000001</v>
      </c>
      <c r="BN129" s="1077"/>
      <c r="BO129" s="1077"/>
      <c r="BP129" s="1077"/>
      <c r="BQ129" s="1077"/>
      <c r="BR129" s="1077"/>
      <c r="BS129" s="1078"/>
      <c r="BT129" s="1076">
        <v>30</v>
      </c>
      <c r="BU129" s="1077"/>
      <c r="BV129" s="1077"/>
      <c r="BW129" s="1077"/>
      <c r="BX129" s="1077"/>
      <c r="BY129" s="1077"/>
      <c r="BZ129" s="107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4" t="s">
        <v>501</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502</v>
      </c>
      <c r="X130" s="1081"/>
      <c r="Y130" s="1081"/>
      <c r="Z130" s="1082"/>
      <c r="AA130" s="968">
        <v>2507155</v>
      </c>
      <c r="AB130" s="969"/>
      <c r="AC130" s="969"/>
      <c r="AD130" s="969"/>
      <c r="AE130" s="970"/>
      <c r="AF130" s="971">
        <v>2530821</v>
      </c>
      <c r="AG130" s="969"/>
      <c r="AH130" s="969"/>
      <c r="AI130" s="969"/>
      <c r="AJ130" s="970"/>
      <c r="AK130" s="971">
        <v>2494314</v>
      </c>
      <c r="AL130" s="969"/>
      <c r="AM130" s="969"/>
      <c r="AN130" s="969"/>
      <c r="AO130" s="970"/>
      <c r="AP130" s="1083"/>
      <c r="AQ130" s="1084"/>
      <c r="AR130" s="1084"/>
      <c r="AS130" s="1084"/>
      <c r="AT130" s="1085"/>
      <c r="AU130" s="224"/>
      <c r="AV130" s="224"/>
      <c r="AW130" s="224"/>
      <c r="AX130" s="1075" t="s">
        <v>503</v>
      </c>
      <c r="AY130" s="933"/>
      <c r="AZ130" s="933"/>
      <c r="BA130" s="933"/>
      <c r="BB130" s="933"/>
      <c r="BC130" s="933"/>
      <c r="BD130" s="933"/>
      <c r="BE130" s="934"/>
      <c r="BF130" s="1111">
        <v>6</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504</v>
      </c>
      <c r="X131" s="1118"/>
      <c r="Y131" s="1118"/>
      <c r="Z131" s="1119"/>
      <c r="AA131" s="1014">
        <v>12346709</v>
      </c>
      <c r="AB131" s="996"/>
      <c r="AC131" s="996"/>
      <c r="AD131" s="996"/>
      <c r="AE131" s="997"/>
      <c r="AF131" s="995">
        <v>13086865</v>
      </c>
      <c r="AG131" s="996"/>
      <c r="AH131" s="996"/>
      <c r="AI131" s="996"/>
      <c r="AJ131" s="997"/>
      <c r="AK131" s="995">
        <v>13740166</v>
      </c>
      <c r="AL131" s="996"/>
      <c r="AM131" s="996"/>
      <c r="AN131" s="996"/>
      <c r="AO131" s="997"/>
      <c r="AP131" s="1120"/>
      <c r="AQ131" s="1121"/>
      <c r="AR131" s="1121"/>
      <c r="AS131" s="1121"/>
      <c r="AT131" s="1122"/>
      <c r="AU131" s="224"/>
      <c r="AV131" s="224"/>
      <c r="AW131" s="224"/>
      <c r="AX131" s="1093" t="s">
        <v>505</v>
      </c>
      <c r="AY131" s="799"/>
      <c r="AZ131" s="799"/>
      <c r="BA131" s="799"/>
      <c r="BB131" s="799"/>
      <c r="BC131" s="799"/>
      <c r="BD131" s="799"/>
      <c r="BE131" s="1046"/>
      <c r="BF131" s="1094" t="s">
        <v>392</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00" t="s">
        <v>506</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507</v>
      </c>
      <c r="W132" s="1104"/>
      <c r="X132" s="1104"/>
      <c r="Y132" s="1104"/>
      <c r="Z132" s="1105"/>
      <c r="AA132" s="1106">
        <v>6.8904515369999997</v>
      </c>
      <c r="AB132" s="1107"/>
      <c r="AC132" s="1107"/>
      <c r="AD132" s="1107"/>
      <c r="AE132" s="1108"/>
      <c r="AF132" s="1109">
        <v>5.4854925149999998</v>
      </c>
      <c r="AG132" s="1107"/>
      <c r="AH132" s="1107"/>
      <c r="AI132" s="1107"/>
      <c r="AJ132" s="1108"/>
      <c r="AK132" s="1109">
        <v>5.8855475249999998</v>
      </c>
      <c r="AL132" s="1107"/>
      <c r="AM132" s="1107"/>
      <c r="AN132" s="1107"/>
      <c r="AO132" s="1108"/>
      <c r="AP132" s="1011"/>
      <c r="AQ132" s="1012"/>
      <c r="AR132" s="1012"/>
      <c r="AS132" s="1012"/>
      <c r="AT132" s="111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508</v>
      </c>
      <c r="W133" s="1087"/>
      <c r="X133" s="1087"/>
      <c r="Y133" s="1087"/>
      <c r="Z133" s="1088"/>
      <c r="AA133" s="1089">
        <v>7.1</v>
      </c>
      <c r="AB133" s="1090"/>
      <c r="AC133" s="1090"/>
      <c r="AD133" s="1090"/>
      <c r="AE133" s="1091"/>
      <c r="AF133" s="1089">
        <v>6.5</v>
      </c>
      <c r="AG133" s="1090"/>
      <c r="AH133" s="1090"/>
      <c r="AI133" s="1090"/>
      <c r="AJ133" s="1091"/>
      <c r="AK133" s="1089">
        <v>6</v>
      </c>
      <c r="AL133" s="1090"/>
      <c r="AM133" s="1090"/>
      <c r="AN133" s="1090"/>
      <c r="AO133" s="1091"/>
      <c r="AP133" s="1038"/>
      <c r="AQ133" s="1039"/>
      <c r="AR133" s="1039"/>
      <c r="AS133" s="1039"/>
      <c r="AT133" s="109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7Ma9nZTN2xYUIkl6giAY6okHqXX++3snGEcfhFzV42vbH1aPcRFwCnKSddxGkfvPBlkKIwnB3JV1z/l06/845A==" saltValue="5Hrx7chr35T6+QF6+9Rn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86:DZ86"/>
    <mergeCell ref="AZ87:BD87"/>
    <mergeCell ref="CR86:CV86"/>
    <mergeCell ref="CW86:DA86"/>
    <mergeCell ref="DB86:DF86"/>
    <mergeCell ref="DG86:DK86"/>
    <mergeCell ref="DL86:DP86"/>
    <mergeCell ref="DQ86:DU86"/>
    <mergeCell ref="AZ86:BD86"/>
    <mergeCell ref="BS86:CG86"/>
    <mergeCell ref="CH86:CL86"/>
    <mergeCell ref="CM86:CQ86"/>
    <mergeCell ref="AK86:AO86"/>
    <mergeCell ref="AZ88:BD88"/>
    <mergeCell ref="BS88:CG88"/>
    <mergeCell ref="CH88:CL88"/>
    <mergeCell ref="CM88:CQ88"/>
    <mergeCell ref="DG87:DK87"/>
    <mergeCell ref="DL87:DP87"/>
    <mergeCell ref="DQ87:DU87"/>
    <mergeCell ref="DV87:DZ87"/>
    <mergeCell ref="BS87:CG87"/>
    <mergeCell ref="CH87:CL87"/>
    <mergeCell ref="CM87:CQ87"/>
    <mergeCell ref="CR87:CV87"/>
    <mergeCell ref="CW87:DA87"/>
    <mergeCell ref="DB87:DF87"/>
    <mergeCell ref="DG85:DK85"/>
    <mergeCell ref="DL85:DP85"/>
    <mergeCell ref="DQ85:DU85"/>
    <mergeCell ref="DV85:DZ85"/>
    <mergeCell ref="BS85:CG85"/>
    <mergeCell ref="CH85:CL85"/>
    <mergeCell ref="CM85:CQ85"/>
    <mergeCell ref="CR85:CV85"/>
    <mergeCell ref="CW85:DA85"/>
    <mergeCell ref="DB85:DF85"/>
    <mergeCell ref="DV84:DZ84"/>
    <mergeCell ref="AZ85:BD85"/>
    <mergeCell ref="CR84:CV84"/>
    <mergeCell ref="CW84:DA84"/>
    <mergeCell ref="DB84:DF84"/>
    <mergeCell ref="DG84:DK84"/>
    <mergeCell ref="DL84:DP84"/>
    <mergeCell ref="DQ84:DU84"/>
    <mergeCell ref="DV82:DZ82"/>
    <mergeCell ref="AZ83:BD83"/>
    <mergeCell ref="CR82:CV82"/>
    <mergeCell ref="CW82:DA82"/>
    <mergeCell ref="DB82:DF82"/>
    <mergeCell ref="DG82:DK82"/>
    <mergeCell ref="DL82:DP82"/>
    <mergeCell ref="DQ82:DU82"/>
    <mergeCell ref="AZ82:BD82"/>
    <mergeCell ref="BS82:CG82"/>
    <mergeCell ref="CH82:CL82"/>
    <mergeCell ref="CM82:CQ82"/>
    <mergeCell ref="AK82:AO82"/>
    <mergeCell ref="AZ84:BD84"/>
    <mergeCell ref="BS84:CG84"/>
    <mergeCell ref="CH84:CL84"/>
    <mergeCell ref="CM84:CQ84"/>
    <mergeCell ref="DG83:DK83"/>
    <mergeCell ref="DL83:DP83"/>
    <mergeCell ref="DQ83:DU83"/>
    <mergeCell ref="DV83:DZ83"/>
    <mergeCell ref="BS83:CG83"/>
    <mergeCell ref="CH83:CL83"/>
    <mergeCell ref="CM83:CQ83"/>
    <mergeCell ref="CR83:CV83"/>
    <mergeCell ref="CW83:DA83"/>
    <mergeCell ref="DB83:DF83"/>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DV78:DZ78"/>
    <mergeCell ref="AZ79:BD79"/>
    <mergeCell ref="CR78:CV78"/>
    <mergeCell ref="CW78:DA78"/>
    <mergeCell ref="DB78:DF78"/>
    <mergeCell ref="DG78:DK78"/>
    <mergeCell ref="DL78:DP78"/>
    <mergeCell ref="DQ78:DU78"/>
    <mergeCell ref="AZ78:BD78"/>
    <mergeCell ref="BS78:CG78"/>
    <mergeCell ref="CH78:CL78"/>
    <mergeCell ref="CM78:CQ78"/>
    <mergeCell ref="AK78:AO78"/>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AP80:AT80"/>
    <mergeCell ref="AU80:AY80"/>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DV74:DZ74"/>
    <mergeCell ref="AZ75:BD75"/>
    <mergeCell ref="CR74:CV74"/>
    <mergeCell ref="CW74:DA74"/>
    <mergeCell ref="DB74:DF74"/>
    <mergeCell ref="DG74:DK74"/>
    <mergeCell ref="DL74:DP74"/>
    <mergeCell ref="DQ74:DU74"/>
    <mergeCell ref="AZ74:BD74"/>
    <mergeCell ref="BS74:CG74"/>
    <mergeCell ref="CH74:CL74"/>
    <mergeCell ref="CM74:CQ74"/>
    <mergeCell ref="AK74:AO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U74:AY74"/>
    <mergeCell ref="AU72:AY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F73:AJ73"/>
    <mergeCell ref="AK73:AO73"/>
    <mergeCell ref="AP73:AT73"/>
    <mergeCell ref="AU73:AY73"/>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CR66:CV66"/>
    <mergeCell ref="BS67:CG67"/>
    <mergeCell ref="CH67:CL67"/>
    <mergeCell ref="CM67:CQ67"/>
    <mergeCell ref="CR67:CV67"/>
    <mergeCell ref="AZ68:BD68"/>
    <mergeCell ref="BS68:CG68"/>
    <mergeCell ref="CH68:CL68"/>
    <mergeCell ref="CM68:CQ68"/>
    <mergeCell ref="AP68:AT68"/>
    <mergeCell ref="AU68:AY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BE63:BI63"/>
    <mergeCell ref="BJ63:BN63"/>
    <mergeCell ref="BS63:CG63"/>
    <mergeCell ref="B62:P62"/>
    <mergeCell ref="DG62:DK62"/>
    <mergeCell ref="DL62:DP62"/>
    <mergeCell ref="DQ62:DU62"/>
    <mergeCell ref="DV62:DZ62"/>
    <mergeCell ref="BE60:BI60"/>
    <mergeCell ref="BS60:CG60"/>
    <mergeCell ref="CH60:CL60"/>
    <mergeCell ref="CM60:CQ60"/>
    <mergeCell ref="AK62:AO62"/>
    <mergeCell ref="AP62:AT62"/>
    <mergeCell ref="AU62:AY62"/>
    <mergeCell ref="AZ62:BD62"/>
    <mergeCell ref="B63:P63"/>
    <mergeCell ref="BS62:CG62"/>
    <mergeCell ref="CH62:CL62"/>
    <mergeCell ref="CM62:CQ62"/>
    <mergeCell ref="CR62:CV62"/>
    <mergeCell ref="CW62:DA62"/>
    <mergeCell ref="DB62:DF62"/>
    <mergeCell ref="BE62:BI62"/>
    <mergeCell ref="BJ62:BN62"/>
    <mergeCell ref="DL63:DP63"/>
    <mergeCell ref="DQ63:DU63"/>
    <mergeCell ref="DV63:DZ63"/>
    <mergeCell ref="CM59:CQ59"/>
    <mergeCell ref="CR59:CV59"/>
    <mergeCell ref="CW59:DA59"/>
    <mergeCell ref="DB59:DF59"/>
    <mergeCell ref="DG59:DK59"/>
    <mergeCell ref="BE59:BI59"/>
    <mergeCell ref="BS59:CG59"/>
    <mergeCell ref="DB61:DF61"/>
    <mergeCell ref="DG61:DK61"/>
    <mergeCell ref="DL61:DP61"/>
    <mergeCell ref="DQ61:DU61"/>
    <mergeCell ref="DV61:DZ61"/>
    <mergeCell ref="BE61:BI61"/>
    <mergeCell ref="BS61:CG61"/>
    <mergeCell ref="CH61:CL61"/>
    <mergeCell ref="CM61:CQ61"/>
    <mergeCell ref="CR61:CV61"/>
    <mergeCell ref="CW61:DA61"/>
    <mergeCell ref="DV60:DZ60"/>
    <mergeCell ref="CR60:CV60"/>
    <mergeCell ref="CW60:DA60"/>
    <mergeCell ref="DB60:DF60"/>
    <mergeCell ref="DG60:DK60"/>
    <mergeCell ref="DL60:DP60"/>
    <mergeCell ref="DQ60:DU60"/>
    <mergeCell ref="DB58:DF58"/>
    <mergeCell ref="DG58:DK58"/>
    <mergeCell ref="DL58:DP58"/>
    <mergeCell ref="DQ58:DU58"/>
    <mergeCell ref="DV58:DZ58"/>
    <mergeCell ref="B59:P59"/>
    <mergeCell ref="BE58:BI58"/>
    <mergeCell ref="BS58:CG58"/>
    <mergeCell ref="CH58:CL58"/>
    <mergeCell ref="CM58:CQ58"/>
    <mergeCell ref="CR58:CV58"/>
    <mergeCell ref="CW58:DA58"/>
    <mergeCell ref="DV57:DZ57"/>
    <mergeCell ref="B58:P58"/>
    <mergeCell ref="CR57:CV57"/>
    <mergeCell ref="CW57:DA57"/>
    <mergeCell ref="DB57:DF57"/>
    <mergeCell ref="DG57:DK57"/>
    <mergeCell ref="DL57:DP57"/>
    <mergeCell ref="DQ57:DU57"/>
    <mergeCell ref="AU57:AY57"/>
    <mergeCell ref="AZ57:BD57"/>
    <mergeCell ref="Q57:U57"/>
    <mergeCell ref="V57:Z57"/>
    <mergeCell ref="AA57:AE57"/>
    <mergeCell ref="AF57:AJ57"/>
    <mergeCell ref="AK57:AO57"/>
    <mergeCell ref="AP57:AT57"/>
    <mergeCell ref="DL59:DP59"/>
    <mergeCell ref="DQ59:DU59"/>
    <mergeCell ref="DV59:DZ59"/>
    <mergeCell ref="CH59:CL59"/>
    <mergeCell ref="B55:P55"/>
    <mergeCell ref="CR54:CV54"/>
    <mergeCell ref="CW54:DA54"/>
    <mergeCell ref="DB54:DF54"/>
    <mergeCell ref="DG54:DK54"/>
    <mergeCell ref="DL54:DP54"/>
    <mergeCell ref="DQ54:DU54"/>
    <mergeCell ref="BE57:BI57"/>
    <mergeCell ref="BS57:CG57"/>
    <mergeCell ref="CH57:CL57"/>
    <mergeCell ref="CM57:CQ57"/>
    <mergeCell ref="DL56:DP56"/>
    <mergeCell ref="DQ56:DU56"/>
    <mergeCell ref="DV56:DZ56"/>
    <mergeCell ref="B57:P57"/>
    <mergeCell ref="CH56:CL56"/>
    <mergeCell ref="CM56:CQ56"/>
    <mergeCell ref="CR56:CV56"/>
    <mergeCell ref="CW56:DA56"/>
    <mergeCell ref="DB56:DF56"/>
    <mergeCell ref="DG56:DK56"/>
    <mergeCell ref="BE56:BI56"/>
    <mergeCell ref="BS56:CG56"/>
    <mergeCell ref="BE54:BI54"/>
    <mergeCell ref="BS54:CG54"/>
    <mergeCell ref="CH54:CL54"/>
    <mergeCell ref="CM54:CQ54"/>
    <mergeCell ref="B56:P56"/>
    <mergeCell ref="DL53:DP53"/>
    <mergeCell ref="DQ53:DU53"/>
    <mergeCell ref="DV53:DZ53"/>
    <mergeCell ref="B54:P54"/>
    <mergeCell ref="CH53:CL53"/>
    <mergeCell ref="CM53:CQ53"/>
    <mergeCell ref="CR53:CV53"/>
    <mergeCell ref="CW53:DA53"/>
    <mergeCell ref="DB53:DF53"/>
    <mergeCell ref="DG53:DK53"/>
    <mergeCell ref="BE53:BI53"/>
    <mergeCell ref="BS53:CG53"/>
    <mergeCell ref="DB55:DF55"/>
    <mergeCell ref="DG55:DK55"/>
    <mergeCell ref="DL55:DP55"/>
    <mergeCell ref="DQ55:DU55"/>
    <mergeCell ref="DV55:DZ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V54:DZ54"/>
    <mergeCell ref="DB52:DF52"/>
    <mergeCell ref="DG52:DK52"/>
    <mergeCell ref="DL52:DP52"/>
    <mergeCell ref="DQ52:DU52"/>
    <mergeCell ref="DV52:DZ52"/>
    <mergeCell ref="B53:P53"/>
    <mergeCell ref="BE52:BI52"/>
    <mergeCell ref="BS52:CG52"/>
    <mergeCell ref="CH52:CL52"/>
    <mergeCell ref="CM52:CQ52"/>
    <mergeCell ref="CR52:CV52"/>
    <mergeCell ref="CW52:DA52"/>
    <mergeCell ref="DV51:DZ51"/>
    <mergeCell ref="B52:P52"/>
    <mergeCell ref="CR51:CV51"/>
    <mergeCell ref="CW51:DA51"/>
    <mergeCell ref="DB51:DF51"/>
    <mergeCell ref="DG51:DK51"/>
    <mergeCell ref="DL51:DP51"/>
    <mergeCell ref="DQ51:DU51"/>
    <mergeCell ref="AU51:AY51"/>
    <mergeCell ref="AZ51:BD51"/>
    <mergeCell ref="Q51:U51"/>
    <mergeCell ref="V51:Z51"/>
    <mergeCell ref="AA51:AE51"/>
    <mergeCell ref="AF51:AJ51"/>
    <mergeCell ref="AK51:AO51"/>
    <mergeCell ref="AP51:AT51"/>
    <mergeCell ref="Q53:U53"/>
    <mergeCell ref="V53:Z53"/>
    <mergeCell ref="AA53:AE53"/>
    <mergeCell ref="AF53:AJ53"/>
    <mergeCell ref="B50:P50"/>
    <mergeCell ref="BE49:BI49"/>
    <mergeCell ref="BS49:CG49"/>
    <mergeCell ref="CH49:CL49"/>
    <mergeCell ref="CM49:CQ49"/>
    <mergeCell ref="CR49:CV49"/>
    <mergeCell ref="CW49:DA49"/>
    <mergeCell ref="DV48:DZ48"/>
    <mergeCell ref="B49:P49"/>
    <mergeCell ref="CR48:CV48"/>
    <mergeCell ref="CW48:DA48"/>
    <mergeCell ref="DB48:DF48"/>
    <mergeCell ref="DG48:DK48"/>
    <mergeCell ref="DL48:DP48"/>
    <mergeCell ref="DQ48:DU48"/>
    <mergeCell ref="BE51:BI51"/>
    <mergeCell ref="BS51:CG51"/>
    <mergeCell ref="CH51:CL51"/>
    <mergeCell ref="CM51:CQ51"/>
    <mergeCell ref="DL50:DP50"/>
    <mergeCell ref="DQ50:DU50"/>
    <mergeCell ref="DV50:DZ50"/>
    <mergeCell ref="B51:P51"/>
    <mergeCell ref="CH50:CL50"/>
    <mergeCell ref="CM50:CQ50"/>
    <mergeCell ref="CR50:CV50"/>
    <mergeCell ref="CW50:DA50"/>
    <mergeCell ref="DB50:DF50"/>
    <mergeCell ref="DG50:DK50"/>
    <mergeCell ref="BE50:BI50"/>
    <mergeCell ref="BS50:CG50"/>
    <mergeCell ref="BE48:BI48"/>
    <mergeCell ref="BS48:CG48"/>
    <mergeCell ref="CH48:CL48"/>
    <mergeCell ref="CM48:CQ48"/>
    <mergeCell ref="DL47:DP47"/>
    <mergeCell ref="DQ47:DU47"/>
    <mergeCell ref="DV47:DZ47"/>
    <mergeCell ref="B48:P48"/>
    <mergeCell ref="CH47:CL47"/>
    <mergeCell ref="CM47:CQ47"/>
    <mergeCell ref="CR47:CV47"/>
    <mergeCell ref="CW47:DA47"/>
    <mergeCell ref="DB47:DF47"/>
    <mergeCell ref="DG47:DK47"/>
    <mergeCell ref="BE47:BI47"/>
    <mergeCell ref="BS47:CG47"/>
    <mergeCell ref="DB49:DF49"/>
    <mergeCell ref="DG49:DK49"/>
    <mergeCell ref="DL49:DP49"/>
    <mergeCell ref="DQ49:DU49"/>
    <mergeCell ref="DV49:DZ49"/>
    <mergeCell ref="AU48:AY48"/>
    <mergeCell ref="AZ48:BD48"/>
    <mergeCell ref="Q48:U48"/>
    <mergeCell ref="V48:Z48"/>
    <mergeCell ref="AA48:AE48"/>
    <mergeCell ref="AF48:AJ48"/>
    <mergeCell ref="AK48:AO48"/>
    <mergeCell ref="AP48:AT48"/>
    <mergeCell ref="AK47:AO47"/>
    <mergeCell ref="AP47:AT47"/>
    <mergeCell ref="AU47:AY47"/>
    <mergeCell ref="AZ47:BD47"/>
    <mergeCell ref="DB46:DF46"/>
    <mergeCell ref="DG46:DK46"/>
    <mergeCell ref="DL46:DP46"/>
    <mergeCell ref="DQ46:DU46"/>
    <mergeCell ref="DV46:DZ46"/>
    <mergeCell ref="B47:P47"/>
    <mergeCell ref="BE46:BI46"/>
    <mergeCell ref="BS46:CG46"/>
    <mergeCell ref="CH46:CL46"/>
    <mergeCell ref="CM46:CQ46"/>
    <mergeCell ref="CR46:CV46"/>
    <mergeCell ref="CW46:DA46"/>
    <mergeCell ref="DV45:DZ45"/>
    <mergeCell ref="B46:P46"/>
    <mergeCell ref="CR45:CV45"/>
    <mergeCell ref="CW45:DA45"/>
    <mergeCell ref="DB45:DF45"/>
    <mergeCell ref="DG45:DK45"/>
    <mergeCell ref="DL45:DP45"/>
    <mergeCell ref="DQ45:DU45"/>
    <mergeCell ref="Q47:U47"/>
    <mergeCell ref="V47:Z47"/>
    <mergeCell ref="AA47:AE47"/>
    <mergeCell ref="AF47:AJ47"/>
    <mergeCell ref="Q46:U46"/>
    <mergeCell ref="V46:Z46"/>
    <mergeCell ref="AA46:AE46"/>
    <mergeCell ref="AF46:AJ46"/>
    <mergeCell ref="AK46:AO46"/>
    <mergeCell ref="AP46:AT46"/>
    <mergeCell ref="AU46:AY46"/>
    <mergeCell ref="AZ46:BD46"/>
    <mergeCell ref="B44:P44"/>
    <mergeCell ref="BE43:BI43"/>
    <mergeCell ref="BS43:CG43"/>
    <mergeCell ref="CH43:CL43"/>
    <mergeCell ref="CM43:CQ43"/>
    <mergeCell ref="CR43:CV43"/>
    <mergeCell ref="CW43:DA43"/>
    <mergeCell ref="DV42:DZ42"/>
    <mergeCell ref="B43:P43"/>
    <mergeCell ref="CR42:CV42"/>
    <mergeCell ref="CW42:DA42"/>
    <mergeCell ref="DB42:DF42"/>
    <mergeCell ref="DG42:DK42"/>
    <mergeCell ref="DL42:DP42"/>
    <mergeCell ref="DQ42:DU42"/>
    <mergeCell ref="BE45:BI45"/>
    <mergeCell ref="BS45:CG45"/>
    <mergeCell ref="CH45:CL45"/>
    <mergeCell ref="CM45:CQ45"/>
    <mergeCell ref="DL44:DP44"/>
    <mergeCell ref="DQ44:DU44"/>
    <mergeCell ref="DV44:DZ44"/>
    <mergeCell ref="B45:P45"/>
    <mergeCell ref="CH44:CL44"/>
    <mergeCell ref="CM44:CQ44"/>
    <mergeCell ref="CR44:CV44"/>
    <mergeCell ref="CW44:DA44"/>
    <mergeCell ref="DB44:DF44"/>
    <mergeCell ref="DG44:DK44"/>
    <mergeCell ref="BE44:BI44"/>
    <mergeCell ref="BS44:CG44"/>
    <mergeCell ref="BE42:BI42"/>
    <mergeCell ref="BS42:CG42"/>
    <mergeCell ref="CH42:CL42"/>
    <mergeCell ref="CM42:CQ42"/>
    <mergeCell ref="DL41:DP41"/>
    <mergeCell ref="DQ41:DU41"/>
    <mergeCell ref="DV41:DZ41"/>
    <mergeCell ref="B42:P42"/>
    <mergeCell ref="CH41:CL41"/>
    <mergeCell ref="CM41:CQ41"/>
    <mergeCell ref="CR41:CV41"/>
    <mergeCell ref="CW41:DA41"/>
    <mergeCell ref="DB41:DF41"/>
    <mergeCell ref="DG41:DK41"/>
    <mergeCell ref="BE41:BI41"/>
    <mergeCell ref="BS41:CG41"/>
    <mergeCell ref="DB43:DF43"/>
    <mergeCell ref="DG43:DK43"/>
    <mergeCell ref="DL43:DP43"/>
    <mergeCell ref="DQ43:DU43"/>
    <mergeCell ref="DV43:DZ43"/>
    <mergeCell ref="DB40:DF40"/>
    <mergeCell ref="DG40:DK40"/>
    <mergeCell ref="DL40:DP40"/>
    <mergeCell ref="DQ40:DU40"/>
    <mergeCell ref="DV40:DZ40"/>
    <mergeCell ref="B41:P41"/>
    <mergeCell ref="BE40:BI40"/>
    <mergeCell ref="BS40:CG40"/>
    <mergeCell ref="CH40:CL40"/>
    <mergeCell ref="CM40:CQ40"/>
    <mergeCell ref="CR40:CV40"/>
    <mergeCell ref="CW40:DA40"/>
    <mergeCell ref="DV39:DZ39"/>
    <mergeCell ref="B40:P40"/>
    <mergeCell ref="CR39:CV39"/>
    <mergeCell ref="CW39:DA39"/>
    <mergeCell ref="DB39:DF39"/>
    <mergeCell ref="DG39:DK39"/>
    <mergeCell ref="DL39:DP39"/>
    <mergeCell ref="DQ39:DU39"/>
    <mergeCell ref="AU39:AY39"/>
    <mergeCell ref="AZ39:BD39"/>
    <mergeCell ref="Q39:U39"/>
    <mergeCell ref="V39:Z39"/>
    <mergeCell ref="AA39:AE39"/>
    <mergeCell ref="AF39:AJ39"/>
    <mergeCell ref="AK39:AO39"/>
    <mergeCell ref="AP39:AT39"/>
    <mergeCell ref="B38:P38"/>
    <mergeCell ref="BE37:BI37"/>
    <mergeCell ref="BS37:CG37"/>
    <mergeCell ref="CH37:CL37"/>
    <mergeCell ref="CM37:CQ37"/>
    <mergeCell ref="CR37:CV37"/>
    <mergeCell ref="CW37:DA37"/>
    <mergeCell ref="DV36:DZ36"/>
    <mergeCell ref="B37:P37"/>
    <mergeCell ref="CR36:CV36"/>
    <mergeCell ref="CW36:DA36"/>
    <mergeCell ref="DB36:DF36"/>
    <mergeCell ref="DG36:DK36"/>
    <mergeCell ref="DL36:DP36"/>
    <mergeCell ref="DQ36:DU36"/>
    <mergeCell ref="BE39:BI39"/>
    <mergeCell ref="BS39:CG39"/>
    <mergeCell ref="CH39:CL39"/>
    <mergeCell ref="CM39:CQ39"/>
    <mergeCell ref="DL38:DP38"/>
    <mergeCell ref="DQ38:DU38"/>
    <mergeCell ref="DV38:DZ38"/>
    <mergeCell ref="B39:P39"/>
    <mergeCell ref="CH38:CL38"/>
    <mergeCell ref="CM38:CQ38"/>
    <mergeCell ref="CR38:CV38"/>
    <mergeCell ref="CW38:DA38"/>
    <mergeCell ref="DB38:DF38"/>
    <mergeCell ref="DG38:DK38"/>
    <mergeCell ref="BE38:BI38"/>
    <mergeCell ref="BS38:CG38"/>
    <mergeCell ref="BE36:BI36"/>
    <mergeCell ref="BS36:CG36"/>
    <mergeCell ref="CH36:CL36"/>
    <mergeCell ref="CM36:CQ36"/>
    <mergeCell ref="DL35:DP35"/>
    <mergeCell ref="DQ35:DU35"/>
    <mergeCell ref="DV35:DZ35"/>
    <mergeCell ref="B36:P36"/>
    <mergeCell ref="CH35:CL35"/>
    <mergeCell ref="CM35:CQ35"/>
    <mergeCell ref="CR35:CV35"/>
    <mergeCell ref="CW35:DA35"/>
    <mergeCell ref="DB35:DF35"/>
    <mergeCell ref="DG35:DK35"/>
    <mergeCell ref="BE35:BI35"/>
    <mergeCell ref="BS35:CG35"/>
    <mergeCell ref="DB37:DF37"/>
    <mergeCell ref="DG37:DK37"/>
    <mergeCell ref="DL37:DP37"/>
    <mergeCell ref="DQ37:DU37"/>
    <mergeCell ref="DV37:DZ37"/>
    <mergeCell ref="AZ37:BD37"/>
    <mergeCell ref="DB34:DF34"/>
    <mergeCell ref="DG34:DK34"/>
    <mergeCell ref="DL34:DP34"/>
    <mergeCell ref="DQ34:DU34"/>
    <mergeCell ref="DV34:DZ34"/>
    <mergeCell ref="B35:P35"/>
    <mergeCell ref="BE34:BI34"/>
    <mergeCell ref="BS34:CG34"/>
    <mergeCell ref="CH34:CL34"/>
    <mergeCell ref="CM34:CQ34"/>
    <mergeCell ref="CR34:CV34"/>
    <mergeCell ref="CW34:DA34"/>
    <mergeCell ref="DV33:DZ33"/>
    <mergeCell ref="B34:P34"/>
    <mergeCell ref="CR33:CV33"/>
    <mergeCell ref="CW33:DA33"/>
    <mergeCell ref="DB33:DF33"/>
    <mergeCell ref="DG33:DK33"/>
    <mergeCell ref="DL33:DP33"/>
    <mergeCell ref="DQ33:DU33"/>
    <mergeCell ref="AZ33:BD33"/>
    <mergeCell ref="Q35:U35"/>
    <mergeCell ref="V35:Z35"/>
    <mergeCell ref="AA35:AE35"/>
    <mergeCell ref="AF35:AJ35"/>
    <mergeCell ref="Q34:U34"/>
    <mergeCell ref="V34:Z34"/>
    <mergeCell ref="AA34:AE34"/>
    <mergeCell ref="AF34:AJ34"/>
    <mergeCell ref="AK34:AO34"/>
    <mergeCell ref="AP34:AT34"/>
    <mergeCell ref="AU34:AY34"/>
    <mergeCell ref="B32:P32"/>
    <mergeCell ref="BE31:BI31"/>
    <mergeCell ref="BS31:CG31"/>
    <mergeCell ref="CH31:CL31"/>
    <mergeCell ref="CM31:CQ31"/>
    <mergeCell ref="CR31:CV31"/>
    <mergeCell ref="CW31:DA31"/>
    <mergeCell ref="DV30:DZ30"/>
    <mergeCell ref="B31:P31"/>
    <mergeCell ref="CR30:CV30"/>
    <mergeCell ref="CW30:DA30"/>
    <mergeCell ref="DB30:DF30"/>
    <mergeCell ref="DG30:DK30"/>
    <mergeCell ref="DL30:DP30"/>
    <mergeCell ref="DQ30:DU30"/>
    <mergeCell ref="BE33:BI33"/>
    <mergeCell ref="BS33:CG33"/>
    <mergeCell ref="CH33:CL33"/>
    <mergeCell ref="CM33:CQ33"/>
    <mergeCell ref="DL32:DP32"/>
    <mergeCell ref="DQ32:DU32"/>
    <mergeCell ref="DV32:DZ32"/>
    <mergeCell ref="B33:P33"/>
    <mergeCell ref="CH32:CL32"/>
    <mergeCell ref="CM32:CQ32"/>
    <mergeCell ref="CR32:CV32"/>
    <mergeCell ref="CW32:DA32"/>
    <mergeCell ref="DB32:DF32"/>
    <mergeCell ref="DG32:DK32"/>
    <mergeCell ref="BE32:BI32"/>
    <mergeCell ref="BS32:CG32"/>
    <mergeCell ref="BE30:BI30"/>
    <mergeCell ref="BS30:CG30"/>
    <mergeCell ref="CH30:CL30"/>
    <mergeCell ref="CM30:CQ30"/>
    <mergeCell ref="DL29:DP29"/>
    <mergeCell ref="DQ29:DU29"/>
    <mergeCell ref="DV29:DZ29"/>
    <mergeCell ref="B30:P30"/>
    <mergeCell ref="CH29:CL29"/>
    <mergeCell ref="CM29:CQ29"/>
    <mergeCell ref="CR29:CV29"/>
    <mergeCell ref="CW29:DA29"/>
    <mergeCell ref="DB29:DF29"/>
    <mergeCell ref="DG29:DK29"/>
    <mergeCell ref="BE29:BI29"/>
    <mergeCell ref="BS29:CG29"/>
    <mergeCell ref="DB31:DF31"/>
    <mergeCell ref="DG31:DK31"/>
    <mergeCell ref="DL31:DP31"/>
    <mergeCell ref="DQ31:DU31"/>
    <mergeCell ref="DV31:DZ31"/>
    <mergeCell ref="AU30:AY30"/>
    <mergeCell ref="AZ30:BD30"/>
    <mergeCell ref="Q30:U30"/>
    <mergeCell ref="V30:Z30"/>
    <mergeCell ref="AA30:AE30"/>
    <mergeCell ref="AF30:AJ30"/>
    <mergeCell ref="AK30:AO30"/>
    <mergeCell ref="AP30:AT30"/>
    <mergeCell ref="Q29:U29"/>
    <mergeCell ref="V29:Z29"/>
    <mergeCell ref="AA29:AE29"/>
    <mergeCell ref="AF29:AJ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BE28:BI28"/>
    <mergeCell ref="BS28:CG28"/>
    <mergeCell ref="CH28:CL28"/>
    <mergeCell ref="CM28:CQ28"/>
    <mergeCell ref="CR28:CV28"/>
    <mergeCell ref="CW28:DA28"/>
    <mergeCell ref="DV27:DZ27"/>
    <mergeCell ref="B28:P28"/>
    <mergeCell ref="AK28:AO28"/>
    <mergeCell ref="AP28:AT28"/>
    <mergeCell ref="AU28:AY28"/>
    <mergeCell ref="AZ28:BD28"/>
    <mergeCell ref="AK29:AO29"/>
    <mergeCell ref="AP29:AT29"/>
    <mergeCell ref="AU29:AY29"/>
    <mergeCell ref="AZ29:BD29"/>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U21:AY21"/>
    <mergeCell ref="BS21:CG21"/>
    <mergeCell ref="CH21:CL21"/>
    <mergeCell ref="CM21:CQ21"/>
    <mergeCell ref="AK23:AO23"/>
    <mergeCell ref="AP23:AT23"/>
    <mergeCell ref="Q23:U23"/>
    <mergeCell ref="V23:Z23"/>
    <mergeCell ref="AA23:AE23"/>
    <mergeCell ref="AF23:AJ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B23:P23"/>
    <mergeCell ref="DG22:DK22"/>
    <mergeCell ref="DL22:DP22"/>
    <mergeCell ref="DQ22:DU22"/>
    <mergeCell ref="DV22:DZ22"/>
    <mergeCell ref="B20:P20"/>
    <mergeCell ref="Q22:U22"/>
    <mergeCell ref="V22:Z22"/>
    <mergeCell ref="AA22:AE22"/>
    <mergeCell ref="AF22:AJ22"/>
    <mergeCell ref="AK22:AO22"/>
    <mergeCell ref="AP22:AT22"/>
    <mergeCell ref="AK21:AO21"/>
    <mergeCell ref="AP21:AT21"/>
    <mergeCell ref="Q21:U21"/>
    <mergeCell ref="V21:Z21"/>
    <mergeCell ref="AA21:AE21"/>
    <mergeCell ref="AF21:AJ21"/>
    <mergeCell ref="BS22:CG22"/>
    <mergeCell ref="CH22:CL22"/>
    <mergeCell ref="CM22:CQ22"/>
    <mergeCell ref="CR22:CV22"/>
    <mergeCell ref="CW22:DA22"/>
    <mergeCell ref="DB22:DF22"/>
    <mergeCell ref="DV21:DZ21"/>
    <mergeCell ref="B22:P22"/>
    <mergeCell ref="AU22:AY22"/>
    <mergeCell ref="AZ22:BD22"/>
    <mergeCell ref="CR21:CV21"/>
    <mergeCell ref="CW21:DA21"/>
    <mergeCell ref="DB21:DF21"/>
    <mergeCell ref="DG21:DK21"/>
    <mergeCell ref="DL21:DP21"/>
    <mergeCell ref="CR18:CV18"/>
    <mergeCell ref="CW18:DA18"/>
    <mergeCell ref="DB18:DF18"/>
    <mergeCell ref="DG18:DK18"/>
    <mergeCell ref="DL18:DP18"/>
    <mergeCell ref="DQ18:DU18"/>
    <mergeCell ref="AU18:AY18"/>
    <mergeCell ref="BS18:CG18"/>
    <mergeCell ref="CH18:CL18"/>
    <mergeCell ref="CM18:CQ18"/>
    <mergeCell ref="DB20:DF20"/>
    <mergeCell ref="DG20:DK20"/>
    <mergeCell ref="DL20:DP20"/>
    <mergeCell ref="DQ20:DU20"/>
    <mergeCell ref="DV20:DZ20"/>
    <mergeCell ref="B21:P21"/>
    <mergeCell ref="AU20:AY20"/>
    <mergeCell ref="BS20:CG20"/>
    <mergeCell ref="CH20:CL20"/>
    <mergeCell ref="CM20:CQ20"/>
    <mergeCell ref="CR20:CV20"/>
    <mergeCell ref="CW20:DA20"/>
    <mergeCell ref="DQ21:DU21"/>
    <mergeCell ref="B18:P18"/>
    <mergeCell ref="AU17:AY17"/>
    <mergeCell ref="BS17:CG17"/>
    <mergeCell ref="CH17:CL17"/>
    <mergeCell ref="CM17:CQ17"/>
    <mergeCell ref="CR17:CV17"/>
    <mergeCell ref="CW17:DA17"/>
    <mergeCell ref="DL19:DP19"/>
    <mergeCell ref="DQ19:DU19"/>
    <mergeCell ref="DV19:DZ19"/>
    <mergeCell ref="B17:P17"/>
    <mergeCell ref="CH16:CL16"/>
    <mergeCell ref="CM16:CQ16"/>
    <mergeCell ref="CR16:CV16"/>
    <mergeCell ref="CW16:DA16"/>
    <mergeCell ref="DB16:DF16"/>
    <mergeCell ref="DG16:DK16"/>
    <mergeCell ref="V19:Z19"/>
    <mergeCell ref="AA19:AE19"/>
    <mergeCell ref="AF19:AJ19"/>
    <mergeCell ref="AK19:AO19"/>
    <mergeCell ref="AP19:AT19"/>
    <mergeCell ref="CH19:CL19"/>
    <mergeCell ref="CM19:CQ19"/>
    <mergeCell ref="CR19:CV19"/>
    <mergeCell ref="CW19:DA19"/>
    <mergeCell ref="DB19:DF19"/>
    <mergeCell ref="DG19:DK19"/>
    <mergeCell ref="DV18:DZ18"/>
    <mergeCell ref="B19:P19"/>
    <mergeCell ref="AU19:AY19"/>
    <mergeCell ref="BS19:CG19"/>
    <mergeCell ref="B15:P15"/>
    <mergeCell ref="AU14:AY14"/>
    <mergeCell ref="BS14:CG14"/>
    <mergeCell ref="CH14:CL14"/>
    <mergeCell ref="CM14:CQ14"/>
    <mergeCell ref="CR14:CV14"/>
    <mergeCell ref="CW14:DA14"/>
    <mergeCell ref="DL16:DP16"/>
    <mergeCell ref="DQ16:DU16"/>
    <mergeCell ref="DV16:DZ16"/>
    <mergeCell ref="B14:P14"/>
    <mergeCell ref="AK15:AO15"/>
    <mergeCell ref="AP15:AT15"/>
    <mergeCell ref="DB17:DF17"/>
    <mergeCell ref="DG17:DK17"/>
    <mergeCell ref="DL17:DP17"/>
    <mergeCell ref="DQ17:DU17"/>
    <mergeCell ref="DV17:DZ17"/>
    <mergeCell ref="DQ12:DU12"/>
    <mergeCell ref="AU12:AY12"/>
    <mergeCell ref="BS12:CG12"/>
    <mergeCell ref="CH12:CL12"/>
    <mergeCell ref="CM12:CQ12"/>
    <mergeCell ref="AP13:AT13"/>
    <mergeCell ref="AA12:AE12"/>
    <mergeCell ref="AF12:AJ12"/>
    <mergeCell ref="AK13:AO13"/>
    <mergeCell ref="AK12:AO12"/>
    <mergeCell ref="AP12:AT12"/>
    <mergeCell ref="Q12:U12"/>
    <mergeCell ref="V12:Z12"/>
    <mergeCell ref="DV15:DZ15"/>
    <mergeCell ref="B16:P16"/>
    <mergeCell ref="AU16:AY16"/>
    <mergeCell ref="BS16:CG16"/>
    <mergeCell ref="CR15:CV15"/>
    <mergeCell ref="CW15:DA15"/>
    <mergeCell ref="DB15:DF15"/>
    <mergeCell ref="DG15:DK15"/>
    <mergeCell ref="DL15:DP15"/>
    <mergeCell ref="DQ15:DU15"/>
    <mergeCell ref="AU15:AY15"/>
    <mergeCell ref="BS15:CG15"/>
    <mergeCell ref="CH15:CL15"/>
    <mergeCell ref="CM15:CQ15"/>
    <mergeCell ref="DB14:DF14"/>
    <mergeCell ref="DG14:DK14"/>
    <mergeCell ref="DL14:DP14"/>
    <mergeCell ref="DQ14:DU14"/>
    <mergeCell ref="DV14:DZ14"/>
    <mergeCell ref="DV8:DZ8"/>
    <mergeCell ref="B9:P9"/>
    <mergeCell ref="AU8:AY8"/>
    <mergeCell ref="BS8:CG8"/>
    <mergeCell ref="CH8:CL8"/>
    <mergeCell ref="CM8:CQ8"/>
    <mergeCell ref="CR8:CV8"/>
    <mergeCell ref="CW8:DA8"/>
    <mergeCell ref="B8:P8"/>
    <mergeCell ref="DL10:DP10"/>
    <mergeCell ref="DQ10:DU10"/>
    <mergeCell ref="DV10:DZ10"/>
    <mergeCell ref="B11:P11"/>
    <mergeCell ref="CH10:CL10"/>
    <mergeCell ref="CM10:CQ10"/>
    <mergeCell ref="CR10:CV10"/>
    <mergeCell ref="CW10:DA10"/>
    <mergeCell ref="AK10:AO10"/>
    <mergeCell ref="AP10:AT10"/>
    <mergeCell ref="DB11:DF11"/>
    <mergeCell ref="DG11:DK11"/>
    <mergeCell ref="DL11:DP11"/>
    <mergeCell ref="DQ11:DU11"/>
    <mergeCell ref="DV11:DZ11"/>
    <mergeCell ref="B12:P12"/>
    <mergeCell ref="AU11:AY11"/>
    <mergeCell ref="BS11:CG11"/>
    <mergeCell ref="CH11:CL11"/>
    <mergeCell ref="CM11:CQ11"/>
    <mergeCell ref="CR11:CV11"/>
    <mergeCell ref="CW11:DA11"/>
    <mergeCell ref="DL13:DP13"/>
    <mergeCell ref="DQ13:DU13"/>
    <mergeCell ref="DV13:DZ13"/>
    <mergeCell ref="CH13:CL13"/>
    <mergeCell ref="CM13:CQ13"/>
    <mergeCell ref="CR13:CV13"/>
    <mergeCell ref="CW13:DA13"/>
    <mergeCell ref="DB13:DF13"/>
    <mergeCell ref="DG13:DK13"/>
    <mergeCell ref="DV12:DZ12"/>
    <mergeCell ref="B13:P13"/>
    <mergeCell ref="AU13:AY13"/>
    <mergeCell ref="BS13:CG13"/>
    <mergeCell ref="CR12:CV12"/>
    <mergeCell ref="CW12:DA12"/>
    <mergeCell ref="DB12:DF12"/>
    <mergeCell ref="DG12:DK12"/>
    <mergeCell ref="DL12:DP12"/>
    <mergeCell ref="CR9:CV9"/>
    <mergeCell ref="CW9:DA9"/>
    <mergeCell ref="DB9:DF9"/>
    <mergeCell ref="DG9:DK9"/>
    <mergeCell ref="DL9:DP9"/>
    <mergeCell ref="DQ9:DU9"/>
    <mergeCell ref="CW5:DA6"/>
    <mergeCell ref="DB5:DF6"/>
    <mergeCell ref="DG5:DK6"/>
    <mergeCell ref="DL5:DP6"/>
    <mergeCell ref="DQ5:DU6"/>
    <mergeCell ref="AK5:AO6"/>
    <mergeCell ref="AP5:AT6"/>
    <mergeCell ref="AU5:AY6"/>
    <mergeCell ref="BQ5:CG6"/>
    <mergeCell ref="CH5:CL6"/>
    <mergeCell ref="CM5:CQ6"/>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AU7:AY7"/>
    <mergeCell ref="BS7:CG7"/>
    <mergeCell ref="CR5:CV6"/>
    <mergeCell ref="V11:Z11"/>
    <mergeCell ref="AA11:AE11"/>
    <mergeCell ref="AF11:AJ11"/>
    <mergeCell ref="AK11:AO11"/>
    <mergeCell ref="AP11:AT11"/>
    <mergeCell ref="Q11:U11"/>
    <mergeCell ref="DB10:DF10"/>
    <mergeCell ref="DG10:DK10"/>
    <mergeCell ref="DV9:DZ9"/>
    <mergeCell ref="B10:P10"/>
    <mergeCell ref="AU10:AY10"/>
    <mergeCell ref="Q10:U10"/>
    <mergeCell ref="V10:Z10"/>
    <mergeCell ref="AA10:AE10"/>
    <mergeCell ref="AF10:AJ10"/>
    <mergeCell ref="AK18:AO18"/>
    <mergeCell ref="AP18:AT18"/>
    <mergeCell ref="Q18:U18"/>
    <mergeCell ref="V18:Z18"/>
    <mergeCell ref="AA18:AE18"/>
    <mergeCell ref="AF18:AJ18"/>
    <mergeCell ref="Q14:U14"/>
    <mergeCell ref="V14:Z14"/>
    <mergeCell ref="AA14:AE14"/>
    <mergeCell ref="AF14:AJ14"/>
    <mergeCell ref="AK14:AO14"/>
    <mergeCell ref="AP14:AT14"/>
    <mergeCell ref="Q13:U13"/>
    <mergeCell ref="V13:Z13"/>
    <mergeCell ref="AA13:AE13"/>
    <mergeCell ref="AF13:AJ13"/>
    <mergeCell ref="BS10:CG10"/>
    <mergeCell ref="Q7:U7"/>
    <mergeCell ref="V7:Z7"/>
    <mergeCell ref="AA7:AE7"/>
    <mergeCell ref="AF7:AJ7"/>
    <mergeCell ref="AK7:AO7"/>
    <mergeCell ref="AP7:AT7"/>
    <mergeCell ref="AK9:AO9"/>
    <mergeCell ref="AP9:AT9"/>
    <mergeCell ref="Q9:U9"/>
    <mergeCell ref="V9:Z9"/>
    <mergeCell ref="AA9:AE9"/>
    <mergeCell ref="AF9:AJ9"/>
    <mergeCell ref="Q8:U8"/>
    <mergeCell ref="V8:Z8"/>
    <mergeCell ref="AA8:AE8"/>
    <mergeCell ref="AF8:AJ8"/>
    <mergeCell ref="AK8:AO8"/>
    <mergeCell ref="AP8:AT8"/>
    <mergeCell ref="Q15:U15"/>
    <mergeCell ref="V15:Z15"/>
    <mergeCell ref="AA15:AE15"/>
    <mergeCell ref="AF15:AJ15"/>
    <mergeCell ref="Q17:U17"/>
    <mergeCell ref="V17:Z17"/>
    <mergeCell ref="AA17:AE17"/>
    <mergeCell ref="AF17:AJ17"/>
    <mergeCell ref="AK17:AO17"/>
    <mergeCell ref="AP17:AT17"/>
    <mergeCell ref="Q16:U16"/>
    <mergeCell ref="V16:Z16"/>
    <mergeCell ref="AA16:AE16"/>
    <mergeCell ref="AF16:AJ16"/>
    <mergeCell ref="AK16:AO16"/>
    <mergeCell ref="AP16:AT16"/>
    <mergeCell ref="AU33:AY33"/>
    <mergeCell ref="Q33:U33"/>
    <mergeCell ref="V33:Z33"/>
    <mergeCell ref="AA33:AE33"/>
    <mergeCell ref="AF33:AJ33"/>
    <mergeCell ref="Q28:U28"/>
    <mergeCell ref="V28:Z28"/>
    <mergeCell ref="AA28:AE28"/>
    <mergeCell ref="AF28:AJ28"/>
    <mergeCell ref="Q19:U19"/>
    <mergeCell ref="Q20:U20"/>
    <mergeCell ref="V20:Z20"/>
    <mergeCell ref="AA20:AE20"/>
    <mergeCell ref="AF20:AJ20"/>
    <mergeCell ref="AK20:AO20"/>
    <mergeCell ref="AP20:AT20"/>
    <mergeCell ref="Q40:U40"/>
    <mergeCell ref="V40:Z40"/>
    <mergeCell ref="AA40:AE40"/>
    <mergeCell ref="AF40:AJ40"/>
    <mergeCell ref="AK40:AO40"/>
    <mergeCell ref="AP40:AT40"/>
    <mergeCell ref="AU40:AY40"/>
    <mergeCell ref="AZ40:BD40"/>
    <mergeCell ref="Q38:U38"/>
    <mergeCell ref="V38:Z38"/>
    <mergeCell ref="AA38:AE38"/>
    <mergeCell ref="AF38:AJ38"/>
    <mergeCell ref="Q37:U37"/>
    <mergeCell ref="V37:Z37"/>
    <mergeCell ref="AA37:AE37"/>
    <mergeCell ref="AF37:AJ37"/>
    <mergeCell ref="AK37:AO37"/>
    <mergeCell ref="AP37:AT37"/>
    <mergeCell ref="AU37:AY37"/>
    <mergeCell ref="AU58:AY58"/>
    <mergeCell ref="AZ58:BD58"/>
    <mergeCell ref="Q56:U56"/>
    <mergeCell ref="V56:Z56"/>
    <mergeCell ref="AA56:AE56"/>
    <mergeCell ref="AF56:AJ56"/>
    <mergeCell ref="AZ56:BD56"/>
    <mergeCell ref="AU45:AY45"/>
    <mergeCell ref="AZ45:BD45"/>
    <mergeCell ref="Q45:U45"/>
    <mergeCell ref="V45:Z45"/>
    <mergeCell ref="AA45:AE45"/>
    <mergeCell ref="AF45:AJ45"/>
    <mergeCell ref="AK45:AO45"/>
    <mergeCell ref="AP45:AT45"/>
    <mergeCell ref="Q41:U41"/>
    <mergeCell ref="V41:Z41"/>
    <mergeCell ref="AA41:AE41"/>
    <mergeCell ref="AF41:AJ41"/>
    <mergeCell ref="AF36:AJ36"/>
    <mergeCell ref="AK36:AO36"/>
    <mergeCell ref="AP36:AT36"/>
    <mergeCell ref="AK35:AO35"/>
    <mergeCell ref="AP35:AT35"/>
    <mergeCell ref="AU35:AY35"/>
    <mergeCell ref="AZ35:BD35"/>
    <mergeCell ref="AZ34:BD34"/>
    <mergeCell ref="AK33:AO33"/>
    <mergeCell ref="AP33:AT33"/>
    <mergeCell ref="AK52:AO52"/>
    <mergeCell ref="AP52:AT52"/>
    <mergeCell ref="AU52:AY52"/>
    <mergeCell ref="AZ52:BD52"/>
    <mergeCell ref="Q63:U63"/>
    <mergeCell ref="V63:Z63"/>
    <mergeCell ref="AA63:AE63"/>
    <mergeCell ref="AF63:AJ63"/>
    <mergeCell ref="AK63:AO63"/>
    <mergeCell ref="AP63:AT63"/>
    <mergeCell ref="AU63:AY63"/>
    <mergeCell ref="AZ63:BD63"/>
    <mergeCell ref="Q59:U59"/>
    <mergeCell ref="V59:Z59"/>
    <mergeCell ref="AA59:AE59"/>
    <mergeCell ref="AF59:AJ59"/>
    <mergeCell ref="Q58:U58"/>
    <mergeCell ref="V58:Z58"/>
    <mergeCell ref="AA58:AE58"/>
    <mergeCell ref="AF58:AJ58"/>
    <mergeCell ref="AK58:AO58"/>
    <mergeCell ref="AP58:AT58"/>
    <mergeCell ref="V43:Z43"/>
    <mergeCell ref="AA43:AE43"/>
    <mergeCell ref="AF43:AJ43"/>
    <mergeCell ref="AK43:AO43"/>
    <mergeCell ref="AP43:AT43"/>
    <mergeCell ref="AU43:AY43"/>
    <mergeCell ref="AZ43:BD43"/>
    <mergeCell ref="AK44:AO44"/>
    <mergeCell ref="AP44:AT44"/>
    <mergeCell ref="AU44:AY44"/>
    <mergeCell ref="AZ44:BD44"/>
    <mergeCell ref="Q32:U32"/>
    <mergeCell ref="V32:Z32"/>
    <mergeCell ref="AA32:AE32"/>
    <mergeCell ref="AF32:AJ32"/>
    <mergeCell ref="Q31:U31"/>
    <mergeCell ref="V31:Z31"/>
    <mergeCell ref="AA31:AE31"/>
    <mergeCell ref="AF31:AJ31"/>
    <mergeCell ref="AK31:AO31"/>
    <mergeCell ref="AP31:AT31"/>
    <mergeCell ref="AU31:AY31"/>
    <mergeCell ref="AZ31:BD31"/>
    <mergeCell ref="AK32:AO32"/>
    <mergeCell ref="AP32:AT32"/>
    <mergeCell ref="AU32:AY32"/>
    <mergeCell ref="AZ32:BD32"/>
    <mergeCell ref="AU36:AY36"/>
    <mergeCell ref="AZ36:BD36"/>
    <mergeCell ref="Q36:U36"/>
    <mergeCell ref="V36:Z36"/>
    <mergeCell ref="AA36:AE36"/>
    <mergeCell ref="AF54:AJ54"/>
    <mergeCell ref="AK54:AO54"/>
    <mergeCell ref="AP54:AT54"/>
    <mergeCell ref="AK53:AO53"/>
    <mergeCell ref="AP53:AT53"/>
    <mergeCell ref="AU53:AY53"/>
    <mergeCell ref="AZ53:BD53"/>
    <mergeCell ref="Q52:U52"/>
    <mergeCell ref="V52:Z52"/>
    <mergeCell ref="AA52:AE52"/>
    <mergeCell ref="AF52:AJ52"/>
    <mergeCell ref="AK38:AO38"/>
    <mergeCell ref="AP38:AT38"/>
    <mergeCell ref="AU38:AY38"/>
    <mergeCell ref="AZ38:BD38"/>
    <mergeCell ref="AU42:AY42"/>
    <mergeCell ref="AZ42:BD42"/>
    <mergeCell ref="Q42:U42"/>
    <mergeCell ref="V42:Z42"/>
    <mergeCell ref="AA42:AE42"/>
    <mergeCell ref="AF42:AJ42"/>
    <mergeCell ref="AK42:AO42"/>
    <mergeCell ref="AP42:AT42"/>
    <mergeCell ref="AK41:AO41"/>
    <mergeCell ref="AP41:AT41"/>
    <mergeCell ref="AU41:AY41"/>
    <mergeCell ref="AZ41:BD41"/>
    <mergeCell ref="Q44:U44"/>
    <mergeCell ref="V44:Z44"/>
    <mergeCell ref="AA44:AE44"/>
    <mergeCell ref="AF44:AJ44"/>
    <mergeCell ref="Q43:U43"/>
    <mergeCell ref="V61:Z61"/>
    <mergeCell ref="AA61:AE61"/>
    <mergeCell ref="AF61:AJ61"/>
    <mergeCell ref="AK61:AO61"/>
    <mergeCell ref="AP61:AT61"/>
    <mergeCell ref="AU61:AY61"/>
    <mergeCell ref="AZ61:BD61"/>
    <mergeCell ref="B60:P60"/>
    <mergeCell ref="B61:P61"/>
    <mergeCell ref="AU69:AY69"/>
    <mergeCell ref="B71:P71"/>
    <mergeCell ref="Q50:U50"/>
    <mergeCell ref="V50:Z50"/>
    <mergeCell ref="AA50:AE50"/>
    <mergeCell ref="AF50:AJ50"/>
    <mergeCell ref="Q49:U49"/>
    <mergeCell ref="V49:Z49"/>
    <mergeCell ref="AA49:AE49"/>
    <mergeCell ref="AF49:AJ49"/>
    <mergeCell ref="AK49:AO49"/>
    <mergeCell ref="AP49:AT49"/>
    <mergeCell ref="AU49:AY49"/>
    <mergeCell ref="AZ49:BD49"/>
    <mergeCell ref="AK50:AO50"/>
    <mergeCell ref="AP50:AT50"/>
    <mergeCell ref="AU50:AY50"/>
    <mergeCell ref="AZ50:BD50"/>
    <mergeCell ref="AU54:AY54"/>
    <mergeCell ref="AZ54:BD54"/>
    <mergeCell ref="Q54:U54"/>
    <mergeCell ref="V54:Z54"/>
    <mergeCell ref="AA54:AE54"/>
    <mergeCell ref="AU71:AY71"/>
    <mergeCell ref="AP70:AT70"/>
    <mergeCell ref="AU70:AY70"/>
    <mergeCell ref="B70:P70"/>
    <mergeCell ref="Q70:U70"/>
    <mergeCell ref="V70:Z70"/>
    <mergeCell ref="AA70:AE70"/>
    <mergeCell ref="AF70:AJ70"/>
    <mergeCell ref="AK56:AO56"/>
    <mergeCell ref="AP56:AT56"/>
    <mergeCell ref="AU56:AY56"/>
    <mergeCell ref="B72:P72"/>
    <mergeCell ref="Q72:U72"/>
    <mergeCell ref="V72:Z72"/>
    <mergeCell ref="AA72:AE72"/>
    <mergeCell ref="AU60:AY60"/>
    <mergeCell ref="AZ60:BD60"/>
    <mergeCell ref="Q60:U60"/>
    <mergeCell ref="V60:Z60"/>
    <mergeCell ref="AA60:AE60"/>
    <mergeCell ref="AF60:AJ60"/>
    <mergeCell ref="AK60:AO60"/>
    <mergeCell ref="AP60:AT60"/>
    <mergeCell ref="AK59:AO59"/>
    <mergeCell ref="AP59:AT59"/>
    <mergeCell ref="AU59:AY59"/>
    <mergeCell ref="AZ59:BD59"/>
    <mergeCell ref="Q62:U62"/>
    <mergeCell ref="V62:Z62"/>
    <mergeCell ref="AA62:AE62"/>
    <mergeCell ref="AF62:AJ62"/>
    <mergeCell ref="Q61:U61"/>
    <mergeCell ref="B74:P74"/>
    <mergeCell ref="Q74:U74"/>
    <mergeCell ref="V74:Z74"/>
    <mergeCell ref="AA74:AE74"/>
    <mergeCell ref="AF74:AJ74"/>
    <mergeCell ref="AK70:AO70"/>
    <mergeCell ref="B69:P69"/>
    <mergeCell ref="Q69:U69"/>
    <mergeCell ref="V69:Z69"/>
    <mergeCell ref="AA69:AE69"/>
    <mergeCell ref="AF69:AJ69"/>
    <mergeCell ref="AK69:AO69"/>
    <mergeCell ref="AP69:AT69"/>
    <mergeCell ref="AP72:AT72"/>
    <mergeCell ref="B73:P73"/>
    <mergeCell ref="Q73:U73"/>
    <mergeCell ref="V73:Z73"/>
    <mergeCell ref="AA73:AE73"/>
    <mergeCell ref="AP74:AT74"/>
    <mergeCell ref="Q71:U71"/>
    <mergeCell ref="V71:Z71"/>
    <mergeCell ref="AA71:AE71"/>
    <mergeCell ref="AF71:AJ71"/>
    <mergeCell ref="AK71:AO71"/>
    <mergeCell ref="AP71:AT71"/>
    <mergeCell ref="AP77:AT77"/>
    <mergeCell ref="AU77:AY77"/>
    <mergeCell ref="B79:P79"/>
    <mergeCell ref="Q79:U79"/>
    <mergeCell ref="V79:Z79"/>
    <mergeCell ref="AA79:AE79"/>
    <mergeCell ref="AF79:AJ79"/>
    <mergeCell ref="AK79:AO79"/>
    <mergeCell ref="AP79:AT79"/>
    <mergeCell ref="AU79:AY79"/>
    <mergeCell ref="AP78:AT78"/>
    <mergeCell ref="AU78:AY78"/>
    <mergeCell ref="B75:P75"/>
    <mergeCell ref="Q75:U75"/>
    <mergeCell ref="V75:Z75"/>
    <mergeCell ref="AA75:AE75"/>
    <mergeCell ref="AF75:AJ75"/>
    <mergeCell ref="AK75:AO75"/>
    <mergeCell ref="AP75:AT75"/>
    <mergeCell ref="AU75:AY75"/>
    <mergeCell ref="AP76:AT76"/>
    <mergeCell ref="AU76:AY76"/>
    <mergeCell ref="B76:P76"/>
    <mergeCell ref="Q76:U76"/>
    <mergeCell ref="V76:Z76"/>
    <mergeCell ref="AA76:AE76"/>
    <mergeCell ref="AF76:AJ76"/>
    <mergeCell ref="AK76:AO76"/>
    <mergeCell ref="B80:P80"/>
    <mergeCell ref="Q80:U80"/>
    <mergeCell ref="V80:Z80"/>
    <mergeCell ref="AA80:AE80"/>
    <mergeCell ref="AF80:AJ80"/>
    <mergeCell ref="AK80:AO80"/>
    <mergeCell ref="B78:P78"/>
    <mergeCell ref="Q78:U78"/>
    <mergeCell ref="V78:Z78"/>
    <mergeCell ref="AA78:AE78"/>
    <mergeCell ref="AF78:AJ78"/>
    <mergeCell ref="B77:P77"/>
    <mergeCell ref="Q77:U77"/>
    <mergeCell ref="V77:Z77"/>
    <mergeCell ref="AA77:AE77"/>
    <mergeCell ref="AF81:AJ81"/>
    <mergeCell ref="AK81:AO81"/>
    <mergeCell ref="AF77:AJ77"/>
    <mergeCell ref="AK77:AO77"/>
    <mergeCell ref="AP81:AT81"/>
    <mergeCell ref="AU81:AY81"/>
    <mergeCell ref="B83:P83"/>
    <mergeCell ref="Q83:U83"/>
    <mergeCell ref="V83:Z83"/>
    <mergeCell ref="AA83:AE83"/>
    <mergeCell ref="AF83:AJ83"/>
    <mergeCell ref="AK83:AO83"/>
    <mergeCell ref="AP83:AT83"/>
    <mergeCell ref="AU83:AY83"/>
    <mergeCell ref="AP82:AT82"/>
    <mergeCell ref="AU82:AY82"/>
    <mergeCell ref="AP84:AT84"/>
    <mergeCell ref="AU84:AY84"/>
    <mergeCell ref="B84:P84"/>
    <mergeCell ref="Q84:U84"/>
    <mergeCell ref="V84:Z84"/>
    <mergeCell ref="AA84:AE84"/>
    <mergeCell ref="AF84:AJ84"/>
    <mergeCell ref="AK84:AO84"/>
    <mergeCell ref="B82:P82"/>
    <mergeCell ref="Q82:U82"/>
    <mergeCell ref="V82:Z82"/>
    <mergeCell ref="AA82:AE82"/>
    <mergeCell ref="AF82:AJ82"/>
    <mergeCell ref="B81:P81"/>
    <mergeCell ref="Q81:U81"/>
    <mergeCell ref="V81:Z81"/>
    <mergeCell ref="AA81:AE81"/>
    <mergeCell ref="AF85:AJ85"/>
    <mergeCell ref="AK85:AO85"/>
    <mergeCell ref="AP85:AT85"/>
    <mergeCell ref="AU85:AY85"/>
    <mergeCell ref="B87:P87"/>
    <mergeCell ref="Q87:U87"/>
    <mergeCell ref="V87:Z87"/>
    <mergeCell ref="AA87:AE87"/>
    <mergeCell ref="AF87:AJ87"/>
    <mergeCell ref="AK87:AO87"/>
    <mergeCell ref="AP87:AT87"/>
    <mergeCell ref="AU87:AY87"/>
    <mergeCell ref="AP86:AT86"/>
    <mergeCell ref="AU86:AY86"/>
    <mergeCell ref="AP88:AT88"/>
    <mergeCell ref="AU88:AY88"/>
    <mergeCell ref="B88:P88"/>
    <mergeCell ref="Q88:U88"/>
    <mergeCell ref="V88:Z88"/>
    <mergeCell ref="AA88:AE88"/>
    <mergeCell ref="AF88:AJ88"/>
    <mergeCell ref="AK88:AO88"/>
    <mergeCell ref="B86:P86"/>
    <mergeCell ref="Q86:U86"/>
    <mergeCell ref="V86:Z86"/>
    <mergeCell ref="AA86:AE86"/>
    <mergeCell ref="AF86:AJ86"/>
    <mergeCell ref="B85:P85"/>
    <mergeCell ref="Q85:U85"/>
    <mergeCell ref="V85:Z85"/>
    <mergeCell ref="AA85:AE85"/>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80" zoomScaleNormal="85" zoomScaleSheetLayoutView="8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509</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0C9F6-9CA9-4F8A-8290-1321FE1F1859}">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AQzmeREwGsKgTOjly/8lmJCOiTHDptCguYf/ySNj2jtv8HdsaEIoEmPYWKACck7Zq57bOVsZsqMVW4LoAv4+w==" saltValue="XdcD3oO+UmN/UXa5XoJ4E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C235A-E0A7-4008-81C5-038329D5CD13}">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511</v>
      </c>
      <c r="AL6" s="257"/>
      <c r="AM6" s="257"/>
      <c r="AN6" s="257"/>
    </row>
    <row r="7" spans="1:46" ht="13.5" customHeight="1" x14ac:dyDescent="0.2">
      <c r="A7" s="256"/>
      <c r="AK7" s="259"/>
      <c r="AL7" s="260"/>
      <c r="AM7" s="260"/>
      <c r="AN7" s="261"/>
      <c r="AO7" s="1124" t="s">
        <v>512</v>
      </c>
      <c r="AP7" s="262"/>
      <c r="AQ7" s="263" t="s">
        <v>513</v>
      </c>
      <c r="AR7" s="264"/>
    </row>
    <row r="8" spans="1:46" ht="13.2" x14ac:dyDescent="0.2">
      <c r="A8" s="256"/>
      <c r="AK8" s="265"/>
      <c r="AL8" s="266"/>
      <c r="AM8" s="266"/>
      <c r="AN8" s="267"/>
      <c r="AO8" s="1125"/>
      <c r="AP8" s="268" t="s">
        <v>514</v>
      </c>
      <c r="AQ8" s="269" t="s">
        <v>515</v>
      </c>
      <c r="AR8" s="270" t="s">
        <v>516</v>
      </c>
    </row>
    <row r="9" spans="1:46" ht="13.2" x14ac:dyDescent="0.2">
      <c r="A9" s="256"/>
      <c r="AK9" s="1126" t="s">
        <v>517</v>
      </c>
      <c r="AL9" s="1127"/>
      <c r="AM9" s="1127"/>
      <c r="AN9" s="1128"/>
      <c r="AO9" s="271">
        <v>3959652</v>
      </c>
      <c r="AP9" s="271">
        <v>57056</v>
      </c>
      <c r="AQ9" s="272">
        <v>72345</v>
      </c>
      <c r="AR9" s="273">
        <v>-21.1</v>
      </c>
    </row>
    <row r="10" spans="1:46" ht="13.5" customHeight="1" x14ac:dyDescent="0.2">
      <c r="A10" s="256"/>
      <c r="AK10" s="1126" t="s">
        <v>518</v>
      </c>
      <c r="AL10" s="1127"/>
      <c r="AM10" s="1127"/>
      <c r="AN10" s="1128"/>
      <c r="AO10" s="274">
        <v>643729</v>
      </c>
      <c r="AP10" s="274">
        <v>9276</v>
      </c>
      <c r="AQ10" s="275">
        <v>6087</v>
      </c>
      <c r="AR10" s="276">
        <v>52.4</v>
      </c>
    </row>
    <row r="11" spans="1:46" ht="13.5" customHeight="1" x14ac:dyDescent="0.2">
      <c r="A11" s="256"/>
      <c r="AK11" s="1126" t="s">
        <v>519</v>
      </c>
      <c r="AL11" s="1127"/>
      <c r="AM11" s="1127"/>
      <c r="AN11" s="1128"/>
      <c r="AO11" s="274">
        <v>4656</v>
      </c>
      <c r="AP11" s="274">
        <v>67</v>
      </c>
      <c r="AQ11" s="275">
        <v>1128</v>
      </c>
      <c r="AR11" s="276">
        <v>-94.1</v>
      </c>
    </row>
    <row r="12" spans="1:46" ht="13.5" customHeight="1" x14ac:dyDescent="0.2">
      <c r="A12" s="256"/>
      <c r="AK12" s="1126" t="s">
        <v>520</v>
      </c>
      <c r="AL12" s="1127"/>
      <c r="AM12" s="1127"/>
      <c r="AN12" s="1128"/>
      <c r="AO12" s="274" t="s">
        <v>521</v>
      </c>
      <c r="AP12" s="274" t="s">
        <v>521</v>
      </c>
      <c r="AQ12" s="275">
        <v>9</v>
      </c>
      <c r="AR12" s="276" t="s">
        <v>521</v>
      </c>
    </row>
    <row r="13" spans="1:46" ht="13.5" customHeight="1" x14ac:dyDescent="0.2">
      <c r="A13" s="256"/>
      <c r="AK13" s="1126" t="s">
        <v>522</v>
      </c>
      <c r="AL13" s="1127"/>
      <c r="AM13" s="1127"/>
      <c r="AN13" s="1128"/>
      <c r="AO13" s="274">
        <v>165557</v>
      </c>
      <c r="AP13" s="274">
        <v>2386</v>
      </c>
      <c r="AQ13" s="275">
        <v>2326</v>
      </c>
      <c r="AR13" s="276">
        <v>2.6</v>
      </c>
    </row>
    <row r="14" spans="1:46" ht="13.5" customHeight="1" x14ac:dyDescent="0.2">
      <c r="A14" s="256"/>
      <c r="AK14" s="1126" t="s">
        <v>523</v>
      </c>
      <c r="AL14" s="1127"/>
      <c r="AM14" s="1127"/>
      <c r="AN14" s="1128"/>
      <c r="AO14" s="274">
        <v>14128</v>
      </c>
      <c r="AP14" s="274">
        <v>204</v>
      </c>
      <c r="AQ14" s="275">
        <v>1625</v>
      </c>
      <c r="AR14" s="276">
        <v>-87.4</v>
      </c>
    </row>
    <row r="15" spans="1:46" ht="13.5" customHeight="1" x14ac:dyDescent="0.2">
      <c r="A15" s="256"/>
      <c r="AK15" s="1129" t="s">
        <v>524</v>
      </c>
      <c r="AL15" s="1130"/>
      <c r="AM15" s="1130"/>
      <c r="AN15" s="1131"/>
      <c r="AO15" s="274">
        <v>-221103</v>
      </c>
      <c r="AP15" s="274">
        <v>-3186</v>
      </c>
      <c r="AQ15" s="275">
        <v>-4515</v>
      </c>
      <c r="AR15" s="276">
        <v>-29.4</v>
      </c>
    </row>
    <row r="16" spans="1:46" ht="13.2" x14ac:dyDescent="0.2">
      <c r="A16" s="256"/>
      <c r="AK16" s="1129" t="s">
        <v>185</v>
      </c>
      <c r="AL16" s="1130"/>
      <c r="AM16" s="1130"/>
      <c r="AN16" s="1131"/>
      <c r="AO16" s="274">
        <v>4566619</v>
      </c>
      <c r="AP16" s="274">
        <v>65801</v>
      </c>
      <c r="AQ16" s="275">
        <v>79005</v>
      </c>
      <c r="AR16" s="276">
        <v>-16.7</v>
      </c>
    </row>
    <row r="17" spans="1:46" ht="13.2" x14ac:dyDescent="0.2">
      <c r="A17" s="256"/>
    </row>
    <row r="18" spans="1:46" ht="13.2" x14ac:dyDescent="0.2">
      <c r="A18" s="256"/>
      <c r="AQ18" s="277"/>
      <c r="AR18" s="277"/>
    </row>
    <row r="19" spans="1:46" ht="13.2" x14ac:dyDescent="0.2">
      <c r="A19" s="256"/>
      <c r="AK19" s="252" t="s">
        <v>525</v>
      </c>
    </row>
    <row r="20" spans="1:46" ht="13.2" x14ac:dyDescent="0.2">
      <c r="A20" s="256"/>
      <c r="AK20" s="278"/>
      <c r="AL20" s="279"/>
      <c r="AM20" s="279"/>
      <c r="AN20" s="280"/>
      <c r="AO20" s="281" t="s">
        <v>526</v>
      </c>
      <c r="AP20" s="282" t="s">
        <v>527</v>
      </c>
      <c r="AQ20" s="283" t="s">
        <v>528</v>
      </c>
      <c r="AR20" s="284"/>
    </row>
    <row r="21" spans="1:46" s="257" customFormat="1" ht="13.2" x14ac:dyDescent="0.2">
      <c r="A21" s="285"/>
      <c r="AK21" s="1132" t="s">
        <v>529</v>
      </c>
      <c r="AL21" s="1133"/>
      <c r="AM21" s="1133"/>
      <c r="AN21" s="1134"/>
      <c r="AO21" s="286">
        <v>5.14</v>
      </c>
      <c r="AP21" s="287">
        <v>7.5</v>
      </c>
      <c r="AQ21" s="288">
        <v>-2.36</v>
      </c>
      <c r="AS21" s="289"/>
      <c r="AT21" s="285"/>
    </row>
    <row r="22" spans="1:46" s="257" customFormat="1" ht="13.2" x14ac:dyDescent="0.2">
      <c r="A22" s="285"/>
      <c r="AK22" s="1132" t="s">
        <v>530</v>
      </c>
      <c r="AL22" s="1133"/>
      <c r="AM22" s="1133"/>
      <c r="AN22" s="1134"/>
      <c r="AO22" s="290">
        <v>96.8</v>
      </c>
      <c r="AP22" s="291">
        <v>98.5</v>
      </c>
      <c r="AQ22" s="292">
        <v>-1.7</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3" t="s">
        <v>531</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ht="13.2" x14ac:dyDescent="0.2">
      <c r="A27" s="297"/>
      <c r="AS27" s="252"/>
      <c r="AT27" s="252"/>
    </row>
    <row r="28" spans="1:46" ht="16.2" x14ac:dyDescent="0.2">
      <c r="A28" s="253" t="s">
        <v>532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533</v>
      </c>
      <c r="AL29" s="257"/>
      <c r="AM29" s="257"/>
      <c r="AN29" s="257"/>
      <c r="AS29" s="299"/>
    </row>
    <row r="30" spans="1:46" ht="13.5" customHeight="1" x14ac:dyDescent="0.2">
      <c r="A30" s="256"/>
      <c r="AK30" s="259"/>
      <c r="AL30" s="260"/>
      <c r="AM30" s="260"/>
      <c r="AN30" s="261"/>
      <c r="AO30" s="1124" t="s">
        <v>512</v>
      </c>
      <c r="AP30" s="262"/>
      <c r="AQ30" s="263" t="s">
        <v>513</v>
      </c>
      <c r="AR30" s="264"/>
    </row>
    <row r="31" spans="1:46" ht="13.2" x14ac:dyDescent="0.2">
      <c r="A31" s="256"/>
      <c r="AK31" s="265"/>
      <c r="AL31" s="266"/>
      <c r="AM31" s="266"/>
      <c r="AN31" s="267"/>
      <c r="AO31" s="1125"/>
      <c r="AP31" s="268" t="s">
        <v>514</v>
      </c>
      <c r="AQ31" s="269" t="s">
        <v>515</v>
      </c>
      <c r="AR31" s="270" t="s">
        <v>516</v>
      </c>
    </row>
    <row r="32" spans="1:46" ht="27" customHeight="1" x14ac:dyDescent="0.2">
      <c r="A32" s="256"/>
      <c r="AK32" s="1140" t="s">
        <v>534</v>
      </c>
      <c r="AL32" s="1141"/>
      <c r="AM32" s="1141"/>
      <c r="AN32" s="1142"/>
      <c r="AO32" s="300">
        <v>2347826</v>
      </c>
      <c r="AP32" s="300">
        <v>33830</v>
      </c>
      <c r="AQ32" s="301">
        <v>42274</v>
      </c>
      <c r="AR32" s="302">
        <v>-20</v>
      </c>
    </row>
    <row r="33" spans="1:46" ht="13.5" customHeight="1" x14ac:dyDescent="0.2">
      <c r="A33" s="256"/>
      <c r="AK33" s="1140" t="s">
        <v>535</v>
      </c>
      <c r="AL33" s="1141"/>
      <c r="AM33" s="1141"/>
      <c r="AN33" s="1142"/>
      <c r="AO33" s="300" t="s">
        <v>521</v>
      </c>
      <c r="AP33" s="300" t="s">
        <v>521</v>
      </c>
      <c r="AQ33" s="301" t="s">
        <v>521</v>
      </c>
      <c r="AR33" s="302" t="s">
        <v>521</v>
      </c>
    </row>
    <row r="34" spans="1:46" ht="27" customHeight="1" x14ac:dyDescent="0.2">
      <c r="A34" s="256"/>
      <c r="AK34" s="1140" t="s">
        <v>536</v>
      </c>
      <c r="AL34" s="1141"/>
      <c r="AM34" s="1141"/>
      <c r="AN34" s="1142"/>
      <c r="AO34" s="300">
        <v>63333</v>
      </c>
      <c r="AP34" s="300">
        <v>913</v>
      </c>
      <c r="AQ34" s="301">
        <v>53</v>
      </c>
      <c r="AR34" s="302">
        <v>1622.6</v>
      </c>
    </row>
    <row r="35" spans="1:46" ht="27" customHeight="1" x14ac:dyDescent="0.2">
      <c r="A35" s="256"/>
      <c r="AK35" s="1140" t="s">
        <v>537</v>
      </c>
      <c r="AL35" s="1141"/>
      <c r="AM35" s="1141"/>
      <c r="AN35" s="1142"/>
      <c r="AO35" s="300">
        <v>800264</v>
      </c>
      <c r="AP35" s="300">
        <v>11531</v>
      </c>
      <c r="AQ35" s="301">
        <v>12769</v>
      </c>
      <c r="AR35" s="302">
        <v>-9.6999999999999993</v>
      </c>
    </row>
    <row r="36" spans="1:46" ht="27" customHeight="1" x14ac:dyDescent="0.2">
      <c r="A36" s="256"/>
      <c r="AK36" s="1140" t="s">
        <v>538</v>
      </c>
      <c r="AL36" s="1141"/>
      <c r="AM36" s="1141"/>
      <c r="AN36" s="1142"/>
      <c r="AO36" s="300">
        <v>532828</v>
      </c>
      <c r="AP36" s="300">
        <v>7678</v>
      </c>
      <c r="AQ36" s="301">
        <v>1973</v>
      </c>
      <c r="AR36" s="302">
        <v>289.2</v>
      </c>
    </row>
    <row r="37" spans="1:46" ht="13.5" customHeight="1" x14ac:dyDescent="0.2">
      <c r="A37" s="256"/>
      <c r="AK37" s="1140" t="s">
        <v>539</v>
      </c>
      <c r="AL37" s="1141"/>
      <c r="AM37" s="1141"/>
      <c r="AN37" s="1142"/>
      <c r="AO37" s="300">
        <v>91403</v>
      </c>
      <c r="AP37" s="300">
        <v>1317</v>
      </c>
      <c r="AQ37" s="301">
        <v>635</v>
      </c>
      <c r="AR37" s="302">
        <v>107.4</v>
      </c>
    </row>
    <row r="38" spans="1:46" ht="27" customHeight="1" x14ac:dyDescent="0.2">
      <c r="A38" s="256"/>
      <c r="AK38" s="1143" t="s">
        <v>540</v>
      </c>
      <c r="AL38" s="1144"/>
      <c r="AM38" s="1144"/>
      <c r="AN38" s="1145"/>
      <c r="AO38" s="303" t="s">
        <v>521</v>
      </c>
      <c r="AP38" s="303" t="s">
        <v>521</v>
      </c>
      <c r="AQ38" s="304">
        <v>1</v>
      </c>
      <c r="AR38" s="292" t="s">
        <v>521</v>
      </c>
      <c r="AS38" s="299"/>
    </row>
    <row r="39" spans="1:46" ht="13.2" x14ac:dyDescent="0.2">
      <c r="A39" s="256"/>
      <c r="AK39" s="1143" t="s">
        <v>541</v>
      </c>
      <c r="AL39" s="1144"/>
      <c r="AM39" s="1144"/>
      <c r="AN39" s="1145"/>
      <c r="AO39" s="300">
        <v>-532656</v>
      </c>
      <c r="AP39" s="300">
        <v>-7675</v>
      </c>
      <c r="AQ39" s="301">
        <v>-5447</v>
      </c>
      <c r="AR39" s="302">
        <v>40.9</v>
      </c>
      <c r="AS39" s="299"/>
    </row>
    <row r="40" spans="1:46" ht="27" customHeight="1" x14ac:dyDescent="0.2">
      <c r="A40" s="256"/>
      <c r="AK40" s="1140" t="s">
        <v>542</v>
      </c>
      <c r="AL40" s="1141"/>
      <c r="AM40" s="1141"/>
      <c r="AN40" s="1142"/>
      <c r="AO40" s="300">
        <v>-2494314</v>
      </c>
      <c r="AP40" s="300">
        <v>-35941</v>
      </c>
      <c r="AQ40" s="301">
        <v>-37418</v>
      </c>
      <c r="AR40" s="302">
        <v>-3.9</v>
      </c>
      <c r="AS40" s="299"/>
    </row>
    <row r="41" spans="1:46" ht="13.2" x14ac:dyDescent="0.2">
      <c r="A41" s="256"/>
      <c r="AK41" s="1146" t="s">
        <v>298</v>
      </c>
      <c r="AL41" s="1147"/>
      <c r="AM41" s="1147"/>
      <c r="AN41" s="1148"/>
      <c r="AO41" s="300">
        <v>808684</v>
      </c>
      <c r="AP41" s="300">
        <v>11653</v>
      </c>
      <c r="AQ41" s="301">
        <v>14840</v>
      </c>
      <c r="AR41" s="302">
        <v>-21.5</v>
      </c>
      <c r="AS41" s="299"/>
    </row>
    <row r="42" spans="1:46" ht="13.2" x14ac:dyDescent="0.2">
      <c r="A42" s="256"/>
      <c r="AK42" s="305" t="s">
        <v>543</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544</v>
      </c>
    </row>
    <row r="48" spans="1:46" ht="13.2" x14ac:dyDescent="0.2">
      <c r="A48" s="256"/>
      <c r="AK48" s="310" t="s">
        <v>545</v>
      </c>
      <c r="AL48" s="310"/>
      <c r="AM48" s="310"/>
      <c r="AN48" s="310"/>
      <c r="AO48" s="310"/>
      <c r="AP48" s="310"/>
      <c r="AQ48" s="311"/>
      <c r="AR48" s="310"/>
    </row>
    <row r="49" spans="1:44" ht="13.5" customHeight="1" x14ac:dyDescent="0.2">
      <c r="A49" s="256"/>
      <c r="AK49" s="312"/>
      <c r="AL49" s="313"/>
      <c r="AM49" s="1135" t="s">
        <v>512</v>
      </c>
      <c r="AN49" s="1137" t="s">
        <v>546</v>
      </c>
      <c r="AO49" s="1138"/>
      <c r="AP49" s="1138"/>
      <c r="AQ49" s="1138"/>
      <c r="AR49" s="1139"/>
    </row>
    <row r="50" spans="1:44" ht="13.2" x14ac:dyDescent="0.2">
      <c r="A50" s="256"/>
      <c r="AK50" s="314"/>
      <c r="AL50" s="315"/>
      <c r="AM50" s="1136"/>
      <c r="AN50" s="316" t="s">
        <v>547</v>
      </c>
      <c r="AO50" s="317" t="s">
        <v>548</v>
      </c>
      <c r="AP50" s="318" t="s">
        <v>549</v>
      </c>
      <c r="AQ50" s="319" t="s">
        <v>550</v>
      </c>
      <c r="AR50" s="320" t="s">
        <v>551</v>
      </c>
    </row>
    <row r="51" spans="1:44" ht="13.2" x14ac:dyDescent="0.2">
      <c r="A51" s="256"/>
      <c r="AK51" s="312" t="s">
        <v>552</v>
      </c>
      <c r="AL51" s="313"/>
      <c r="AM51" s="321">
        <v>2353498</v>
      </c>
      <c r="AN51" s="322">
        <v>33962</v>
      </c>
      <c r="AO51" s="323">
        <v>-6.1</v>
      </c>
      <c r="AP51" s="324">
        <v>54110</v>
      </c>
      <c r="AQ51" s="325">
        <v>-5.6</v>
      </c>
      <c r="AR51" s="326">
        <v>-0.5</v>
      </c>
    </row>
    <row r="52" spans="1:44" ht="13.2" x14ac:dyDescent="0.2">
      <c r="A52" s="256"/>
      <c r="AK52" s="327"/>
      <c r="AL52" s="328" t="s">
        <v>553</v>
      </c>
      <c r="AM52" s="329">
        <v>645975</v>
      </c>
      <c r="AN52" s="330">
        <v>9322</v>
      </c>
      <c r="AO52" s="331">
        <v>-39.799999999999997</v>
      </c>
      <c r="AP52" s="332">
        <v>30620</v>
      </c>
      <c r="AQ52" s="333">
        <v>-6.6</v>
      </c>
      <c r="AR52" s="334">
        <v>-33.200000000000003</v>
      </c>
    </row>
    <row r="53" spans="1:44" ht="13.2" x14ac:dyDescent="0.2">
      <c r="A53" s="256"/>
      <c r="AK53" s="312" t="s">
        <v>554</v>
      </c>
      <c r="AL53" s="313"/>
      <c r="AM53" s="321">
        <v>2637472</v>
      </c>
      <c r="AN53" s="322">
        <v>37966</v>
      </c>
      <c r="AO53" s="323">
        <v>11.8</v>
      </c>
      <c r="AP53" s="324">
        <v>54684</v>
      </c>
      <c r="AQ53" s="325">
        <v>1.1000000000000001</v>
      </c>
      <c r="AR53" s="326">
        <v>10.7</v>
      </c>
    </row>
    <row r="54" spans="1:44" ht="13.2" x14ac:dyDescent="0.2">
      <c r="A54" s="256"/>
      <c r="AK54" s="327"/>
      <c r="AL54" s="328" t="s">
        <v>553</v>
      </c>
      <c r="AM54" s="329">
        <v>1015009</v>
      </c>
      <c r="AN54" s="330">
        <v>14611</v>
      </c>
      <c r="AO54" s="331">
        <v>56.7</v>
      </c>
      <c r="AP54" s="332">
        <v>32829</v>
      </c>
      <c r="AQ54" s="333">
        <v>7.2</v>
      </c>
      <c r="AR54" s="334">
        <v>49.5</v>
      </c>
    </row>
    <row r="55" spans="1:44" ht="13.2" x14ac:dyDescent="0.2">
      <c r="A55" s="256"/>
      <c r="AK55" s="312" t="s">
        <v>555</v>
      </c>
      <c r="AL55" s="313"/>
      <c r="AM55" s="321">
        <v>2792380</v>
      </c>
      <c r="AN55" s="322">
        <v>40239</v>
      </c>
      <c r="AO55" s="323">
        <v>6</v>
      </c>
      <c r="AP55" s="324">
        <v>62383</v>
      </c>
      <c r="AQ55" s="325">
        <v>14.1</v>
      </c>
      <c r="AR55" s="326">
        <v>-8.1</v>
      </c>
    </row>
    <row r="56" spans="1:44" ht="13.2" x14ac:dyDescent="0.2">
      <c r="A56" s="256"/>
      <c r="AK56" s="327"/>
      <c r="AL56" s="328" t="s">
        <v>553</v>
      </c>
      <c r="AM56" s="329">
        <v>1096028</v>
      </c>
      <c r="AN56" s="330">
        <v>15794</v>
      </c>
      <c r="AO56" s="331">
        <v>8.1</v>
      </c>
      <c r="AP56" s="332">
        <v>35325</v>
      </c>
      <c r="AQ56" s="333">
        <v>7.6</v>
      </c>
      <c r="AR56" s="334">
        <v>0.5</v>
      </c>
    </row>
    <row r="57" spans="1:44" ht="13.2" x14ac:dyDescent="0.2">
      <c r="A57" s="256"/>
      <c r="AK57" s="312" t="s">
        <v>556</v>
      </c>
      <c r="AL57" s="313"/>
      <c r="AM57" s="321">
        <v>4127138</v>
      </c>
      <c r="AN57" s="322">
        <v>59525</v>
      </c>
      <c r="AO57" s="323">
        <v>47.9</v>
      </c>
      <c r="AP57" s="324">
        <v>63812</v>
      </c>
      <c r="AQ57" s="325">
        <v>2.2999999999999998</v>
      </c>
      <c r="AR57" s="326">
        <v>45.6</v>
      </c>
    </row>
    <row r="58" spans="1:44" ht="13.2" x14ac:dyDescent="0.2">
      <c r="A58" s="256"/>
      <c r="AK58" s="327"/>
      <c r="AL58" s="328" t="s">
        <v>553</v>
      </c>
      <c r="AM58" s="329">
        <v>1705133</v>
      </c>
      <c r="AN58" s="330">
        <v>24593</v>
      </c>
      <c r="AO58" s="331">
        <v>55.7</v>
      </c>
      <c r="AP58" s="332">
        <v>33848</v>
      </c>
      <c r="AQ58" s="333">
        <v>-4.2</v>
      </c>
      <c r="AR58" s="334">
        <v>59.9</v>
      </c>
    </row>
    <row r="59" spans="1:44" ht="13.2" x14ac:dyDescent="0.2">
      <c r="A59" s="256"/>
      <c r="AK59" s="312" t="s">
        <v>557</v>
      </c>
      <c r="AL59" s="313"/>
      <c r="AM59" s="321">
        <v>2417886</v>
      </c>
      <c r="AN59" s="322">
        <v>34840</v>
      </c>
      <c r="AO59" s="323">
        <v>-41.5</v>
      </c>
      <c r="AP59" s="324">
        <v>54225</v>
      </c>
      <c r="AQ59" s="325">
        <v>-15</v>
      </c>
      <c r="AR59" s="326">
        <v>-26.5</v>
      </c>
    </row>
    <row r="60" spans="1:44" ht="13.2" x14ac:dyDescent="0.2">
      <c r="A60" s="256"/>
      <c r="AK60" s="327"/>
      <c r="AL60" s="328" t="s">
        <v>553</v>
      </c>
      <c r="AM60" s="329">
        <v>997164</v>
      </c>
      <c r="AN60" s="330">
        <v>14368</v>
      </c>
      <c r="AO60" s="331">
        <v>-41.6</v>
      </c>
      <c r="AP60" s="332">
        <v>27337</v>
      </c>
      <c r="AQ60" s="333">
        <v>-19.2</v>
      </c>
      <c r="AR60" s="334">
        <v>-22.4</v>
      </c>
    </row>
    <row r="61" spans="1:44" ht="13.2" x14ac:dyDescent="0.2">
      <c r="A61" s="256"/>
      <c r="AK61" s="312" t="s">
        <v>558</v>
      </c>
      <c r="AL61" s="335"/>
      <c r="AM61" s="321">
        <v>2865675</v>
      </c>
      <c r="AN61" s="322">
        <v>41306</v>
      </c>
      <c r="AO61" s="323">
        <v>3.6</v>
      </c>
      <c r="AP61" s="324">
        <v>57843</v>
      </c>
      <c r="AQ61" s="336">
        <v>-0.6</v>
      </c>
      <c r="AR61" s="326">
        <v>4.2</v>
      </c>
    </row>
    <row r="62" spans="1:44" ht="13.2" x14ac:dyDescent="0.2">
      <c r="A62" s="256"/>
      <c r="AK62" s="327"/>
      <c r="AL62" s="328" t="s">
        <v>553</v>
      </c>
      <c r="AM62" s="329">
        <v>1091862</v>
      </c>
      <c r="AN62" s="330">
        <v>15738</v>
      </c>
      <c r="AO62" s="331">
        <v>7.8</v>
      </c>
      <c r="AP62" s="332">
        <v>31992</v>
      </c>
      <c r="AQ62" s="333">
        <v>-3</v>
      </c>
      <c r="AR62" s="334">
        <v>10.8</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mJ9S96ODEH3XAS4oJzdxf4XkkAII7q+Dx3EZwSEnyertdETuviqDvofOhL5OVUH1pN3FpNyn2zZzGCouQonrBQ==" saltValue="7WkJYYs/emGL6XDwiWHq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7F781-CF60-4087-86CC-773D98639BEA}">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509</v>
      </c>
    </row>
    <row r="121" spans="125:125" ht="13.5" hidden="1" customHeight="1" x14ac:dyDescent="0.2">
      <c r="DU121" s="250"/>
    </row>
  </sheetData>
  <sheetProtection algorithmName="SHA-512" hashValue="880FNCn4wuY7k+A18pF9UOe6698W6yEWXbIoSRTeQembNs7dfgG8RIpF7r3LNc6al5w0MEvb5NWwN8zxzehbVQ==" saltValue="dEvg2mYI3++YzqM2e+LW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BF54-C00C-4319-9D20-D8B5D58F6ECA}">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509</v>
      </c>
    </row>
  </sheetData>
  <sheetProtection algorithmName="SHA-512" hashValue="S05APwepmsj+Lz/2KPIjiEEidFBiX7LTJHW4MMx0LQxfZvBQ2AQbaL4KlzLOn8dTo07ifPFT2KnIf9BfSfFt9Q==" saltValue="ZW7ke8s2It2q46i1cHMh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FC9D8-7B9C-40C7-891A-248CCF6F6B41}">
  <sheetPr>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49" t="s">
        <v>3</v>
      </c>
      <c r="D47" s="1149"/>
      <c r="E47" s="1150"/>
      <c r="F47" s="11">
        <v>20.45</v>
      </c>
      <c r="G47" s="12">
        <v>21.48</v>
      </c>
      <c r="H47" s="12">
        <v>22.78</v>
      </c>
      <c r="I47" s="12">
        <v>18.43</v>
      </c>
      <c r="J47" s="13">
        <v>20.04</v>
      </c>
    </row>
    <row r="48" spans="2:10" ht="57.75" customHeight="1" x14ac:dyDescent="0.2">
      <c r="B48" s="14"/>
      <c r="C48" s="1151" t="s">
        <v>4</v>
      </c>
      <c r="D48" s="1151"/>
      <c r="E48" s="1152"/>
      <c r="F48" s="15">
        <v>2.2200000000000002</v>
      </c>
      <c r="G48" s="16">
        <v>3.35</v>
      </c>
      <c r="H48" s="16">
        <v>3.85</v>
      </c>
      <c r="I48" s="16">
        <v>6.51</v>
      </c>
      <c r="J48" s="17">
        <v>7.05</v>
      </c>
    </row>
    <row r="49" spans="2:10" ht="57.75" customHeight="1" thickBot="1" x14ac:dyDescent="0.25">
      <c r="B49" s="18"/>
      <c r="C49" s="1153" t="s">
        <v>5</v>
      </c>
      <c r="D49" s="1153"/>
      <c r="E49" s="1154"/>
      <c r="F49" s="19" t="s">
        <v>565</v>
      </c>
      <c r="G49" s="20">
        <v>2.2000000000000002</v>
      </c>
      <c r="H49" s="20">
        <v>1.92</v>
      </c>
      <c r="I49" s="20" t="s">
        <v>566</v>
      </c>
      <c r="J49" s="21">
        <v>3.1</v>
      </c>
    </row>
    <row r="50" spans="2:10" ht="13.2" x14ac:dyDescent="0.2"/>
  </sheetData>
  <sheetProtection algorithmName="SHA-512" hashValue="3LwaMo76aaiydIAjGpGhZiN5srX/OjxcDYYnWb+tSX7gGvfs3oKZRuton91gpgW+EoNuebLdhEADco3vp3nGtA==" saltValue="p9iP7twqP85Loo+z9Fe3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2023-11-20T02:47:01Z</cp:lastPrinted>
  <dcterms:created xsi:type="dcterms:W3CDTF">2023-02-20T05:08:06Z</dcterms:created>
  <dcterms:modified xsi:type="dcterms:W3CDTF">2023-11-20T08:18:13Z</dcterms:modified>
  <cp:category/>
</cp:coreProperties>
</file>