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https://fukuipref-my.sharepoint.com/personal/shimachi-kyodo_pref_fukui_lg_jp/Documents/財政グループ/12_財政状況資料集/R6財政状況資料集/02_1回目/01_財政状況資料集/05_県HP公表データ/"/>
    </mc:Choice>
  </mc:AlternateContent>
  <xr:revisionPtr revIDLastSave="0" documentId="13_ncr:1_{5F161BAC-0080-4DF5-99E5-CD3153C6C58C}"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W35" i="10"/>
  <c r="BE35" i="10"/>
  <c r="C35" i="10"/>
  <c r="CO34" i="10"/>
  <c r="BW34" i="10"/>
  <c r="C34" i="10"/>
  <c r="AM34" i="10" l="1"/>
  <c r="AM35" i="10" s="1"/>
  <c r="AM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<sst xmlns="http://schemas.openxmlformats.org/spreadsheetml/2006/main" count="1076" uniqueCount="565">
  <si>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</si>
  <si>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</si>
  <si>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</si>
  <si>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</si>
  <si>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</si>
  <si>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</si>
  <si>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</si>
  <si>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</si>
  <si>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</si>
  <si>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</si>
  <si>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</si>
  <si>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</si>
  <si>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</si>
  <si>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</si>
  <si>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</si>
  <si>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</si>
  <si>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</si>
  <si>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</si>
  <si>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</si>
  <si>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</si>
  <si>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</si>
  <si>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</si>
  <si>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</si>
  <si>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</si>
  <si>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</si>
  <si>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</si>
  <si>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</si>
  <si>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</si>
  <si>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</si>
  <si>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</si>
  <si>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</si>
  <si>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</si>
  <si>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</si>
  <si>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</si>
  <si>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</si>
  <si>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</si>
  <si>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</si>
  <si>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</si>
  <si>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</si>
  <si>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</si>
  <si>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</si>
  <si>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</si>
  <si>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</si>
  <si>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</si>
  <si>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</si>
  <si>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</si>
  <si>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</si>
  <si>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</si>
  <si>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</si>
  <si>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</si>
  <si>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</si>
  <si>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</si>
  <si>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</si>
  <si>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</si>
  <si>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</si>
  <si>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</si>
  <si>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</si>
  <si>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</si>
  <si>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</si>
  <si>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</si>
  <si>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</si>
  <si>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</si>
  <si>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</si>
  <si>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</si>
  <si>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</si>
  <si>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</si>
  <si>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</si>
  <si>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</si>
  <si>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</si>
  <si>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</si>
  <si>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</si>
  <si>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</si>
  <si>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</si>
  <si>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</si>
  <si>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</si>
  <si>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</si>
  <si>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</si>
  <si>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</si>
  <si>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</si>
  <si>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</si>
  <si>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</si>
  <si>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</si>
  <si>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</si>
  <si>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</si>
  <si>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</si>
  <si>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</si>
  <si>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</si>
  <si>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</si>
  <si>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</si>
  <si>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</si>
  <si>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</si>
  <si>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</si>
  <si>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</si>
  <si>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</si>
  <si>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鯖江市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</si>
  <si>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</si>
  <si>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</si>
  <si>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</si>
  <si>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</si>
  <si>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</si>
  <si>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</si>
  <si>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</si>
  <si>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</si>
  <si>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</si>
  <si>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</si>
  <si>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</si>
  <si>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</si>
  <si>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</si>
  <si>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</si>
  <si>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</si>
  <si>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</si>
  <si>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</si>
  <si>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</si>
  <si>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</si>
  <si>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</si>
  <si>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</si>
  <si>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</si>
  <si>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</si>
  <si>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</si>
  <si>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</si>
  <si>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</si>
  <si>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</si>
  <si>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</si>
  <si>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</si>
  <si>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</si>
  <si>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</si>
  <si>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</si>
  <si>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</si>
  <si>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</si>
  <si>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</si>
  <si>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</si>
  <si>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</si>
  <si>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</si>
  <si>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</si>
  <si>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</si>
  <si>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</si>
  <si>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</si>
  <si>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</si>
  <si>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</si>
  <si>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</si>
  <si>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</si>
  <si>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</si>
  <si>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</si>
  <si>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</si>
  <si>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</si>
  <si>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</si>
  <si>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</si>
  <si>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</si>
  <si>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</si>
  <si>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</si>
  <si>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</si>
  <si>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</si>
  <si>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</si>
  <si>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</si>
  <si>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</si>
  <si>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</si>
  <si>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</si>
  <si>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</si>
  <si>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</si>
  <si>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</si>
  <si>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</si>
  <si>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</si>
  <si>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</si>
  <si>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</si>
  <si>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</si>
  <si>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</si>
  <si>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</si>
  <si>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</si>
  <si>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</si>
  <si>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</si>
  <si>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</si>
  <si>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</si>
  <si>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</si>
  <si>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</si>
  <si>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</si>
  <si>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</si>
  <si>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</si>
  <si>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</si>
  <si>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</si>
  <si>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</si>
  <si>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</si>
  <si>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</si>
  <si>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</si>
  <si>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</si>
  <si>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</si>
  <si>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</si>
  <si>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</si>
  <si>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</si>
  <si>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</si>
  <si>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</si>
  <si>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</si>
  <si>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</si>
  <si>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</si>
  <si>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</si>
  <si>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</si>
  <si>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</si>
  <si>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</si>
  <si>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</si>
  <si>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</si>
  <si>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</si>
  <si>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</si>
  <si>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</si>
  <si>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</si>
  <si>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福井県鯖江市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</si>
  <si>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</si>
  <si>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</si>
  <si>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</si>
  <si>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</si>
  <si>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</si>
  <si>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</si>
  <si>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</si>
  <si>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</si>
  <si>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</si>
  <si>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</si>
  <si>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</si>
  <si>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</si>
  <si>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</si>
  <si>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</si>
  <si>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</si>
  <si>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</si>
  <si>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</si>
  <si>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</si>
  <si>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</si>
  <si>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</si>
  <si>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</si>
  <si>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</si>
  <si>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</si>
  <si>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</si>
  <si>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</si>
  <si>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</si>
  <si>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</si>
  <si>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</si>
  <si>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</si>
  <si>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</si>
  <si>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</si>
  <si>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</si>
  <si>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</si>
  <si>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</si>
  <si>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</si>
  <si>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</si>
  <si>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</si>
  <si>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</si>
  <si>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</si>
  <si>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</si>
  <si>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</si>
  <si>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</si>
  <si>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</si>
  <si>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</si>
  <si>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</si>
  <si>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</si>
  <si>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</si>
  <si>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</si>
  <si>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</si>
  <si>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</si>
  <si>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</si>
  <si>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</si>
  <si>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</si>
  <si>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</si>
  <si>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</si>
  <si>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</si>
  <si>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</si>
  <si>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</si>
  <si>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</si>
  <si>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</si>
  <si>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</si>
  <si>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</si>
  <si>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</si>
  <si>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</si>
  <si>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</si>
  <si>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</si>
  <si>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</si>
  <si>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</si>
  <si>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</si>
  <si>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</si>
  <si>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</si>
  <si>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</si>
  <si>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</si>
  <si>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</si>
  <si>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</si>
  <si>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</si>
  <si>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</si>
  <si>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</si>
  <si>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</si>
  <si>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</si>
  <si>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</si>
  <si>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</si>
  <si>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</si>
  <si>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</si>
  <si>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</si>
  <si>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</si>
  <si>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</si>
  <si>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</si>
  <si>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</si>
  <si>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</si>
  <si>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</si>
  <si>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</si>
  <si>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</si>
  <si>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</si>
  <si>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</si>
  <si>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</si>
  <si>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</si>
  <si>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</si>
  <si>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</si>
  <si>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</si>
  <si>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</si>
  <si>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</si>
  <si>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</si>
  <si>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</si>
  <si>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</si>
  <si>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</si>
  <si>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</si>
  <si>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</si>
  <si>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</si>
  <si>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</si>
  <si>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</si>
  <si>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</si>
  <si>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</si>
  <si>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</si>
  <si>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</si>
  <si>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</si>
  <si>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</si>
  <si>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</si>
  <si>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</si>
  <si>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</si>
  <si>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</si>
  <si>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</si>
  <si>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</si>
  <si>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</si>
  <si>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</si>
  <si>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</si>
  <si>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</si>
  <si>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</si>
  <si>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</si>
  <si>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</si>
  <si>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</si>
  <si>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</si>
  <si>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</si>
  <si>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</si>
  <si>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</si>
  <si>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</si>
  <si>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</si>
  <si>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</si>
  <si>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</si>
  <si>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</si>
  <si>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</si>
  <si>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</si>
  <si>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</si>
  <si>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</si>
  <si>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</si>
  <si>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</si>
  <si>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</si>
  <si>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</si>
  <si>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</si>
  <si>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</si>
  <si>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福井県鯖江市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</si>
  <si>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</si>
  <si>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</si>
  <si>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</si>
  <si>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</si>
  <si>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</si>
  <si>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</si>
  <si>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</si>
  <si>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</si>
  <si>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</si>
  <si>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</si>
  <si>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</si>
  <si>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</si>
  <si>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</si>
  <si>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</si>
  <si>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</si>
  <si>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</si>
  <si>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</si>
  <si>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</si>
  <si>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</si>
  <si>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</si>
  <si>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</si>
  <si>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</si>
  <si>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</si>
  <si>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</si>
  <si>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</si>
  <si>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</si>
  <si>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</si>
  <si>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</si>
  <si>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</si>
  <si>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</si>
  <si>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</si>
  <si>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</si>
  <si>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</si>
  <si>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</si>
  <si>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</si>
  <si>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t>
    <phoneticPr fontId="5"/>
  </si>
  <si>
    <t>水道事業会計</t>
    <phoneticPr fontId="5"/>
  </si>
  <si>
    <t>法適用企業</t>
    <phoneticPr fontId="5"/>
  </si>
  <si>
    <t>公共下水道事業会計</t>
    <phoneticPr fontId="5"/>
  </si>
  <si>
    <t>農業集落排水事業会計</t>
    <phoneticPr fontId="5"/>
  </si>
  <si>
    <t>総合開発事業特別会計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</si>
  <si>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</si>
  <si>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</si>
  <si>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</si>
  <si>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</si>
  <si>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</si>
  <si>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</si>
  <si>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</si>
  <si>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</si>
  <si>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</si>
  <si>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</si>
  <si>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</si>
  <si>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</si>
  <si>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</si>
  <si>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</si>
  <si>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</si>
  <si>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</si>
  <si>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</si>
  <si>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</si>
  <si>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</si>
  <si>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</si>
  <si>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</si>
  <si>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</si>
  <si>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</si>
  <si>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</si>
  <si>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</si>
  <si>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</si>
  <si>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</si>
  <si>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</si>
  <si>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</si>
  <si>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</si>
  <si>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</si>
  <si>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</si>
  <si>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</si>
  <si>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</si>
  <si>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</si>
  <si>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</si>
  <si>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</si>
  <si>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</si>
  <si>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</si>
  <si>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</si>
  <si>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</si>
  <si>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</si>
  <si>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</si>
  <si>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</si>
  <si>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</si>
  <si>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</si>
  <si>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</si>
  <si>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</si>
  <si>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</si>
  <si>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</si>
  <si>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</si>
  <si>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</si>
  <si>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</si>
  <si>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</si>
  <si>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</si>
  <si>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</si>
  <si>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</si>
  <si>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</si>
  <si>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</si>
  <si>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</si>
  <si>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</si>
  <si>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</si>
  <si>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</si>
  <si>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</si>
  <si>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</si>
  <si>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</si>
  <si>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</si>
  <si>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</si>
  <si>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</si>
  <si>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</si>
  <si>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</si>
  <si>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</si>
  <si>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</si>
  <si>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</si>
  <si>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</si>
  <si>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</si>
  <si>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</si>
  <si>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</si>
  <si>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</si>
  <si>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</si>
  <si>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</si>
  <si>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</si>
  <si>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</si>
  <si>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</si>
  <si>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</si>
  <si>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</si>
  <si>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</si>
  <si>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</si>
  <si>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</si>
  <si>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</si>
  <si>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</si>
  <si>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</si>
  <si>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</si>
  <si>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</si>
  <si>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</si>
  <si>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</si>
  <si>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</si>
  <si>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</si>
  <si>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</si>
  <si>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</si>
  <si>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</si>
  <si>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</si>
  <si>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</si>
  <si>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</si>
  <si>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</si>
  <si>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</si>
  <si>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</si>
  <si>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</si>
  <si>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</si>
  <si>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</si>
  <si>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</si>
  <si>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</si>
  <si>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</si>
  <si>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</si>
  <si>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</si>
  <si>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</si>
  <si>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</si>
  <si>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</si>
  <si>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</si>
  <si>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</si>
  <si>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</si>
  <si>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</si>
  <si>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</si>
  <si>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</si>
  <si>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</si>
  <si>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</si>
  <si>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</si>
  <si>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</si>
  <si>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</si>
  <si>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</si>
  <si>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</si>
  <si>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</si>
  <si>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</si>
  <si>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</si>
  <si>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</si>
  <si>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</si>
  <si>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0.39</t>
  </si>
  <si>
    <t>▲ 3.52</t>
  </si>
  <si>
    <t>水道事業会計</t>
  </si>
  <si>
    <t>公共下水道事業会計</t>
  </si>
  <si>
    <t>一般会計</t>
  </si>
  <si>
    <t>農業集落排水事業会計</t>
  </si>
  <si>
    <t>国民健康保険事業特別会計</t>
  </si>
  <si>
    <t>介護保険事業特別会計</t>
  </si>
  <si>
    <t>後期高齢者医療特別会計</t>
  </si>
  <si>
    <t>総合開発事業特別会計</t>
  </si>
  <si>
    <t>その他会計（赤字）</t>
  </si>
  <si>
    <t>その他会計（黒字）</t>
  </si>
  <si>
    <t>R02</t>
    <phoneticPr fontId="5"/>
  </si>
  <si>
    <t>R03</t>
    <phoneticPr fontId="5"/>
  </si>
  <si>
    <t>R04</t>
    <phoneticPr fontId="5"/>
  </si>
  <si>
    <t>R05</t>
    <phoneticPr fontId="5"/>
  </si>
  <si>
    <t>R06</t>
    <phoneticPr fontId="5"/>
  </si>
  <si>
    <t>-</t>
    <phoneticPr fontId="2"/>
  </si>
  <si>
    <t>公立丹南病院組合</t>
    <rPh sb="0" eb="8">
      <t>コウリツタンナンビョウインクミアイ</t>
    </rPh>
    <phoneticPr fontId="2"/>
  </si>
  <si>
    <t>福井県丹南広域組合</t>
    <rPh sb="0" eb="3">
      <t>フクイケン</t>
    </rPh>
    <rPh sb="3" eb="5">
      <t>タンナン</t>
    </rPh>
    <rPh sb="5" eb="9">
      <t>コウイキクミアイ</t>
    </rPh>
    <phoneticPr fontId="2"/>
  </si>
  <si>
    <t>鯖江広域衛生施設組合</t>
    <rPh sb="0" eb="2">
      <t>サバエ</t>
    </rPh>
    <rPh sb="2" eb="4">
      <t>コウイキ</t>
    </rPh>
    <rPh sb="4" eb="6">
      <t>エイセイ</t>
    </rPh>
    <rPh sb="6" eb="10">
      <t>シセツクミアイ</t>
    </rPh>
    <phoneticPr fontId="2"/>
  </si>
  <si>
    <t>鯖江・丹生消防組合</t>
    <rPh sb="0" eb="2">
      <t>サバエ</t>
    </rPh>
    <rPh sb="3" eb="5">
      <t>ニュウ</t>
    </rPh>
    <rPh sb="5" eb="9">
      <t>ショウボウクミアイ</t>
    </rPh>
    <phoneticPr fontId="2"/>
  </si>
  <si>
    <t>福井県市町総合事務組合（普通会計分）</t>
    <rPh sb="0" eb="3">
      <t>フクイケン</t>
    </rPh>
    <rPh sb="3" eb="5">
      <t>シマチ</t>
    </rPh>
    <rPh sb="5" eb="7">
      <t>ソウゴウ</t>
    </rPh>
    <rPh sb="7" eb="11">
      <t>ジムクミアイ</t>
    </rPh>
    <rPh sb="12" eb="16">
      <t>フツウカイケイ</t>
    </rPh>
    <rPh sb="16" eb="17">
      <t>ブン</t>
    </rPh>
    <phoneticPr fontId="2"/>
  </si>
  <si>
    <t>福井県市町総合事務組合（事業会計分）</t>
    <rPh sb="0" eb="3">
      <t>フクイケン</t>
    </rPh>
    <rPh sb="3" eb="5">
      <t>シマチ</t>
    </rPh>
    <rPh sb="5" eb="7">
      <t>ソウゴウ</t>
    </rPh>
    <rPh sb="7" eb="11">
      <t>ジムクミアイ</t>
    </rPh>
    <rPh sb="12" eb="17">
      <t>ジギョウカイケイブン</t>
    </rPh>
    <phoneticPr fontId="2"/>
  </si>
  <si>
    <t>福井県後期高齢者医療広域連合</t>
    <rPh sb="0" eb="3">
      <t>フクイケン</t>
    </rPh>
    <rPh sb="3" eb="8">
      <t>コウキコウレイシャ</t>
    </rPh>
    <rPh sb="8" eb="10">
      <t>イリョウ</t>
    </rPh>
    <rPh sb="10" eb="14">
      <t>コウイキレンゴウ</t>
    </rPh>
    <phoneticPr fontId="2"/>
  </si>
  <si>
    <t>福井県後期高齢者医療広域連合（事業会計）</t>
    <rPh sb="0" eb="3">
      <t>フクイケン</t>
    </rPh>
    <rPh sb="3" eb="8">
      <t>コウキコウレイシャ</t>
    </rPh>
    <rPh sb="8" eb="10">
      <t>イリョウ</t>
    </rPh>
    <rPh sb="10" eb="12">
      <t>コウイキ</t>
    </rPh>
    <rPh sb="12" eb="14">
      <t>レンゴウ</t>
    </rPh>
    <rPh sb="15" eb="19">
      <t>ジギョウカイケイ</t>
    </rPh>
    <phoneticPr fontId="2"/>
  </si>
  <si>
    <t>福井県自治会館組合</t>
    <rPh sb="0" eb="3">
      <t>フクイケン</t>
    </rPh>
    <rPh sb="3" eb="7">
      <t>ジチカイカン</t>
    </rPh>
    <rPh sb="7" eb="9">
      <t>クミアイ</t>
    </rPh>
    <phoneticPr fontId="2"/>
  </si>
  <si>
    <t>公共施設等整備基金</t>
    <rPh sb="0" eb="5">
      <t>コウキョウシセツトウ</t>
    </rPh>
    <rPh sb="5" eb="9">
      <t>セイビキキン</t>
    </rPh>
    <phoneticPr fontId="5"/>
  </si>
  <si>
    <t>公園整備等基金</t>
    <rPh sb="0" eb="7">
      <t>コウエンセイビトウキキン</t>
    </rPh>
    <phoneticPr fontId="5"/>
  </si>
  <si>
    <t>福祉基金</t>
    <rPh sb="0" eb="4">
      <t>フクシキキン</t>
    </rPh>
    <phoneticPr fontId="5"/>
  </si>
  <si>
    <t>教育振興基金</t>
    <rPh sb="0" eb="6">
      <t>キョウイクシンコウキキン</t>
    </rPh>
    <phoneticPr fontId="5"/>
  </si>
  <si>
    <t>育てやすいまちづくり基金</t>
    <rPh sb="0" eb="1">
      <t>ソダ</t>
    </rPh>
    <rPh sb="10" eb="12">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</si>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</sst>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3252-4656-989D-1A3FBE297B2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59525</c:v>
                </c:pt>
                <c:pt idx="1">
                  <c:v>34840</c:v>
                </c:pt>
                <c:pt idx="2">
                  <c:v>28742</c:v>
                </c:pt>
                <c:pt idx="3">
                  <c:v>38408</c:v>
                </c:pt>
                <c:pt idx="4">
                  <c:v>48696</c:v>
                </c:pt>
              </c:numCache>
            </c:numRef>
          </c:val>
          <c:smooth val="0"/>
          <c:extLst>
            <c:ext xmlns:c16="http://schemas.microsoft.com/office/drawing/2014/chart" uri="{C3380CC4-5D6E-409C-BE32-E72D297353CC}">
              <c16:uniqueId val="{00000001-3252-4656-989D-1A3FBE297B2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6.51</c:v>
                </c:pt>
                <c:pt idx="1">
                  <c:v>7.05</c:v>
                </c:pt>
                <c:pt idx="2">
                  <c:v>7.6</c:v>
                </c:pt>
                <c:pt idx="3">
                  <c:v>8.27</c:v>
                </c:pt>
                <c:pt idx="4">
                  <c:v>3.6</c:v>
                </c:pt>
              </c:numCache>
            </c:numRef>
          </c:val>
          <c:extLst>
            <c:ext xmlns:c16="http://schemas.microsoft.com/office/drawing/2014/chart" uri="{C3380CC4-5D6E-409C-BE32-E72D297353CC}">
              <c16:uniqueId val="{00000000-DBC9-4DD2-B9C8-6A44C4FA28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18.43</c:v>
                </c:pt>
                <c:pt idx="1">
                  <c:v>20.04</c:v>
                </c:pt>
                <c:pt idx="2">
                  <c:v>22.49</c:v>
                </c:pt>
                <c:pt idx="3">
                  <c:v>22.45</c:v>
                </c:pt>
                <c:pt idx="4">
                  <c:v>23.11</c:v>
                </c:pt>
              </c:numCache>
            </c:numRef>
          </c:val>
          <c:extLst>
            <c:ext xmlns:c16="http://schemas.microsoft.com/office/drawing/2014/chart" uri="{C3380CC4-5D6E-409C-BE32-E72D297353CC}">
              <c16:uniqueId val="{00000001-DBC9-4DD2-B9C8-6A44C4FA28B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-0.39</c:v>
                </c:pt>
                <c:pt idx="1">
                  <c:v>3.1</c:v>
                </c:pt>
                <c:pt idx="2">
                  <c:v>2.68</c:v>
                </c:pt>
                <c:pt idx="3">
                  <c:v>0.8</c:v>
                </c:pt>
                <c:pt idx="4">
                  <c:v>-3.52</c:v>
                </c:pt>
              </c:numCache>
            </c:numRef>
          </c:val>
          <c:smooth val="0"/>
          <c:extLst>
            <c:ext xmlns:c16="http://schemas.microsoft.com/office/drawing/2014/chart" uri="{C3380CC4-5D6E-409C-BE32-E72D297353CC}">
              <c16:uniqueId val="{00000002-DBC9-4DD2-B9C8-6A44C4FA28B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BB4D-4E77-8B92-B9F0743075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B4D-4E77-8B92-B9F07430751C}"/>
            </c:ext>
          </c:extLst>
        </c:ser>
        <c:ser>
          <c:idx val="2"/>
          <c:order val="2"/>
          <c:tx>
            <c:strRef>
              <c:f>データシート!$A$29</c:f>
              <c:strCache>
                <c:ptCount val="1"/>
                <c:pt idx="0">
                  <c:v>総合開発事業特別会計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0.3</c:v>
                </c:pt>
                <c:pt idx="2">
                  <c:v>#N/A</c:v>
                </c:pt>
                <c:pt idx="3">
                  <c:v>0.28999999999999998</c:v>
                </c:pt>
                <c:pt idx="4">
                  <c:v>#N/A</c:v>
                </c:pt>
                <c:pt idx="5">
                  <c:v>0.3</c:v>
                </c:pt>
                <c:pt idx="6">
                  <c:v>#N/A</c:v>
                </c:pt>
                <c:pt idx="7">
                  <c:v>0.3</c:v>
                </c:pt>
                <c:pt idx="8">
                  <c:v>#N/A</c:v>
                </c:pt>
                <c:pt idx="9">
                  <c:v>0</c:v>
                </c:pt>
              </c:numCache>
            </c:numRef>
          </c:val>
          <c:extLst>
            <c:ext xmlns:c16="http://schemas.microsoft.com/office/drawing/2014/chart" uri="{C3380CC4-5D6E-409C-BE32-E72D297353CC}">
              <c16:uniqueId val="{00000002-BB4D-4E77-8B92-B9F07430751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3-BB4D-4E77-8B92-B9F07430751C}"/>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1.86</c:v>
                </c:pt>
                <c:pt idx="2">
                  <c:v>#N/A</c:v>
                </c:pt>
                <c:pt idx="3">
                  <c:v>1.78</c:v>
                </c:pt>
                <c:pt idx="4">
                  <c:v>#N/A</c:v>
                </c:pt>
                <c:pt idx="5">
                  <c:v>1.89</c:v>
                </c:pt>
                <c:pt idx="6">
                  <c:v>#N/A</c:v>
                </c:pt>
                <c:pt idx="7">
                  <c:v>1.0900000000000001</c:v>
                </c:pt>
                <c:pt idx="8">
                  <c:v>#N/A</c:v>
                </c:pt>
                <c:pt idx="9">
                  <c:v>0.82</c:v>
                </c:pt>
              </c:numCache>
            </c:numRef>
          </c:val>
          <c:extLst>
            <c:ext xmlns:c16="http://schemas.microsoft.com/office/drawing/2014/chart" uri="{C3380CC4-5D6E-409C-BE32-E72D297353CC}">
              <c16:uniqueId val="{00000004-BB4D-4E77-8B92-B9F07430751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0.79</c:v>
                </c:pt>
                <c:pt idx="2">
                  <c:v>#N/A</c:v>
                </c:pt>
                <c:pt idx="3">
                  <c:v>0.79</c:v>
                </c:pt>
                <c:pt idx="4">
                  <c:v>#N/A</c:v>
                </c:pt>
                <c:pt idx="5">
                  <c:v>0.73</c:v>
                </c:pt>
                <c:pt idx="6">
                  <c:v>#N/A</c:v>
                </c:pt>
                <c:pt idx="7">
                  <c:v>0.61</c:v>
                </c:pt>
                <c:pt idx="8">
                  <c:v>#N/A</c:v>
                </c:pt>
                <c:pt idx="9">
                  <c:v>0.89</c:v>
                </c:pt>
              </c:numCache>
            </c:numRef>
          </c:val>
          <c:extLst>
            <c:ext xmlns:c16="http://schemas.microsoft.com/office/drawing/2014/chart" uri="{C3380CC4-5D6E-409C-BE32-E72D297353CC}">
              <c16:uniqueId val="{00000005-BB4D-4E77-8B92-B9F07430751C}"/>
            </c:ext>
          </c:extLst>
        </c:ser>
        <c:ser>
          <c:idx val="6"/>
          <c:order val="6"/>
          <c:tx>
            <c:strRef>
              <c:f>データシート!$A$33</c:f>
              <c:strCache>
                <c:ptCount val="1"/>
                <c:pt idx="0">
                  <c:v>農業集落排水事業会計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0.88</c:v>
                </c:pt>
                <c:pt idx="2">
                  <c:v>#N/A</c:v>
                </c:pt>
                <c:pt idx="3">
                  <c:v>1.02</c:v>
                </c:pt>
                <c:pt idx="4">
                  <c:v>#N/A</c:v>
                </c:pt>
                <c:pt idx="5">
                  <c:v>1.1000000000000001</c:v>
                </c:pt>
                <c:pt idx="6">
                  <c:v>#N/A</c:v>
                </c:pt>
                <c:pt idx="7">
                  <c:v>1.1000000000000001</c:v>
                </c:pt>
                <c:pt idx="8">
                  <c:v>#N/A</c:v>
                </c:pt>
                <c:pt idx="9">
                  <c:v>1.32</c:v>
                </c:pt>
              </c:numCache>
            </c:numRef>
          </c:val>
          <c:extLst>
            <c:ext xmlns:c16="http://schemas.microsoft.com/office/drawing/2014/chart" uri="{C3380CC4-5D6E-409C-BE32-E72D297353CC}">
              <c16:uniqueId val="{00000006-BB4D-4E77-8B92-B9F07430751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6.5</c:v>
                </c:pt>
                <c:pt idx="2">
                  <c:v>#N/A</c:v>
                </c:pt>
                <c:pt idx="3">
                  <c:v>7.05</c:v>
                </c:pt>
                <c:pt idx="4">
                  <c:v>#N/A</c:v>
                </c:pt>
                <c:pt idx="5">
                  <c:v>7.6</c:v>
                </c:pt>
                <c:pt idx="6">
                  <c:v>#N/A</c:v>
                </c:pt>
                <c:pt idx="7">
                  <c:v>8.26</c:v>
                </c:pt>
                <c:pt idx="8">
                  <c:v>#N/A</c:v>
                </c:pt>
                <c:pt idx="9">
                  <c:v>3.6</c:v>
                </c:pt>
              </c:numCache>
            </c:numRef>
          </c:val>
          <c:extLst>
            <c:ext xmlns:c16="http://schemas.microsoft.com/office/drawing/2014/chart" uri="{C3380CC4-5D6E-409C-BE32-E72D297353CC}">
              <c16:uniqueId val="{00000007-BB4D-4E77-8B92-B9F07430751C}"/>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1.42</c:v>
                </c:pt>
                <c:pt idx="2">
                  <c:v>#N/A</c:v>
                </c:pt>
                <c:pt idx="3">
                  <c:v>1.47</c:v>
                </c:pt>
                <c:pt idx="4">
                  <c:v>#N/A</c:v>
                </c:pt>
                <c:pt idx="5">
                  <c:v>2.23</c:v>
                </c:pt>
                <c:pt idx="6">
                  <c:v>#N/A</c:v>
                </c:pt>
                <c:pt idx="7">
                  <c:v>2.79</c:v>
                </c:pt>
                <c:pt idx="8">
                  <c:v>#N/A</c:v>
                </c:pt>
                <c:pt idx="9">
                  <c:v>5.17</c:v>
                </c:pt>
              </c:numCache>
            </c:numRef>
          </c:val>
          <c:extLst>
            <c:ext xmlns:c16="http://schemas.microsoft.com/office/drawing/2014/chart" uri="{C3380CC4-5D6E-409C-BE32-E72D297353CC}">
              <c16:uniqueId val="{00000008-BB4D-4E77-8B92-B9F07430751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6.56</c:v>
                </c:pt>
                <c:pt idx="2">
                  <c:v>#N/A</c:v>
                </c:pt>
                <c:pt idx="3">
                  <c:v>7.01</c:v>
                </c:pt>
                <c:pt idx="4">
                  <c:v>#N/A</c:v>
                </c:pt>
                <c:pt idx="5">
                  <c:v>7.81</c:v>
                </c:pt>
                <c:pt idx="6">
                  <c:v>#N/A</c:v>
                </c:pt>
                <c:pt idx="7">
                  <c:v>6.98</c:v>
                </c:pt>
                <c:pt idx="8">
                  <c:v>#N/A</c:v>
                </c:pt>
                <c:pt idx="9">
                  <c:v>6.64</c:v>
                </c:pt>
              </c:numCache>
            </c:numRef>
          </c:val>
          <c:extLst>
            <c:ext xmlns:c16="http://schemas.microsoft.com/office/drawing/2014/chart" uri="{C3380CC4-5D6E-409C-BE32-E72D297353CC}">
              <c16:uniqueId val="{00000009-BB4D-4E77-8B92-B9F0743075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3113</c:v>
                </c:pt>
                <c:pt idx="5">
                  <c:v>3027</c:v>
                </c:pt>
                <c:pt idx="8">
                  <c:v>3040</c:v>
                </c:pt>
                <c:pt idx="11">
                  <c:v>2939</c:v>
                </c:pt>
                <c:pt idx="14">
                  <c:v>2637</c:v>
                </c:pt>
              </c:numCache>
            </c:numRef>
          </c:val>
          <c:extLst>
            <c:ext xmlns:c16="http://schemas.microsoft.com/office/drawing/2014/chart" uri="{C3380CC4-5D6E-409C-BE32-E72D297353CC}">
              <c16:uniqueId val="{00000000-7D3F-461B-B92A-95C83D8738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D3F-461B-B92A-95C83D8738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91</c:v>
                </c:pt>
                <c:pt idx="3">
                  <c:v>91</c:v>
                </c:pt>
                <c:pt idx="6">
                  <c:v>7</c:v>
                </c:pt>
                <c:pt idx="9">
                  <c:v>0</c:v>
                </c:pt>
                <c:pt idx="12">
                  <c:v>0</c:v>
                </c:pt>
              </c:numCache>
            </c:numRef>
          </c:val>
          <c:extLst>
            <c:ext xmlns:c16="http://schemas.microsoft.com/office/drawing/2014/chart" uri="{C3380CC4-5D6E-409C-BE32-E72D297353CC}">
              <c16:uniqueId val="{00000002-7D3F-461B-B92A-95C83D8738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503</c:v>
                </c:pt>
                <c:pt idx="3">
                  <c:v>533</c:v>
                </c:pt>
                <c:pt idx="6">
                  <c:v>493</c:v>
                </c:pt>
                <c:pt idx="9">
                  <c:v>512</c:v>
                </c:pt>
                <c:pt idx="12">
                  <c:v>518</c:v>
                </c:pt>
              </c:numCache>
            </c:numRef>
          </c:val>
          <c:extLst>
            <c:ext xmlns:c16="http://schemas.microsoft.com/office/drawing/2014/chart" uri="{C3380CC4-5D6E-409C-BE32-E72D297353CC}">
              <c16:uniqueId val="{00000003-7D3F-461B-B92A-95C83D8738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815</c:v>
                </c:pt>
                <c:pt idx="3">
                  <c:v>800</c:v>
                </c:pt>
                <c:pt idx="6">
                  <c:v>806</c:v>
                </c:pt>
                <c:pt idx="9">
                  <c:v>811</c:v>
                </c:pt>
                <c:pt idx="12">
                  <c:v>783</c:v>
                </c:pt>
              </c:numCache>
            </c:numRef>
          </c:val>
          <c:extLst>
            <c:ext xmlns:c16="http://schemas.microsoft.com/office/drawing/2014/chart" uri="{C3380CC4-5D6E-409C-BE32-E72D297353CC}">
              <c16:uniqueId val="{00000004-7D3F-461B-B92A-95C83D8738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70</c:v>
                </c:pt>
                <c:pt idx="3">
                  <c:v>63</c:v>
                </c:pt>
                <c:pt idx="6">
                  <c:v>63</c:v>
                </c:pt>
                <c:pt idx="9">
                  <c:v>53</c:v>
                </c:pt>
                <c:pt idx="12">
                  <c:v>40</c:v>
                </c:pt>
              </c:numCache>
            </c:numRef>
          </c:val>
          <c:extLst>
            <c:ext xmlns:c16="http://schemas.microsoft.com/office/drawing/2014/chart" uri="{C3380CC4-5D6E-409C-BE32-E72D297353CC}">
              <c16:uniqueId val="{00000005-7D3F-461B-B92A-95C83D8738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D3F-461B-B92A-95C83D8738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2352</c:v>
                </c:pt>
                <c:pt idx="3">
                  <c:v>2348</c:v>
                </c:pt>
                <c:pt idx="6">
                  <c:v>2303</c:v>
                </c:pt>
                <c:pt idx="9">
                  <c:v>2249</c:v>
                </c:pt>
                <c:pt idx="12">
                  <c:v>2238</c:v>
                </c:pt>
              </c:numCache>
            </c:numRef>
          </c:val>
          <c:extLst>
            <c:ext xmlns:c16="http://schemas.microsoft.com/office/drawing/2014/chart" uri="{C3380CC4-5D6E-409C-BE32-E72D297353CC}">
              <c16:uniqueId val="{00000007-7D3F-461B-B92A-95C83D8738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718</c:v>
                </c:pt>
                <c:pt idx="2">
                  <c:v>#N/A</c:v>
                </c:pt>
                <c:pt idx="3">
                  <c:v>#N/A</c:v>
                </c:pt>
                <c:pt idx="4">
                  <c:v>808</c:v>
                </c:pt>
                <c:pt idx="5">
                  <c:v>#N/A</c:v>
                </c:pt>
                <c:pt idx="6">
                  <c:v>#N/A</c:v>
                </c:pt>
                <c:pt idx="7">
                  <c:v>632</c:v>
                </c:pt>
                <c:pt idx="8">
                  <c:v>#N/A</c:v>
                </c:pt>
                <c:pt idx="9">
                  <c:v>#N/A</c:v>
                </c:pt>
                <c:pt idx="10">
                  <c:v>686</c:v>
                </c:pt>
                <c:pt idx="11">
                  <c:v>#N/A</c:v>
                </c:pt>
                <c:pt idx="12">
                  <c:v>#N/A</c:v>
                </c:pt>
                <c:pt idx="13">
                  <c:v>942</c:v>
                </c:pt>
                <c:pt idx="14">
                  <c:v>#N/A</c:v>
                </c:pt>
              </c:numCache>
            </c:numRef>
          </c:val>
          <c:smooth val="0"/>
          <c:extLst>
            <c:ext xmlns:c16="http://schemas.microsoft.com/office/drawing/2014/chart" uri="{C3380CC4-5D6E-409C-BE32-E72D297353CC}">
              <c16:uniqueId val="{00000008-7D3F-461B-B92A-95C83D8738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28974</c:v>
                </c:pt>
                <c:pt idx="5">
                  <c:v>28155</c:v>
                </c:pt>
                <c:pt idx="8">
                  <c:v>26987</c:v>
                </c:pt>
                <c:pt idx="11">
                  <c:v>25986</c:v>
                </c:pt>
                <c:pt idx="14">
                  <c:v>26017</c:v>
                </c:pt>
              </c:numCache>
            </c:numRef>
          </c:val>
          <c:extLst>
            <c:ext xmlns:c16="http://schemas.microsoft.com/office/drawing/2014/chart" uri="{C3380CC4-5D6E-409C-BE32-E72D297353CC}">
              <c16:uniqueId val="{00000000-26AF-4E7D-BC93-D962E330D0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5582</c:v>
                </c:pt>
                <c:pt idx="5">
                  <c:v>5206</c:v>
                </c:pt>
                <c:pt idx="8">
                  <c:v>5155</c:v>
                </c:pt>
                <c:pt idx="11">
                  <c:v>4928</c:v>
                </c:pt>
                <c:pt idx="14">
                  <c:v>5392</c:v>
                </c:pt>
              </c:numCache>
            </c:numRef>
          </c:val>
          <c:extLst>
            <c:ext xmlns:c16="http://schemas.microsoft.com/office/drawing/2014/chart" uri="{C3380CC4-5D6E-409C-BE32-E72D297353CC}">
              <c16:uniqueId val="{00000001-26AF-4E7D-BC93-D962E330D0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5361</c:v>
                </c:pt>
                <c:pt idx="5">
                  <c:v>6864</c:v>
                </c:pt>
                <c:pt idx="8">
                  <c:v>7604</c:v>
                </c:pt>
                <c:pt idx="11">
                  <c:v>7958</c:v>
                </c:pt>
                <c:pt idx="14">
                  <c:v>8426</c:v>
                </c:pt>
              </c:numCache>
            </c:numRef>
          </c:val>
          <c:extLst>
            <c:ext xmlns:c16="http://schemas.microsoft.com/office/drawing/2014/chart" uri="{C3380CC4-5D6E-409C-BE32-E72D297353CC}">
              <c16:uniqueId val="{00000002-26AF-4E7D-BC93-D962E330D0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6AF-4E7D-BC93-D962E330D0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6AF-4E7D-BC93-D962E330D0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AF-4E7D-BC93-D962E330D0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2675</c:v>
                </c:pt>
                <c:pt idx="3">
                  <c:v>2699</c:v>
                </c:pt>
                <c:pt idx="6">
                  <c:v>2594</c:v>
                </c:pt>
                <c:pt idx="9">
                  <c:v>2652</c:v>
                </c:pt>
                <c:pt idx="12">
                  <c:v>2568</c:v>
                </c:pt>
              </c:numCache>
            </c:numRef>
          </c:val>
          <c:extLst>
            <c:ext xmlns:c16="http://schemas.microsoft.com/office/drawing/2014/chart" uri="{C3380CC4-5D6E-409C-BE32-E72D297353CC}">
              <c16:uniqueId val="{00000006-26AF-4E7D-BC93-D962E330D0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2744</c:v>
                </c:pt>
                <c:pt idx="3">
                  <c:v>2474</c:v>
                </c:pt>
                <c:pt idx="6">
                  <c:v>2478</c:v>
                </c:pt>
                <c:pt idx="9">
                  <c:v>2426</c:v>
                </c:pt>
                <c:pt idx="12">
                  <c:v>4032</c:v>
                </c:pt>
              </c:numCache>
            </c:numRef>
          </c:val>
          <c:extLst>
            <c:ext xmlns:c16="http://schemas.microsoft.com/office/drawing/2014/chart" uri="{C3380CC4-5D6E-409C-BE32-E72D297353CC}">
              <c16:uniqueId val="{00000007-26AF-4E7D-BC93-D962E330D0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7920</c:v>
                </c:pt>
                <c:pt idx="3">
                  <c:v>7405</c:v>
                </c:pt>
                <c:pt idx="6">
                  <c:v>7085</c:v>
                </c:pt>
                <c:pt idx="9">
                  <c:v>6827</c:v>
                </c:pt>
                <c:pt idx="12">
                  <c:v>6966</c:v>
                </c:pt>
              </c:numCache>
            </c:numRef>
          </c:val>
          <c:extLst>
            <c:ext xmlns:c16="http://schemas.microsoft.com/office/drawing/2014/chart" uri="{C3380CC4-5D6E-409C-BE32-E72D297353CC}">
              <c16:uniqueId val="{00000008-26AF-4E7D-BC93-D962E330D0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9-26AF-4E7D-BC93-D962E330D0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25683</c:v>
                </c:pt>
                <c:pt idx="3">
                  <c:v>25170</c:v>
                </c:pt>
                <c:pt idx="6">
                  <c:v>23947</c:v>
                </c:pt>
                <c:pt idx="9">
                  <c:v>22631</c:v>
                </c:pt>
                <c:pt idx="12">
                  <c:v>22036</c:v>
                </c:pt>
              </c:numCache>
            </c:numRef>
          </c:val>
          <c:extLst>
            <c:ext xmlns:c16="http://schemas.microsoft.com/office/drawing/2014/chart" uri="{C3380CC4-5D6E-409C-BE32-E72D297353CC}">
              <c16:uniqueId val="{0000000A-26AF-4E7D-BC93-D962E330D0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6AF-4E7D-BC93-D962E330D0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3609</c:v>
                </c:pt>
                <c:pt idx="1">
                  <c:v>3623</c:v>
                </c:pt>
                <c:pt idx="2">
                  <c:v>3790</c:v>
                </c:pt>
              </c:numCache>
            </c:numRef>
          </c:val>
          <c:extLst>
            <c:ext xmlns:c16="http://schemas.microsoft.com/office/drawing/2014/chart" uri="{C3380CC4-5D6E-409C-BE32-E72D297353CC}">
              <c16:uniqueId val="{00000000-3454-47F1-BB9E-519715C547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800</c:v>
                </c:pt>
                <c:pt idx="1">
                  <c:v>800</c:v>
                </c:pt>
                <c:pt idx="2">
                  <c:v>601</c:v>
                </c:pt>
              </c:numCache>
            </c:numRef>
          </c:val>
          <c:extLst>
            <c:ext xmlns:c16="http://schemas.microsoft.com/office/drawing/2014/chart" uri="{C3380CC4-5D6E-409C-BE32-E72D297353CC}">
              <c16:uniqueId val="{00000001-3454-47F1-BB9E-519715C547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2174</c:v>
                </c:pt>
                <c:pt idx="1">
                  <c:v>2412</c:v>
                </c:pt>
                <c:pt idx="2">
                  <c:v>2880</c:v>
                </c:pt>
              </c:numCache>
            </c:numRef>
          </c:val>
          <c:extLst>
            <c:ext xmlns:c16="http://schemas.microsoft.com/office/drawing/2014/chart" uri="{C3380CC4-5D6E-409C-BE32-E72D297353CC}">
              <c16:uniqueId val="{00000002-3454-47F1-BB9E-519715C5474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福井県鯖江市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市債残高の減少等により、元利償還金の額は前年度より減少した。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しかし、下水道費等の基準財政需要額に算入された公債費の減少等により、算入公債費等が前年度より減少したため、実質公債比率の分子は、前年度から２５６百万円増加した。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満期一括償還財源としての積立を行っている。満期一括償還地方債は、令和８年度に全ての償還を終了する予定であり、今後も計画的に積立を行う。</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福井県鯖江市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５年度までに利率の高い起債の繰上償還を実施したこと、市債発行額の抑制を図っていること等により、一般会計等に係る地方債の現在高は減少している。一方、鯖江広域衛生施設組合の新ごみ処理場建設のための市債増加により、令和５年度から令和６年度にかけて組合等負担等見込額が大きく増加している。そのため、令和６年度の将来負担額は令和５年度と比較し増加しているものの、５年間全体としては将来負担額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財源等については、全体として横ばいで推移している。財政調整基金、減債基金等の充当可能基金が増加しており、充当可能特定歳入、基準財政需要額算入見込額については概ね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将来負担比率は、将来負担額の減少傾向によって、マイナス値を維持している。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福井県鯖江市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の基金は、令和５年度と比較し増加している。財政調整基金については、市税の上振れ等を考慮し取り崩しを行わず、決算剰余金等を積み立てたため、増加している。また、公共施設等整備基金については、今後の公共施設等の老朽化に伴う更新、長寿命化事業等の需要増に備えるため、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物価高騰対策や災害復旧等の将来の緊急的な需要に対応するために財政調整基金を確保し、市場公募債の一括償還等に対応するために減債基金の残高を確保することで、安定した財政状況を維持する。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増大する公共施設の長寿命化事業等に必要な資金であり、公園整備等基金については市内の公園の整備や管理に必要な資金である。教育振興基金については教育や文化、スポーツ等の振興、施設等の整備に必要な資金であり、福祉基金については心身障がい者（児）、要援護家庭、交通遺児、老人や母子家庭の福祉増進、福祉施設等の充実に必要な資金である。育てやすいまちづくり基金については子育てしやすいまちづくりを推進するための事業ならびにこれらに係る施設等の整備に必要な資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温泉施設整備基金については神明苑温泉掘削工事の財源として、市民協働まちづくり基金については市民活動団体やボランティア団体が自主的・自発的に実施する公益性の高い社会貢献活動の支援に充てるため、令和６年度において基金の取り崩しを行った。令和６年度は他に、企業版ふるさと納税基金、教育振興基金についても取り崩しを行った。一方、公共施設等整備基金については、公共施設等の老朽化に伴う更新、長寿命化事業等の需要増に備えるため令和６年度に積み立てを行い、他複数の基金でも主に利子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老朽化による需要の増加、子育て関連施策の需要の増加が見込まれるため、各基金の将来の需要の予想に合わせた積み立て、残高の維持に努めるとともに、必要なときには必要な額を適正に取り崩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物価高騰対策の財源として取り崩しを行う予定であったが、市税の上振れ等を考慮し、実際には取り崩しを行わなかった。さらに、決算剰余金等の積み立てを行ったため、財政調整基金の令和６年度末残高は、前年度と比較し１６７百万増の、３，７９０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将来の緊急的な需要に対応するため、財政調整基金の残高を確保することで安定した財政状況を維持する。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利子分の積み立てを行った一方、市場公募債の一括償還のための取り崩しを行ったため、減債基金の令和６年度末残高は、前年度と比較し１９９百万円減の、６０１百万円となった。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市場公募債の一括償還やその他市債の繰上償還に対応するため、減債基金の残高を確保し、安定した財政状況を維持する。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福井県鯖江市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68,302
67,110
84.59
33,162,801
32,420,141
590,500
16,395,351
22,036,207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長引く景気低迷により全国平均及び県平均が低水準で推移する中、当市は前年度より０．０１ポイント増加の０．６７となった。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全国平均及び県平均は上回っているものの、類似団体内平均値を下回っており、引き続き扶助費が増加することから、徴税対策の強化やふるさと納税等新たな歳入確保対策を講じ、歳入の確保に努めたい。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933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92428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9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92428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5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41628</xdr:rowOff>
    </xdr:from>
    <xdr:to>
      <xdr:col>15</xdr:col>
      <xdr:colOff>133350</xdr:colOff>
      <xdr:row>42</xdr:row>
      <xdr:rowOff>143228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消費税交付金等の増収があったものの、歳入では普通交付税や地方税の減、歳出では人事院勧告等の影響による人件費や扶助費の増があり、当市の経常収支比率は前年度より４ポイント悪化し、９５．０％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や類似団体平均を上回っており、今後も増加し続ける扶助費など、さらなる経常収支比率悪化の原因となる要素があるため、あらゆる分野における経常的な経費を削減していく等、健全な財政運営を行いたい。</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53975</xdr:rowOff>
    </xdr:from>
    <xdr:to>
      <xdr:col>23</xdr:col>
      <xdr:colOff>133350</xdr:colOff>
      <xdr:row>64</xdr:row>
      <xdr:rowOff>123825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55325"/>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63</xdr:row>
      <xdr:rowOff>53975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7087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53022</xdr:rowOff>
    </xdr:from>
    <xdr:to>
      <xdr:col>15</xdr:col>
      <xdr:colOff>82550</xdr:colOff>
      <xdr:row>62</xdr:row>
      <xdr:rowOff>140970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11472"/>
          <a:ext cx="889000" cy="2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53022</xdr:rowOff>
    </xdr:from>
    <xdr:to>
      <xdr:col>11</xdr:col>
      <xdr:colOff>31750</xdr:colOff>
      <xdr:row>62</xdr:row>
      <xdr:rowOff>116840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11472"/>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45102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1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3175</xdr:rowOff>
    </xdr:from>
    <xdr:to>
      <xdr:col>19</xdr:col>
      <xdr:colOff>184150</xdr:colOff>
      <xdr:row>63</xdr:row>
      <xdr:rowOff>104775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114952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7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2222</xdr:rowOff>
    </xdr:from>
    <xdr:to>
      <xdr:col>11</xdr:col>
      <xdr:colOff>82550</xdr:colOff>
      <xdr:row>61</xdr:row>
      <xdr:rowOff>103822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[132,336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人事院勧告</a:t>
          </a:r>
          <a:r>
            <a:rPr kumimoji="1" lang="ja-JP" altLang="en-US" sz="1300">
              <a:latin typeface="ＭＳ Ｐゴシック" panose="020B0600070205080204" pitchFamily="50" charset="-128"/>
              <a:ea typeface="ＭＳ Ｐゴシック" panose="020B0600070205080204" pitchFamily="50" charset="-128"/>
            </a:rPr>
            <a:t>の影響で人件費が増加したこと等により、前年度より１２，５３０円増の１３２，３３６円となったものの、当市は人口１人当たりの職員数が極めて少ないため、全国平均及び県平均を大幅に下回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引き続き人件費・物件費等の抑制に努めたい。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72523</xdr:rowOff>
    </xdr:from>
    <xdr:to>
      <xdr:col>23</xdr:col>
      <xdr:colOff>133350</xdr:colOff>
      <xdr:row>82</xdr:row>
      <xdr:rowOff>1856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59973"/>
          <a:ext cx="838200" cy="10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38581</xdr:rowOff>
    </xdr:from>
    <xdr:to>
      <xdr:col>19</xdr:col>
      <xdr:colOff>133350</xdr:colOff>
      <xdr:row>81</xdr:row>
      <xdr:rowOff>72523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26031"/>
          <a:ext cx="889000" cy="3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133956</xdr:rowOff>
    </xdr:from>
    <xdr:to>
      <xdr:col>15</xdr:col>
      <xdr:colOff>82550</xdr:colOff>
      <xdr:row>81</xdr:row>
      <xdr:rowOff>38581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849956"/>
          <a:ext cx="889000" cy="7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114950</xdr:rowOff>
    </xdr:from>
    <xdr:to>
      <xdr:col>11</xdr:col>
      <xdr:colOff>31750</xdr:colOff>
      <xdr:row>80</xdr:row>
      <xdr:rowOff>133956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30950"/>
          <a:ext cx="889000" cy="1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122506</xdr:rowOff>
    </xdr:from>
    <xdr:to>
      <xdr:col>23</xdr:col>
      <xdr:colOff>184150</xdr:colOff>
      <xdr:row>82</xdr:row>
      <xdr:rowOff>52656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0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139033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5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21723</xdr:rowOff>
    </xdr:from>
    <xdr:to>
      <xdr:col>19</xdr:col>
      <xdr:colOff>184150</xdr:colOff>
      <xdr:row>81</xdr:row>
      <xdr:rowOff>123323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0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133500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78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159231</xdr:rowOff>
    </xdr:from>
    <xdr:to>
      <xdr:col>15</xdr:col>
      <xdr:colOff>133350</xdr:colOff>
      <xdr:row>81</xdr:row>
      <xdr:rowOff>89381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7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99558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4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83156</xdr:rowOff>
    </xdr:from>
    <xdr:to>
      <xdr:col>11</xdr:col>
      <xdr:colOff>82550</xdr:colOff>
      <xdr:row>81</xdr:row>
      <xdr:rowOff>13306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79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23483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56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64150</xdr:rowOff>
    </xdr:from>
    <xdr:to>
      <xdr:col>7</xdr:col>
      <xdr:colOff>31750</xdr:colOff>
      <xdr:row>80</xdr:row>
      <xdr:rowOff>165750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4477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初任給の引き上げにより、前年度より０．９ポイント増の９７．７％となったものの、令和６年度も全国市平均を０．９ポイント、類似団体平均を０．６ポイント下回っている。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今後も民間企業、類似団体との均衡を図ることを基本に、給与水準の適正化に努めたい。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152400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570529"/>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84</xdr:row>
      <xdr:rowOff>168729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5705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84</xdr:row>
      <xdr:rowOff>168729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5705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86</xdr:row>
      <xdr:rowOff>118836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570529"/>
          <a:ext cx="8890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７年度、平成１８年度の２年間、新規採用を凍結し、その後の採用も行財政構造改革プログラムおよび行財政構造改革アクションプログラムにより抑制を行ってきた。その後、鯖江市まち・ひと・しごと創生総合戦略の中でも引き続き抑制を行ってきたことで、全国平均、県平均、類似団体平均のいずれも大幅に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今後も将来にわたる組織運営の安定化のため、適切な定員管理に努め、人件費総額の抑制を図っていきたい。</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65859</xdr:rowOff>
    </xdr:from>
    <xdr:to>
      <xdr:col>81</xdr:col>
      <xdr:colOff>44450</xdr:colOff>
      <xdr:row>59</xdr:row>
      <xdr:rowOff>69306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181409"/>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29663</xdr:rowOff>
    </xdr:from>
    <xdr:to>
      <xdr:col>77</xdr:col>
      <xdr:colOff>44450</xdr:colOff>
      <xdr:row>59</xdr:row>
      <xdr:rowOff>65859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145213"/>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14151</xdr:rowOff>
    </xdr:from>
    <xdr:to>
      <xdr:col>72</xdr:col>
      <xdr:colOff>203200</xdr:colOff>
      <xdr:row>59</xdr:row>
      <xdr:rowOff>29663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129701"/>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14151</xdr:rowOff>
    </xdr:from>
    <xdr:to>
      <xdr:col>68</xdr:col>
      <xdr:colOff>152400</xdr:colOff>
      <xdr:row>59</xdr:row>
      <xdr:rowOff>15875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129701"/>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18506</xdr:rowOff>
    </xdr:from>
    <xdr:to>
      <xdr:col>81</xdr:col>
      <xdr:colOff>95250</xdr:colOff>
      <xdr:row>59</xdr:row>
      <xdr:rowOff>120106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111233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5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15059</xdr:rowOff>
    </xdr:from>
    <xdr:to>
      <xdr:col>77</xdr:col>
      <xdr:colOff>95250</xdr:colOff>
      <xdr:row>59</xdr:row>
      <xdr:rowOff>116659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126836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99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150313</xdr:rowOff>
    </xdr:from>
    <xdr:to>
      <xdr:col>73</xdr:col>
      <xdr:colOff>44450</xdr:colOff>
      <xdr:row>59</xdr:row>
      <xdr:rowOff>80463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09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90640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6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134801</xdr:rowOff>
    </xdr:from>
    <xdr:to>
      <xdr:col>68</xdr:col>
      <xdr:colOff>203200</xdr:colOff>
      <xdr:row>59</xdr:row>
      <xdr:rowOff>64951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07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75128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84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136525</xdr:rowOff>
    </xdr:from>
    <xdr:to>
      <xdr:col>64</xdr:col>
      <xdr:colOff>152400</xdr:colOff>
      <xdr:row>59</xdr:row>
      <xdr:rowOff>66675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76852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普通交付税の減少や、下水道費等の事業費補正により基準財政需要額に算入された公債費の減少等により、３か年平均の実質公債比率は前年度に比べ０．３ポイント悪化し、５．４％となった。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全国平均及び県平均を下回ったが、今後、公共施設の老朽化に伴う更新、長寿命化事業等による公債費の増加が見込まれるため、引き続き、実質公債比率の改善に努めていきたい。</a:t>
          </a:r>
          <a:endParaRPr kumimoji="0" lang="en-US" altLang="ja-JP" sz="1100" b="0" i="0" u="none" strike="noStrike">
            <a:solidFill>
              <a:schemeClr val="dk1"/>
            </a:solidFill>
            <a:effectLst/>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40</xdr:row>
      <xdr:rowOff>159173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9304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135044</xdr:rowOff>
    </xdr:from>
    <xdr:to>
      <xdr:col>77</xdr:col>
      <xdr:colOff>44450</xdr:colOff>
      <xdr:row>40</xdr:row>
      <xdr:rowOff>151130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930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35983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0913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76200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124900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1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84244</xdr:rowOff>
    </xdr:from>
    <xdr:to>
      <xdr:col>77</xdr:col>
      <xdr:colOff>95250</xdr:colOff>
      <xdr:row>41</xdr:row>
      <xdr:rowOff>14394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24571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1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地方債現在高の減少に努めていることから、将来負担比率は前年度と同様に将来負担なしとなった。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今後、公共施設の老朽化に伴う更新、長寿命化事業等で地方債残高は増加する見込であるが、優良債の積極的な活用と優良債以外の発行抑制に努めるとともに、財政調整基金等の基金の増加にも努めたい。</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福井県鯖江市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68,302
67,110
84.59
33,162,801
32,420,141
590,500
16,395,351
22,036,207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人件費に係る経常収支比率は、人事院勧告や退職者数増による退職手当増等のため、前年度より４．６ポイント増加の２５．８％となり、県平均、類似団体平均と同水準、全国平均は下回っている。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今後も、類似団体平均と比較し極端に悪化することがないよう、適正水準を維持していきたい。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67564</xdr:rowOff>
    </xdr:from>
    <xdr:to>
      <xdr:col>24</xdr:col>
      <xdr:colOff>25400</xdr:colOff>
      <xdr:row>37</xdr:row>
      <xdr:rowOff>106426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39764"/>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67564</xdr:rowOff>
    </xdr:from>
    <xdr:to>
      <xdr:col>19</xdr:col>
      <xdr:colOff>187325</xdr:colOff>
      <xdr:row>36</xdr:row>
      <xdr:rowOff>90424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397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90424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06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117856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06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55626</xdr:rowOff>
    </xdr:from>
    <xdr:to>
      <xdr:col>24</xdr:col>
      <xdr:colOff>76200</xdr:colOff>
      <xdr:row>37</xdr:row>
      <xdr:rowOff>157226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27703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xdr:rowOff>
    </xdr:from>
    <xdr:to>
      <xdr:col>20</xdr:col>
      <xdr:colOff>38100</xdr:colOff>
      <xdr:row>36</xdr:row>
      <xdr:rowOff>118364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128541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39624</xdr:rowOff>
    </xdr:from>
    <xdr:to>
      <xdr:col>15</xdr:col>
      <xdr:colOff>149225</xdr:colOff>
      <xdr:row>36</xdr:row>
      <xdr:rowOff>141224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151401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67056</xdr:rowOff>
    </xdr:from>
    <xdr:to>
      <xdr:col>6</xdr:col>
      <xdr:colOff>171450</xdr:colOff>
      <xdr:row>36</xdr:row>
      <xdr:rowOff>168656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物件費に係る経常収支比率は、前年度より０．５ポイント増の１５．２％となり、前年度に引き続き全国平均、類似団体平均を下回っている。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今後も極端に悪化することのないよう努めたい。</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xdr:rowOff>
    </xdr:from>
    <xdr:to>
      <xdr:col>82</xdr:col>
      <xdr:colOff>107950</xdr:colOff>
      <xdr:row>15</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806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66040</xdr:rowOff>
    </xdr:from>
    <xdr:to>
      <xdr:col>78</xdr:col>
      <xdr:colOff>69850</xdr:colOff>
      <xdr:row>15</xdr:row>
      <xdr:rowOff>8890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663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168910</xdr:rowOff>
    </xdr:from>
    <xdr:to>
      <xdr:col>73</xdr:col>
      <xdr:colOff>180975</xdr:colOff>
      <xdr:row>14</xdr:row>
      <xdr:rowOff>66040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39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168910</xdr:rowOff>
    </xdr:from>
    <xdr:to>
      <xdr:col>69</xdr:col>
      <xdr:colOff>92075</xdr:colOff>
      <xdr:row>14</xdr:row>
      <xdr:rowOff>5080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97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129540</xdr:rowOff>
    </xdr:from>
    <xdr:to>
      <xdr:col>78</xdr:col>
      <xdr:colOff>120650</xdr:colOff>
      <xdr:row>15</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69867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9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xdr:rowOff>
    </xdr:from>
    <xdr:to>
      <xdr:col>74</xdr:col>
      <xdr:colOff>31750</xdr:colOff>
      <xdr:row>14</xdr:row>
      <xdr:rowOff>116840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127017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118110</xdr:rowOff>
    </xdr:from>
    <xdr:to>
      <xdr:col>69</xdr:col>
      <xdr:colOff>142875</xdr:colOff>
      <xdr:row>14</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58437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125730</xdr:rowOff>
    </xdr:from>
    <xdr:to>
      <xdr:col>65</xdr:col>
      <xdr:colOff>53975</xdr:colOff>
      <xdr:row>14</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66057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より１．０ポイント増加の１２．６％となり、前年度に引き続き県平均や類似団体平均を上回っている。人事院勧告の影響を受けた私立保育所運営事業費や、前年度から給付金単価を増額した子育て応援物価高騰対策給付金事業費等の増額が増加の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子どもや高齢者、障がい者関連の施策を充実させていくためには扶助費の増加は避けられないが、その中でも、適正な資格審査、事務費削減などの対応策を検討していきたい。</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57</xdr:row>
      <xdr:rowOff>4535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13900"/>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37193</xdr:rowOff>
    </xdr:from>
    <xdr:to>
      <xdr:col>15</xdr:col>
      <xdr:colOff>98425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669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37193</xdr:rowOff>
    </xdr:from>
    <xdr:to>
      <xdr:col>11</xdr:col>
      <xdr:colOff>9525</xdr:colOff>
      <xdr:row>55</xdr:row>
      <xdr:rowOff>135165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669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97262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157843</xdr:rowOff>
    </xdr:from>
    <xdr:to>
      <xdr:col>11</xdr:col>
      <xdr:colOff>60325</xdr:colOff>
      <xdr:row>55</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72770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その他に係る経常収支比率は、前年度より０．２ポイント減の１１．９％となり、前年度に引き続き全国平均、類似団体平均を下回っている。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今後も類似団体平均に比べ極端に悪化することがないよう努めていきたい。</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72572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949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72572</xdr:rowOff>
    </xdr:from>
    <xdr:to>
      <xdr:col>78</xdr:col>
      <xdr:colOff>69850</xdr:colOff>
      <xdr:row>58</xdr:row>
      <xdr:rowOff>116115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0166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29028</xdr:rowOff>
    </xdr:from>
    <xdr:to>
      <xdr:col>73</xdr:col>
      <xdr:colOff>180975</xdr:colOff>
      <xdr:row>58</xdr:row>
      <xdr:rowOff>116115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731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156935</xdr:rowOff>
    </xdr:from>
    <xdr:to>
      <xdr:col>69</xdr:col>
      <xdr:colOff>92075</xdr:colOff>
      <xdr:row>58</xdr:row>
      <xdr:rowOff>29028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295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16527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21772</xdr:rowOff>
    </xdr:from>
    <xdr:to>
      <xdr:col>78</xdr:col>
      <xdr:colOff>120650</xdr:colOff>
      <xdr:row>58</xdr:row>
      <xdr:rowOff>123372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133549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3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65315</xdr:rowOff>
    </xdr:from>
    <xdr:to>
      <xdr:col>74</xdr:col>
      <xdr:colOff>31750</xdr:colOff>
      <xdr:row>58</xdr:row>
      <xdr:rowOff>166915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149678</xdr:rowOff>
    </xdr:from>
    <xdr:to>
      <xdr:col>69</xdr:col>
      <xdr:colOff>142875</xdr:colOff>
      <xdr:row>58</xdr:row>
      <xdr:rowOff>79828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補助費等に係る経常収支比率は、前年度より２．１ポイント減少の１４．９％となり、全国平均、類似団体平均を上回っている。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鯖江・丹生消防組合や鯖江広域衛生施設組合等の一部事務組合への負担金、ふるさと納税返礼品調達のための経費、商工業振興のための補助金等が多額なため、高めの水準で推移していると考えられる。今後は、一部事務組合の歳出を注視するとともに、初期の目的を達成した補助制度の見直しや事業縮小を行い、補助費等の抑制を行いたい。</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161290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0892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161290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500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51562</xdr:rowOff>
    </xdr:from>
    <xdr:to>
      <xdr:col>73</xdr:col>
      <xdr:colOff>180975</xdr:colOff>
      <xdr:row>37</xdr:row>
      <xdr:rowOff>106426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952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37</xdr:row>
      <xdr:rowOff>92710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952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公債費に係る経常収支比率は、前年度より０．２ポイント増の１４．６％となり、全国平均、県平均を下回っている。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引き続き優良債以外の市債発行額を抑制するなど、地方債現在高の急上昇を招かぬように努めたい。</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42418</xdr:rowOff>
    </xdr:from>
    <xdr:to>
      <xdr:col>24</xdr:col>
      <xdr:colOff>25400</xdr:colOff>
      <xdr:row>77</xdr:row>
      <xdr:rowOff>51563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244068"/>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42418</xdr:rowOff>
    </xdr:from>
    <xdr:to>
      <xdr:col>19</xdr:col>
      <xdr:colOff>187325</xdr:colOff>
      <xdr:row>77</xdr:row>
      <xdr:rowOff>60706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44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60706</xdr:rowOff>
    </xdr:from>
    <xdr:to>
      <xdr:col>15</xdr:col>
      <xdr:colOff>98425</xdr:colOff>
      <xdr:row>77</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262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133858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715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144290</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163068</xdr:rowOff>
    </xdr:from>
    <xdr:to>
      <xdr:col>20</xdr:col>
      <xdr:colOff>38100</xdr:colOff>
      <xdr:row>77</xdr:row>
      <xdr:rowOff>93218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xdr:rowOff>
    </xdr:from>
    <xdr:to>
      <xdr:col>15</xdr:col>
      <xdr:colOff>149225</xdr:colOff>
      <xdr:row>77</xdr:row>
      <xdr:rowOff>111506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169435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公債費以外の経常収支比率は、人件費の増加等により、前年度より３．８ポイント増の８０．４％となり、全国平均、県平均、類似団体平均を上回った。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現在、全国平均を上回っている補助費等、類似団体平均を上回っている扶助費について、特に抑制を図っていきたい。</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153670</xdr:rowOff>
    </xdr:from>
    <xdr:to>
      <xdr:col>82</xdr:col>
      <xdr:colOff>107950</xdr:colOff>
      <xdr:row>77</xdr:row>
      <xdr:rowOff>100330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1242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16510</xdr:rowOff>
    </xdr:from>
    <xdr:to>
      <xdr:col>78</xdr:col>
      <xdr:colOff>69850</xdr:colOff>
      <xdr:row>75</xdr:row>
      <xdr:rowOff>153670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752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16510</xdr:rowOff>
    </xdr:from>
    <xdr:to>
      <xdr:col>73</xdr:col>
      <xdr:colOff>180975</xdr:colOff>
      <xdr:row>75</xdr:row>
      <xdr:rowOff>16510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53236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16510</xdr:rowOff>
    </xdr:from>
    <xdr:to>
      <xdr:col>69</xdr:col>
      <xdr:colOff>92075</xdr:colOff>
      <xdr:row>74</xdr:row>
      <xdr:rowOff>35560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5323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49530</xdr:rowOff>
    </xdr:from>
    <xdr:to>
      <xdr:col>82</xdr:col>
      <xdr:colOff>158750</xdr:colOff>
      <xdr:row>77</xdr:row>
      <xdr:rowOff>151130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21607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102870</xdr:rowOff>
    </xdr:from>
    <xdr:to>
      <xdr:col>78</xdr:col>
      <xdr:colOff>120650</xdr:colOff>
      <xdr:row>76</xdr:row>
      <xdr:rowOff>33020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137160</xdr:rowOff>
    </xdr:from>
    <xdr:to>
      <xdr:col>74</xdr:col>
      <xdr:colOff>31750</xdr:colOff>
      <xdr:row>75</xdr:row>
      <xdr:rowOff>67310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77487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137160</xdr:rowOff>
    </xdr:from>
    <xdr:to>
      <xdr:col>69</xdr:col>
      <xdr:colOff>142875</xdr:colOff>
      <xdr:row>73</xdr:row>
      <xdr:rowOff>67310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48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77487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156210</xdr:rowOff>
    </xdr:from>
    <xdr:to>
      <xdr:col>65</xdr:col>
      <xdr:colOff>53975</xdr:colOff>
      <xdr:row>74</xdr:row>
      <xdr:rowOff>86360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96537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福井県鯖江市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64002</xdr:rowOff>
    </xdr:from>
    <xdr:to>
      <xdr:col>29</xdr:col>
      <xdr:colOff>127000</xdr:colOff>
      <xdr:row>19</xdr:row>
      <xdr:rowOff>57925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97727"/>
          <a:ext cx="647700" cy="165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57925</xdr:rowOff>
    </xdr:from>
    <xdr:to>
      <xdr:col>26</xdr:col>
      <xdr:colOff>50800</xdr:colOff>
      <xdr:row>19</xdr:row>
      <xdr:rowOff>119971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63100"/>
          <a:ext cx="698500" cy="62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119971</xdr:rowOff>
    </xdr:from>
    <xdr:to>
      <xdr:col>22</xdr:col>
      <xdr:colOff>114300</xdr:colOff>
      <xdr:row>19</xdr:row>
      <xdr:rowOff>140316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25146"/>
          <a:ext cx="698500" cy="20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140316</xdr:rowOff>
    </xdr:from>
    <xdr:to>
      <xdr:col>18</xdr:col>
      <xdr:colOff>177800</xdr:colOff>
      <xdr:row>19</xdr:row>
      <xdr:rowOff>141916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45491"/>
          <a:ext cx="698500" cy="1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13202</xdr:rowOff>
    </xdr:from>
    <xdr:to>
      <xdr:col>29</xdr:col>
      <xdr:colOff>177800</xdr:colOff>
      <xdr:row>18</xdr:row>
      <xdr:rowOff>114802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46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156729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19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7125</xdr:rowOff>
    </xdr:from>
    <xdr:to>
      <xdr:col>26</xdr:col>
      <xdr:colOff>101600</xdr:colOff>
      <xdr:row>19</xdr:row>
      <xdr:rowOff>108725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12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93502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69171</xdr:rowOff>
    </xdr:from>
    <xdr:to>
      <xdr:col>22</xdr:col>
      <xdr:colOff>165100</xdr:colOff>
      <xdr:row>19</xdr:row>
      <xdr:rowOff>170771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74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155548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6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89516</xdr:rowOff>
    </xdr:from>
    <xdr:to>
      <xdr:col>19</xdr:col>
      <xdr:colOff>38100</xdr:colOff>
      <xdr:row>20</xdr:row>
      <xdr:rowOff>19666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4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4443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81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91116</xdr:rowOff>
    </xdr:from>
    <xdr:to>
      <xdr:col>15</xdr:col>
      <xdr:colOff>101600</xdr:colOff>
      <xdr:row>20</xdr:row>
      <xdr:rowOff>21266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96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6043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8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223861</xdr:rowOff>
    </xdr:from>
    <xdr:to>
      <xdr:col>29</xdr:col>
      <xdr:colOff>127000</xdr:colOff>
      <xdr:row>36</xdr:row>
      <xdr:rowOff>3262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34211"/>
          <a:ext cx="647700" cy="122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3262</xdr:rowOff>
    </xdr:from>
    <xdr:to>
      <xdr:col>26</xdr:col>
      <xdr:colOff>50800</xdr:colOff>
      <xdr:row>36</xdr:row>
      <xdr:rowOff>31053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56512"/>
          <a:ext cx="698500" cy="27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293453</xdr:rowOff>
    </xdr:from>
    <xdr:to>
      <xdr:col>22</xdr:col>
      <xdr:colOff>114300</xdr:colOff>
      <xdr:row>36</xdr:row>
      <xdr:rowOff>31053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03803"/>
          <a:ext cx="698500" cy="80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293453</xdr:rowOff>
    </xdr:from>
    <xdr:to>
      <xdr:col>18</xdr:col>
      <xdr:colOff>177800</xdr:colOff>
      <xdr:row>35</xdr:row>
      <xdr:rowOff>335875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03803"/>
          <a:ext cx="698500" cy="42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173061</xdr:rowOff>
    </xdr:from>
    <xdr:to>
      <xdr:col>29</xdr:col>
      <xdr:colOff>177800</xdr:colOff>
      <xdr:row>35</xdr:row>
      <xdr:rowOff>274661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83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145138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55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295362</xdr:rowOff>
    </xdr:from>
    <xdr:to>
      <xdr:col>26</xdr:col>
      <xdr:colOff>101600</xdr:colOff>
      <xdr:row>36</xdr:row>
      <xdr:rowOff>54062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05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38839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92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323153</xdr:rowOff>
    </xdr:from>
    <xdr:to>
      <xdr:col>22</xdr:col>
      <xdr:colOff>165100</xdr:colOff>
      <xdr:row>36</xdr:row>
      <xdr:rowOff>81853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33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66630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1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242653</xdr:rowOff>
    </xdr:from>
    <xdr:to>
      <xdr:col>19</xdr:col>
      <xdr:colOff>38100</xdr:colOff>
      <xdr:row>36</xdr:row>
      <xdr:rowOff>1353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53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329030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39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285075</xdr:rowOff>
    </xdr:from>
    <xdr:to>
      <xdr:col>15</xdr:col>
      <xdr:colOff>101600</xdr:colOff>
      <xdr:row>36</xdr:row>
      <xdr:rowOff>43775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95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28552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8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福井県鯖江市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68,302
67,110
84.59
33,162,801
32,420,141
590,500
16,395,351
22,036,207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97589</xdr:rowOff>
    </xdr:from>
    <xdr:to>
      <xdr:col>24</xdr:col>
      <xdr:colOff>63500</xdr:colOff>
      <xdr:row>37</xdr:row>
      <xdr:rowOff>107810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69789"/>
          <a:ext cx="838200" cy="18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107810</xdr:rowOff>
    </xdr:from>
    <xdr:to>
      <xdr:col>19</xdr:col>
      <xdr:colOff>177800</xdr:colOff>
      <xdr:row>37</xdr:row>
      <xdr:rowOff>115860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51460"/>
          <a:ext cx="889000" cy="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115860</xdr:rowOff>
    </xdr:from>
    <xdr:to>
      <xdr:col>15</xdr:col>
      <xdr:colOff>50800</xdr:colOff>
      <xdr:row>37</xdr:row>
      <xdr:rowOff>163278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59510"/>
          <a:ext cx="889000" cy="4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136418</xdr:rowOff>
    </xdr:from>
    <xdr:to>
      <xdr:col>10</xdr:col>
      <xdr:colOff>114300</xdr:colOff>
      <xdr:row>37</xdr:row>
      <xdr:rowOff>163278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80068"/>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46789</xdr:rowOff>
    </xdr:from>
    <xdr:to>
      <xdr:col>24</xdr:col>
      <xdr:colOff>114300</xdr:colOff>
      <xdr:row>36</xdr:row>
      <xdr:rowOff>148389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25216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9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57010</xdr:rowOff>
    </xdr:from>
    <xdr:to>
      <xdr:col>20</xdr:col>
      <xdr:colOff>38100</xdr:colOff>
      <xdr:row>37</xdr:row>
      <xdr:rowOff>158610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149737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65060</xdr:rowOff>
    </xdr:from>
    <xdr:to>
      <xdr:col>15</xdr:col>
      <xdr:colOff>101600</xdr:colOff>
      <xdr:row>37</xdr:row>
      <xdr:rowOff>166660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0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157787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112478</xdr:rowOff>
    </xdr:from>
    <xdr:to>
      <xdr:col>10</xdr:col>
      <xdr:colOff>165100</xdr:colOff>
      <xdr:row>38</xdr:row>
      <xdr:rowOff>42628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5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33755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4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85618</xdr:rowOff>
    </xdr:from>
    <xdr:to>
      <xdr:col>6</xdr:col>
      <xdr:colOff>38100</xdr:colOff>
      <xdr:row>38</xdr:row>
      <xdr:rowOff>15768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2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6895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2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119496</xdr:rowOff>
    </xdr:from>
    <xdr:to>
      <xdr:col>24</xdr:col>
      <xdr:colOff>63500</xdr:colOff>
      <xdr:row>57</xdr:row>
      <xdr:rowOff>156453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92146"/>
          <a:ext cx="8382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156453</xdr:rowOff>
    </xdr:from>
    <xdr:to>
      <xdr:col>19</xdr:col>
      <xdr:colOff>177800</xdr:colOff>
      <xdr:row>58</xdr:row>
      <xdr:rowOff>24584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929103"/>
          <a:ext cx="889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24584</xdr:rowOff>
    </xdr:from>
    <xdr:to>
      <xdr:col>15</xdr:col>
      <xdr:colOff>50800</xdr:colOff>
      <xdr:row>58</xdr:row>
      <xdr:rowOff>94851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68684"/>
          <a:ext cx="889000" cy="7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94851</xdr:rowOff>
    </xdr:from>
    <xdr:to>
      <xdr:col>10</xdr:col>
      <xdr:colOff>114300</xdr:colOff>
      <xdr:row>58</xdr:row>
      <xdr:rowOff>137708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38951"/>
          <a:ext cx="889000" cy="4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68696</xdr:rowOff>
    </xdr:from>
    <xdr:to>
      <xdr:col>24</xdr:col>
      <xdr:colOff>114300</xdr:colOff>
      <xdr:row>57</xdr:row>
      <xdr:rowOff>170296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4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47123</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1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105653</xdr:rowOff>
    </xdr:from>
    <xdr:to>
      <xdr:col>20</xdr:col>
      <xdr:colOff>38100</xdr:colOff>
      <xdr:row>58</xdr:row>
      <xdr:rowOff>35803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7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26930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7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145234</xdr:rowOff>
    </xdr:from>
    <xdr:to>
      <xdr:col>15</xdr:col>
      <xdr:colOff>101600</xdr:colOff>
      <xdr:row>58</xdr:row>
      <xdr:rowOff>75384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1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66511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01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44051</xdr:rowOff>
    </xdr:from>
    <xdr:to>
      <xdr:col>10</xdr:col>
      <xdr:colOff>165100</xdr:colOff>
      <xdr:row>58</xdr:row>
      <xdr:rowOff>145651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136778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8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86908</xdr:rowOff>
    </xdr:from>
    <xdr:to>
      <xdr:col>6</xdr:col>
      <xdr:colOff>38100</xdr:colOff>
      <xdr:row>59</xdr:row>
      <xdr:rowOff>17058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3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8185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2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146825</xdr:rowOff>
    </xdr:from>
    <xdr:to>
      <xdr:col>24</xdr:col>
      <xdr:colOff>63500</xdr:colOff>
      <xdr:row>78</xdr:row>
      <xdr:rowOff>12636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348475"/>
          <a:ext cx="8382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82245</xdr:rowOff>
    </xdr:from>
    <xdr:to>
      <xdr:col>19</xdr:col>
      <xdr:colOff>177800</xdr:colOff>
      <xdr:row>78</xdr:row>
      <xdr:rowOff>12636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283895"/>
          <a:ext cx="889000" cy="10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82245</xdr:rowOff>
    </xdr:from>
    <xdr:to>
      <xdr:col>15</xdr:col>
      <xdr:colOff>50800</xdr:colOff>
      <xdr:row>77</xdr:row>
      <xdr:rowOff>161226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283895"/>
          <a:ext cx="889000" cy="7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84113</xdr:rowOff>
    </xdr:from>
    <xdr:to>
      <xdr:col>10</xdr:col>
      <xdr:colOff>114300</xdr:colOff>
      <xdr:row>77</xdr:row>
      <xdr:rowOff>161226</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285763"/>
          <a:ext cx="889000" cy="7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71938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96025</xdr:rowOff>
    </xdr:from>
    <xdr:to>
      <xdr:col>24</xdr:col>
      <xdr:colOff>114300</xdr:colOff>
      <xdr:row>78</xdr:row>
      <xdr:rowOff>26175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118902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14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133286</xdr:rowOff>
    </xdr:from>
    <xdr:to>
      <xdr:col>20</xdr:col>
      <xdr:colOff>38100</xdr:colOff>
      <xdr:row>78</xdr:row>
      <xdr:rowOff>63436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3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79963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11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31445</xdr:rowOff>
    </xdr:from>
    <xdr:to>
      <xdr:col>15</xdr:col>
      <xdr:colOff>101600</xdr:colOff>
      <xdr:row>77</xdr:row>
      <xdr:rowOff>133045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3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149572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0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110426</xdr:rowOff>
    </xdr:from>
    <xdr:to>
      <xdr:col>10</xdr:col>
      <xdr:colOff>165100</xdr:colOff>
      <xdr:row>78</xdr:row>
      <xdr:rowOff>40576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1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57103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08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33313</xdr:rowOff>
    </xdr:from>
    <xdr:to>
      <xdr:col>6</xdr:col>
      <xdr:colOff>38100</xdr:colOff>
      <xdr:row>77</xdr:row>
      <xdr:rowOff>134913</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151440</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0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115405</xdr:rowOff>
    </xdr:from>
    <xdr:to>
      <xdr:col>24</xdr:col>
      <xdr:colOff>63500</xdr:colOff>
      <xdr:row>95</xdr:row>
      <xdr:rowOff>84113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31705"/>
          <a:ext cx="838200" cy="14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84113</xdr:rowOff>
    </xdr:from>
    <xdr:to>
      <xdr:col>19</xdr:col>
      <xdr:colOff>177800</xdr:colOff>
      <xdr:row>96</xdr:row>
      <xdr:rowOff>14567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71863"/>
          <a:ext cx="889000" cy="10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32004</xdr:rowOff>
    </xdr:from>
    <xdr:to>
      <xdr:col>15</xdr:col>
      <xdr:colOff>50800</xdr:colOff>
      <xdr:row>96</xdr:row>
      <xdr:rowOff>14567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319754"/>
          <a:ext cx="889000" cy="15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32004</xdr:rowOff>
    </xdr:from>
    <xdr:to>
      <xdr:col>10</xdr:col>
      <xdr:colOff>114300</xdr:colOff>
      <xdr:row>96</xdr:row>
      <xdr:rowOff>88658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19754"/>
          <a:ext cx="889000" cy="22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64605</xdr:rowOff>
    </xdr:from>
    <xdr:to>
      <xdr:col>24</xdr:col>
      <xdr:colOff>114300</xdr:colOff>
      <xdr:row>94</xdr:row>
      <xdr:rowOff>166205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87482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3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33313</xdr:rowOff>
    </xdr:from>
    <xdr:to>
      <xdr:col>20</xdr:col>
      <xdr:colOff>38100</xdr:colOff>
      <xdr:row>95</xdr:row>
      <xdr:rowOff>134913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2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151440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09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135217</xdr:rowOff>
    </xdr:from>
    <xdr:to>
      <xdr:col>15</xdr:col>
      <xdr:colOff>101600</xdr:colOff>
      <xdr:row>96</xdr:row>
      <xdr:rowOff>65367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2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81894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9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152654</xdr:rowOff>
    </xdr:from>
    <xdr:to>
      <xdr:col>10</xdr:col>
      <xdr:colOff>165100</xdr:colOff>
      <xdr:row>95</xdr:row>
      <xdr:rowOff>82804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26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99331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4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37858</xdr:rowOff>
    </xdr:from>
    <xdr:to>
      <xdr:col>6</xdr:col>
      <xdr:colOff>38100</xdr:colOff>
      <xdr:row>96</xdr:row>
      <xdr:rowOff>139458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9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155985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27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85872</xdr:rowOff>
    </xdr:from>
    <xdr:to>
      <xdr:col>55</xdr:col>
      <xdr:colOff>0</xdr:colOff>
      <xdr:row>35</xdr:row>
      <xdr:rowOff>99733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086622"/>
          <a:ext cx="838200" cy="1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99733</xdr:rowOff>
    </xdr:from>
    <xdr:to>
      <xdr:col>50</xdr:col>
      <xdr:colOff>114300</xdr:colOff>
      <xdr:row>35</xdr:row>
      <xdr:rowOff>120909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100483"/>
          <a:ext cx="889000" cy="2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120909</xdr:rowOff>
    </xdr:from>
    <xdr:to>
      <xdr:col>45</xdr:col>
      <xdr:colOff>177800</xdr:colOff>
      <xdr:row>36</xdr:row>
      <xdr:rowOff>37805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121659"/>
          <a:ext cx="889000" cy="8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71372</xdr:rowOff>
    </xdr:from>
    <xdr:to>
      <xdr:col>41</xdr:col>
      <xdr:colOff>50800</xdr:colOff>
      <xdr:row>36</xdr:row>
      <xdr:rowOff>37805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86322"/>
          <a:ext cx="889000" cy="82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128881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48910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35072</xdr:rowOff>
    </xdr:from>
    <xdr:to>
      <xdr:col>55</xdr:col>
      <xdr:colOff>50800</xdr:colOff>
      <xdr:row>35</xdr:row>
      <xdr:rowOff>136672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3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57949</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8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48933</xdr:rowOff>
    </xdr:from>
    <xdr:to>
      <xdr:col>50</xdr:col>
      <xdr:colOff>165100</xdr:colOff>
      <xdr:row>35</xdr:row>
      <xdr:rowOff>150533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4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167060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82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70109</xdr:rowOff>
    </xdr:from>
    <xdr:to>
      <xdr:col>46</xdr:col>
      <xdr:colOff>38100</xdr:colOff>
      <xdr:row>36</xdr:row>
      <xdr:rowOff>259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07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16786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4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158455</xdr:rowOff>
    </xdr:from>
    <xdr:to>
      <xdr:col>41</xdr:col>
      <xdr:colOff>101600</xdr:colOff>
      <xdr:row>36</xdr:row>
      <xdr:rowOff>88605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5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105132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93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20572</xdr:rowOff>
    </xdr:from>
    <xdr:to>
      <xdr:col>36</xdr:col>
      <xdr:colOff>165100</xdr:colOff>
      <xdr:row>31</xdr:row>
      <xdr:rowOff>122172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33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138699</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11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144664</xdr:rowOff>
    </xdr:from>
    <xdr:to>
      <xdr:col>55</xdr:col>
      <xdr:colOff>0</xdr:colOff>
      <xdr:row>57</xdr:row>
      <xdr:rowOff>141202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745864"/>
          <a:ext cx="838200" cy="16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141202</xdr:rowOff>
    </xdr:from>
    <xdr:to>
      <xdr:col>50</xdr:col>
      <xdr:colOff>114300</xdr:colOff>
      <xdr:row>58</xdr:row>
      <xdr:rowOff>127584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913852"/>
          <a:ext cx="889000" cy="15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28012</xdr:rowOff>
    </xdr:from>
    <xdr:to>
      <xdr:col>45</xdr:col>
      <xdr:colOff>177800</xdr:colOff>
      <xdr:row>58</xdr:row>
      <xdr:rowOff>127584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972112"/>
          <a:ext cx="889000" cy="9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139291</xdr:rowOff>
    </xdr:from>
    <xdr:to>
      <xdr:col>41</xdr:col>
      <xdr:colOff>50800</xdr:colOff>
      <xdr:row>58</xdr:row>
      <xdr:rowOff>28012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569041"/>
          <a:ext cx="889000" cy="40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93864</xdr:rowOff>
    </xdr:from>
    <xdr:to>
      <xdr:col>55</xdr:col>
      <xdr:colOff>50800</xdr:colOff>
      <xdr:row>57</xdr:row>
      <xdr:rowOff>24014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9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72291</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7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90402</xdr:rowOff>
    </xdr:from>
    <xdr:to>
      <xdr:col>50</xdr:col>
      <xdr:colOff>165100</xdr:colOff>
      <xdr:row>58</xdr:row>
      <xdr:rowOff>20552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6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11679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5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76784</xdr:rowOff>
    </xdr:from>
    <xdr:to>
      <xdr:col>46</xdr:col>
      <xdr:colOff>38100</xdr:colOff>
      <xdr:row>59</xdr:row>
      <xdr:rowOff>6934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100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169511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11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148662</xdr:rowOff>
    </xdr:from>
    <xdr:to>
      <xdr:col>41</xdr:col>
      <xdr:colOff>101600</xdr:colOff>
      <xdr:row>58</xdr:row>
      <xdr:rowOff>78812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69939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1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88491</xdr:rowOff>
    </xdr:from>
    <xdr:to>
      <xdr:col>36</xdr:col>
      <xdr:colOff>165100</xdr:colOff>
      <xdr:row>56</xdr:row>
      <xdr:rowOff>18641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51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9768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61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139700</xdr:rowOff>
    </xdr:from>
    <xdr:to>
      <xdr:col>50</xdr:col>
      <xdr:colOff>114300</xdr:colOff>
      <xdr:row>78</xdr:row>
      <xdr:rowOff>139700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139700</xdr:rowOff>
    </xdr:from>
    <xdr:to>
      <xdr:col>45</xdr:col>
      <xdr:colOff>177800</xdr:colOff>
      <xdr:row>78</xdr:row>
      <xdr:rowOff>139700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139700</xdr:rowOff>
    </xdr:from>
    <xdr:to>
      <xdr:col>41</xdr:col>
      <xdr:colOff>50800</xdr:colOff>
      <xdr:row>78</xdr:row>
      <xdr:rowOff>139700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51885</xdr:rowOff>
    </xdr:from>
    <xdr:to>
      <xdr:col>55</xdr:col>
      <xdr:colOff>0</xdr:colOff>
      <xdr:row>96</xdr:row>
      <xdr:rowOff>45157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339635"/>
          <a:ext cx="838200" cy="16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45157</xdr:rowOff>
    </xdr:from>
    <xdr:to>
      <xdr:col>50</xdr:col>
      <xdr:colOff>114300</xdr:colOff>
      <xdr:row>97</xdr:row>
      <xdr:rowOff>42692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504357"/>
          <a:ext cx="889000" cy="16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140108</xdr:rowOff>
    </xdr:from>
    <xdr:to>
      <xdr:col>45</xdr:col>
      <xdr:colOff>177800</xdr:colOff>
      <xdr:row>97</xdr:row>
      <xdr:rowOff>42692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599308"/>
          <a:ext cx="889000" cy="7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134181</xdr:rowOff>
    </xdr:from>
    <xdr:to>
      <xdr:col>41</xdr:col>
      <xdr:colOff>50800</xdr:colOff>
      <xdr:row>96</xdr:row>
      <xdr:rowOff>140108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250481"/>
          <a:ext cx="889000" cy="34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57301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1085</xdr:rowOff>
    </xdr:from>
    <xdr:to>
      <xdr:col>55</xdr:col>
      <xdr:colOff>50800</xdr:colOff>
      <xdr:row>95</xdr:row>
      <xdr:rowOff>102685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2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23962</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14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165807</xdr:rowOff>
    </xdr:from>
    <xdr:to>
      <xdr:col>50</xdr:col>
      <xdr:colOff>165100</xdr:colOff>
      <xdr:row>96</xdr:row>
      <xdr:rowOff>95957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45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112484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2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163342</xdr:rowOff>
    </xdr:from>
    <xdr:to>
      <xdr:col>46</xdr:col>
      <xdr:colOff>38100</xdr:colOff>
      <xdr:row>97</xdr:row>
      <xdr:rowOff>93492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2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84619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1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89308</xdr:rowOff>
    </xdr:from>
    <xdr:to>
      <xdr:col>41</xdr:col>
      <xdr:colOff>101600</xdr:colOff>
      <xdr:row>97</xdr:row>
      <xdr:rowOff>19458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4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10585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64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83381</xdr:rowOff>
    </xdr:from>
    <xdr:to>
      <xdr:col>36</xdr:col>
      <xdr:colOff>165100</xdr:colOff>
      <xdr:row>95</xdr:row>
      <xdr:rowOff>13531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19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30058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597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28732</xdr:rowOff>
    </xdr:from>
    <xdr:to>
      <xdr:col>85</xdr:col>
      <xdr:colOff>127000</xdr:colOff>
      <xdr:row>76</xdr:row>
      <xdr:rowOff>30364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05893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19799</xdr:rowOff>
    </xdr:from>
    <xdr:to>
      <xdr:col>81</xdr:col>
      <xdr:colOff>50800</xdr:colOff>
      <xdr:row>76</xdr:row>
      <xdr:rowOff>28732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049999"/>
          <a:ext cx="889000" cy="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13774</xdr:rowOff>
    </xdr:from>
    <xdr:to>
      <xdr:col>76</xdr:col>
      <xdr:colOff>114300</xdr:colOff>
      <xdr:row>76</xdr:row>
      <xdr:rowOff>19799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043974"/>
          <a:ext cx="889000" cy="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160013</xdr:rowOff>
    </xdr:from>
    <xdr:to>
      <xdr:col>71</xdr:col>
      <xdr:colOff>177800</xdr:colOff>
      <xdr:row>76</xdr:row>
      <xdr:rowOff>13774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018763"/>
          <a:ext cx="889000" cy="2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151014</xdr:rowOff>
    </xdr:from>
    <xdr:to>
      <xdr:col>85</xdr:col>
      <xdr:colOff>177800</xdr:colOff>
      <xdr:row>76</xdr:row>
      <xdr:rowOff>81164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0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129441</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8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149382</xdr:rowOff>
    </xdr:from>
    <xdr:to>
      <xdr:col>81</xdr:col>
      <xdr:colOff>101600</xdr:colOff>
      <xdr:row>76</xdr:row>
      <xdr:rowOff>79532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0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70659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0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140450</xdr:rowOff>
    </xdr:from>
    <xdr:to>
      <xdr:col>76</xdr:col>
      <xdr:colOff>165100</xdr:colOff>
      <xdr:row>76</xdr:row>
      <xdr:rowOff>70600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9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61726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09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134424</xdr:rowOff>
    </xdr:from>
    <xdr:to>
      <xdr:col>72</xdr:col>
      <xdr:colOff>38100</xdr:colOff>
      <xdr:row>76</xdr:row>
      <xdr:rowOff>64574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99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55701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08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109213</xdr:rowOff>
    </xdr:from>
    <xdr:to>
      <xdr:col>67</xdr:col>
      <xdr:colOff>101600</xdr:colOff>
      <xdr:row>76</xdr:row>
      <xdr:rowOff>39362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9679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30490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06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86855</xdr:rowOff>
    </xdr:from>
    <xdr:to>
      <xdr:col>85</xdr:col>
      <xdr:colOff>127000</xdr:colOff>
      <xdr:row>98</xdr:row>
      <xdr:rowOff>168224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88955"/>
          <a:ext cx="838200" cy="8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166700</xdr:rowOff>
    </xdr:from>
    <xdr:to>
      <xdr:col>81</xdr:col>
      <xdr:colOff>50800</xdr:colOff>
      <xdr:row>98</xdr:row>
      <xdr:rowOff>168224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97350"/>
          <a:ext cx="889000" cy="1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58674</xdr:rowOff>
    </xdr:from>
    <xdr:to>
      <xdr:col>76</xdr:col>
      <xdr:colOff>114300</xdr:colOff>
      <xdr:row>97</xdr:row>
      <xdr:rowOff>166700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89324"/>
          <a:ext cx="889000" cy="1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58674</xdr:rowOff>
    </xdr:from>
    <xdr:to>
      <xdr:col>71</xdr:col>
      <xdr:colOff>177800</xdr:colOff>
      <xdr:row>98</xdr:row>
      <xdr:rowOff>136792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89324"/>
          <a:ext cx="889000" cy="24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36055</xdr:rowOff>
    </xdr:from>
    <xdr:to>
      <xdr:col>85</xdr:col>
      <xdr:colOff>177800</xdr:colOff>
      <xdr:row>98</xdr:row>
      <xdr:rowOff>137655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122432</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5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117424</xdr:rowOff>
    </xdr:from>
    <xdr:to>
      <xdr:col>81</xdr:col>
      <xdr:colOff>101600</xdr:colOff>
      <xdr:row>99</xdr:row>
      <xdr:rowOff>47574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1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38701</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701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115900</xdr:rowOff>
    </xdr:from>
    <xdr:to>
      <xdr:col>76</xdr:col>
      <xdr:colOff>165100</xdr:colOff>
      <xdr:row>98</xdr:row>
      <xdr:rowOff>46050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37177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3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7874</xdr:rowOff>
    </xdr:from>
    <xdr:to>
      <xdr:col>72</xdr:col>
      <xdr:colOff>38100</xdr:colOff>
      <xdr:row>97</xdr:row>
      <xdr:rowOff>109474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3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100601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85992</xdr:rowOff>
    </xdr:from>
    <xdr:to>
      <xdr:col>67</xdr:col>
      <xdr:colOff>101600</xdr:colOff>
      <xdr:row>99</xdr:row>
      <xdr:rowOff>16142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8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7269</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8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116200</xdr:rowOff>
    </xdr:from>
    <xdr:to>
      <xdr:col>116</xdr:col>
      <xdr:colOff>63500</xdr:colOff>
      <xdr:row>57</xdr:row>
      <xdr:rowOff>138511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888850"/>
          <a:ext cx="838200" cy="2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116200</xdr:rowOff>
    </xdr:from>
    <xdr:to>
      <xdr:col>111</xdr:col>
      <xdr:colOff>177800</xdr:colOff>
      <xdr:row>58</xdr:row>
      <xdr:rowOff>116840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888850"/>
          <a:ext cx="889000" cy="17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104815</xdr:rowOff>
    </xdr:from>
    <xdr:to>
      <xdr:col>107</xdr:col>
      <xdr:colOff>50800</xdr:colOff>
      <xdr:row>58</xdr:row>
      <xdr:rowOff>116840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48915"/>
          <a:ext cx="889000" cy="1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119858</xdr:rowOff>
    </xdr:from>
    <xdr:to>
      <xdr:col>102</xdr:col>
      <xdr:colOff>114300</xdr:colOff>
      <xdr:row>58</xdr:row>
      <xdr:rowOff>104815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721058"/>
          <a:ext cx="889000" cy="32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120088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8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87711</xdr:rowOff>
    </xdr:from>
    <xdr:to>
      <xdr:col>116</xdr:col>
      <xdr:colOff>114300</xdr:colOff>
      <xdr:row>58</xdr:row>
      <xdr:rowOff>17861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8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66138</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83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65400</xdr:rowOff>
    </xdr:from>
    <xdr:to>
      <xdr:col>112</xdr:col>
      <xdr:colOff>38100</xdr:colOff>
      <xdr:row>57</xdr:row>
      <xdr:rowOff>167000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83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158127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93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66040</xdr:rowOff>
    </xdr:from>
    <xdr:to>
      <xdr:col>107</xdr:col>
      <xdr:colOff>101600</xdr:colOff>
      <xdr:row>58</xdr:row>
      <xdr:rowOff>167640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158767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02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54015</xdr:rowOff>
    </xdr:from>
    <xdr:to>
      <xdr:col>102</xdr:col>
      <xdr:colOff>165100</xdr:colOff>
      <xdr:row>58</xdr:row>
      <xdr:rowOff>155615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9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146742</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090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69058</xdr:rowOff>
    </xdr:from>
    <xdr:to>
      <xdr:col>98</xdr:col>
      <xdr:colOff>38100</xdr:colOff>
      <xdr:row>56</xdr:row>
      <xdr:rowOff>170658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67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15735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44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28715</xdr:rowOff>
    </xdr:from>
    <xdr:to>
      <xdr:col>116</xdr:col>
      <xdr:colOff>63500</xdr:colOff>
      <xdr:row>77</xdr:row>
      <xdr:rowOff>49861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230365"/>
          <a:ext cx="8382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49861</xdr:rowOff>
    </xdr:from>
    <xdr:to>
      <xdr:col>111</xdr:col>
      <xdr:colOff>177800</xdr:colOff>
      <xdr:row>77</xdr:row>
      <xdr:rowOff>59598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251511"/>
          <a:ext cx="889000" cy="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59598</xdr:rowOff>
    </xdr:from>
    <xdr:to>
      <xdr:col>107</xdr:col>
      <xdr:colOff>50800</xdr:colOff>
      <xdr:row>77</xdr:row>
      <xdr:rowOff>92746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261248"/>
          <a:ext cx="889000" cy="3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71920</xdr:rowOff>
    </xdr:from>
    <xdr:to>
      <xdr:col>102</xdr:col>
      <xdr:colOff>114300</xdr:colOff>
      <xdr:row>77</xdr:row>
      <xdr:rowOff>92746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273570"/>
          <a:ext cx="889000" cy="2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149365</xdr:rowOff>
    </xdr:from>
    <xdr:to>
      <xdr:col>116</xdr:col>
      <xdr:colOff>114300</xdr:colOff>
      <xdr:row>77</xdr:row>
      <xdr:rowOff>79515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127792</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5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170511</xdr:rowOff>
    </xdr:from>
    <xdr:to>
      <xdr:col>112</xdr:col>
      <xdr:colOff>38100</xdr:colOff>
      <xdr:row>77</xdr:row>
      <xdr:rowOff>100661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2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91788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9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8798</xdr:rowOff>
    </xdr:from>
    <xdr:to>
      <xdr:col>107</xdr:col>
      <xdr:colOff>101600</xdr:colOff>
      <xdr:row>77</xdr:row>
      <xdr:rowOff>110398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21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101525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30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41946</xdr:rowOff>
    </xdr:from>
    <xdr:to>
      <xdr:col>102</xdr:col>
      <xdr:colOff>165100</xdr:colOff>
      <xdr:row>77</xdr:row>
      <xdr:rowOff>143546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24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134673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33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21120</xdr:rowOff>
    </xdr:from>
    <xdr:to>
      <xdr:col>98</xdr:col>
      <xdr:colOff>38100</xdr:colOff>
      <xdr:row>77</xdr:row>
      <xdr:rowOff>122720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2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113847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31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歳出決算総額の住民一人当たりのコストは４７４，６５９円となっている。人件費の住民一人当たりのコストは全国平均、県平均、類似団体平均と比較して例年下回っており、令和６年度は人事院勧告等の影響により上昇したものの、依然類似団体平均等を下回っていることから、適正に職員数を管理しているといえる。令和６年度の普通建設事業費の住民一人当たりのコストは、鯖江中学校の長寿命化事業開始等により、４８，６９６円となり、前年度と比較すると２６．８％増加した。住民一人当たりのコストが類似団体平均を上回っている扶助費や維持補修費、補助費等については、制度の見直しや事業縮小などの対策をすることで事業費を抑制し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福井県鯖江市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68,302
67,110
84.59
33,162,801
32,420,141
590,500
16,395,351
22,036,207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106325</xdr:rowOff>
    </xdr:from>
    <xdr:to>
      <xdr:col>24</xdr:col>
      <xdr:colOff>63500</xdr:colOff>
      <xdr:row>35</xdr:row>
      <xdr:rowOff>32715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35625"/>
          <a:ext cx="838200" cy="9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32715</xdr:rowOff>
    </xdr:from>
    <xdr:to>
      <xdr:col>19</xdr:col>
      <xdr:colOff>177800</xdr:colOff>
      <xdr:row>35</xdr:row>
      <xdr:rowOff>85293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33465"/>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85293</xdr:rowOff>
    </xdr:from>
    <xdr:to>
      <xdr:col>15</xdr:col>
      <xdr:colOff>50800</xdr:colOff>
      <xdr:row>35</xdr:row>
      <xdr:rowOff>113640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86043"/>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88951</xdr:rowOff>
    </xdr:from>
    <xdr:to>
      <xdr:col>10</xdr:col>
      <xdr:colOff>114300</xdr:colOff>
      <xdr:row>35</xdr:row>
      <xdr:rowOff>113640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89701"/>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55525</xdr:rowOff>
    </xdr:from>
    <xdr:to>
      <xdr:col>24</xdr:col>
      <xdr:colOff>114300</xdr:colOff>
      <xdr:row>34</xdr:row>
      <xdr:rowOff>157125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78402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3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153365</xdr:rowOff>
    </xdr:from>
    <xdr:to>
      <xdr:col>20</xdr:col>
      <xdr:colOff>38100</xdr:colOff>
      <xdr:row>35</xdr:row>
      <xdr:rowOff>83515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100042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57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34493</xdr:rowOff>
    </xdr:from>
    <xdr:to>
      <xdr:col>15</xdr:col>
      <xdr:colOff>101600</xdr:colOff>
      <xdr:row>35</xdr:row>
      <xdr:rowOff>136093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152620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1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62840</xdr:rowOff>
    </xdr:from>
    <xdr:to>
      <xdr:col>10</xdr:col>
      <xdr:colOff>165100</xdr:colOff>
      <xdr:row>35</xdr:row>
      <xdr:rowOff>164440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6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9517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38151</xdr:rowOff>
    </xdr:from>
    <xdr:to>
      <xdr:col>6</xdr:col>
      <xdr:colOff>38100</xdr:colOff>
      <xdr:row>35</xdr:row>
      <xdr:rowOff>139751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3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156278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1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25788</xdr:rowOff>
    </xdr:from>
    <xdr:to>
      <xdr:col>24</xdr:col>
      <xdr:colOff>63500</xdr:colOff>
      <xdr:row>57</xdr:row>
      <xdr:rowOff>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26988"/>
          <a:ext cx="838200" cy="14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109830</xdr:rowOff>
    </xdr:from>
    <xdr:to>
      <xdr:col>19</xdr:col>
      <xdr:colOff>177800</xdr:colOff>
      <xdr:row>57</xdr:row>
      <xdr:rowOff>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11030"/>
          <a:ext cx="889000" cy="6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99825</xdr:rowOff>
    </xdr:from>
    <xdr:to>
      <xdr:col>15</xdr:col>
      <xdr:colOff>50800</xdr:colOff>
      <xdr:row>56</xdr:row>
      <xdr:rowOff>109830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01025"/>
          <a:ext cx="889000" cy="1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131577</xdr:rowOff>
    </xdr:from>
    <xdr:to>
      <xdr:col>10</xdr:col>
      <xdr:colOff>114300</xdr:colOff>
      <xdr:row>56</xdr:row>
      <xdr:rowOff>99825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46977"/>
          <a:ext cx="889000" cy="65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146438</xdr:rowOff>
    </xdr:from>
    <xdr:to>
      <xdr:col>24</xdr:col>
      <xdr:colOff>114300</xdr:colOff>
      <xdr:row>56</xdr:row>
      <xdr:rowOff>76588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7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124865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120652</xdr:rowOff>
    </xdr:from>
    <xdr:to>
      <xdr:col>20</xdr:col>
      <xdr:colOff>38100</xdr:colOff>
      <xdr:row>57</xdr:row>
      <xdr:rowOff>50802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2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41929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1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59030</xdr:rowOff>
    </xdr:from>
    <xdr:to>
      <xdr:col>15</xdr:col>
      <xdr:colOff>101600</xdr:colOff>
      <xdr:row>56</xdr:row>
      <xdr:rowOff>160630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6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151757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5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49025</xdr:rowOff>
    </xdr:from>
    <xdr:to>
      <xdr:col>10</xdr:col>
      <xdr:colOff>165100</xdr:colOff>
      <xdr:row>56</xdr:row>
      <xdr:rowOff>150625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5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141752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4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80777</xdr:rowOff>
    </xdr:from>
    <xdr:to>
      <xdr:col>6</xdr:col>
      <xdr:colOff>38100</xdr:colOff>
      <xdr:row>53</xdr:row>
      <xdr:rowOff>10927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99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2054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8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5871</xdr:rowOff>
    </xdr:from>
    <xdr:to>
      <xdr:col>24</xdr:col>
      <xdr:colOff>63500</xdr:colOff>
      <xdr:row>76</xdr:row>
      <xdr:rowOff>34479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64621"/>
          <a:ext cx="838200" cy="20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34479</xdr:rowOff>
    </xdr:from>
    <xdr:to>
      <xdr:col>19</xdr:col>
      <xdr:colOff>177800</xdr:colOff>
      <xdr:row>77</xdr:row>
      <xdr:rowOff>7178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64679"/>
          <a:ext cx="889000" cy="14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78000</xdr:rowOff>
    </xdr:from>
    <xdr:to>
      <xdr:col>15</xdr:col>
      <xdr:colOff>50800</xdr:colOff>
      <xdr:row>77</xdr:row>
      <xdr:rowOff>7178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08200"/>
          <a:ext cx="889000" cy="10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78000</xdr:rowOff>
    </xdr:from>
    <xdr:to>
      <xdr:col>10</xdr:col>
      <xdr:colOff>114300</xdr:colOff>
      <xdr:row>77</xdr:row>
      <xdr:rowOff>45724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08200"/>
          <a:ext cx="889000" cy="13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126521</xdr:rowOff>
    </xdr:from>
    <xdr:to>
      <xdr:col>24</xdr:col>
      <xdr:colOff>114300</xdr:colOff>
      <xdr:row>75</xdr:row>
      <xdr:rowOff>56671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1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149398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65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155129</xdr:rowOff>
    </xdr:from>
    <xdr:to>
      <xdr:col>20</xdr:col>
      <xdr:colOff>38100</xdr:colOff>
      <xdr:row>76</xdr:row>
      <xdr:rowOff>85279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1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76406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0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127828</xdr:rowOff>
    </xdr:from>
    <xdr:to>
      <xdr:col>15</xdr:col>
      <xdr:colOff>101600</xdr:colOff>
      <xdr:row>77</xdr:row>
      <xdr:rowOff>57978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5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49105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5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27200</xdr:rowOff>
    </xdr:from>
    <xdr:to>
      <xdr:col>10</xdr:col>
      <xdr:colOff>165100</xdr:colOff>
      <xdr:row>76</xdr:row>
      <xdr:rowOff>128800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119927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5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166374</xdr:rowOff>
    </xdr:from>
    <xdr:to>
      <xdr:col>6</xdr:col>
      <xdr:colOff>38100</xdr:colOff>
      <xdr:row>77</xdr:row>
      <xdr:rowOff>96524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9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113051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71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115221</xdr:rowOff>
    </xdr:from>
    <xdr:to>
      <xdr:col>24</xdr:col>
      <xdr:colOff>63500</xdr:colOff>
      <xdr:row>97</xdr:row>
      <xdr:rowOff>117908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74421"/>
          <a:ext cx="838200" cy="17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115221</xdr:rowOff>
    </xdr:from>
    <xdr:to>
      <xdr:col>19</xdr:col>
      <xdr:colOff>177800</xdr:colOff>
      <xdr:row>97</xdr:row>
      <xdr:rowOff>100304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74421"/>
          <a:ext cx="889000" cy="15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100304</xdr:rowOff>
    </xdr:from>
    <xdr:to>
      <xdr:col>15</xdr:col>
      <xdr:colOff>50800</xdr:colOff>
      <xdr:row>97</xdr:row>
      <xdr:rowOff>113716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30954"/>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113716</xdr:rowOff>
    </xdr:from>
    <xdr:to>
      <xdr:col>10</xdr:col>
      <xdr:colOff>114300</xdr:colOff>
      <xdr:row>98</xdr:row>
      <xdr:rowOff>34658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44366"/>
          <a:ext cx="889000" cy="9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67108</xdr:rowOff>
    </xdr:from>
    <xdr:to>
      <xdr:col>24</xdr:col>
      <xdr:colOff>114300</xdr:colOff>
      <xdr:row>97</xdr:row>
      <xdr:rowOff>168708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9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45535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7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64421</xdr:rowOff>
    </xdr:from>
    <xdr:to>
      <xdr:col>20</xdr:col>
      <xdr:colOff>38100</xdr:colOff>
      <xdr:row>96</xdr:row>
      <xdr:rowOff>166021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2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157148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1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49504</xdr:rowOff>
    </xdr:from>
    <xdr:to>
      <xdr:col>15</xdr:col>
      <xdr:colOff>101600</xdr:colOff>
      <xdr:row>97</xdr:row>
      <xdr:rowOff>151104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8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142231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62916</xdr:rowOff>
    </xdr:from>
    <xdr:to>
      <xdr:col>10</xdr:col>
      <xdr:colOff>165100</xdr:colOff>
      <xdr:row>97</xdr:row>
      <xdr:rowOff>164516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9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155643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8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155308</xdr:rowOff>
    </xdr:from>
    <xdr:to>
      <xdr:col>6</xdr:col>
      <xdr:colOff>38100</xdr:colOff>
      <xdr:row>98</xdr:row>
      <xdr:rowOff>85458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76585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7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166370</xdr:rowOff>
    </xdr:from>
    <xdr:to>
      <xdr:col>55</xdr:col>
      <xdr:colOff>0</xdr:colOff>
      <xdr:row>39</xdr:row>
      <xdr:rowOff>3628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81470"/>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154831</xdr:rowOff>
    </xdr:from>
    <xdr:to>
      <xdr:col>50</xdr:col>
      <xdr:colOff>114300</xdr:colOff>
      <xdr:row>39</xdr:row>
      <xdr:rowOff>3628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69931"/>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95069</xdr:rowOff>
    </xdr:from>
    <xdr:to>
      <xdr:col>45</xdr:col>
      <xdr:colOff>177800</xdr:colOff>
      <xdr:row>38</xdr:row>
      <xdr:rowOff>154831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10169"/>
          <a:ext cx="889000" cy="5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95069</xdr:rowOff>
    </xdr:from>
    <xdr:to>
      <xdr:col>41</xdr:col>
      <xdr:colOff>50800</xdr:colOff>
      <xdr:row>38</xdr:row>
      <xdr:rowOff>128597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10169"/>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5823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6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115570</xdr:rowOff>
    </xdr:from>
    <xdr:to>
      <xdr:col>55</xdr:col>
      <xdr:colOff>50800</xdr:colOff>
      <xdr:row>39</xdr:row>
      <xdr:rowOff>45720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74947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0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124278</xdr:rowOff>
    </xdr:from>
    <xdr:to>
      <xdr:col>50</xdr:col>
      <xdr:colOff>165100</xdr:colOff>
      <xdr:row>39</xdr:row>
      <xdr:rowOff>54428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3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45555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3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104031</xdr:rowOff>
    </xdr:from>
    <xdr:to>
      <xdr:col>46</xdr:col>
      <xdr:colOff>38100</xdr:colOff>
      <xdr:row>39</xdr:row>
      <xdr:rowOff>34181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1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25308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71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44269</xdr:rowOff>
    </xdr:from>
    <xdr:to>
      <xdr:col>41</xdr:col>
      <xdr:colOff>101600</xdr:colOff>
      <xdr:row>38</xdr:row>
      <xdr:rowOff>145869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5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162396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33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77797</xdr:rowOff>
    </xdr:from>
    <xdr:to>
      <xdr:col>36</xdr:col>
      <xdr:colOff>165100</xdr:colOff>
      <xdr:row>39</xdr:row>
      <xdr:rowOff>7947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24473</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36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146896</xdr:rowOff>
    </xdr:from>
    <xdr:to>
      <xdr:col>55</xdr:col>
      <xdr:colOff>0</xdr:colOff>
      <xdr:row>58</xdr:row>
      <xdr:rowOff>147309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90996"/>
          <a:ext cx="83820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85772</xdr:rowOff>
    </xdr:from>
    <xdr:to>
      <xdr:col>50</xdr:col>
      <xdr:colOff>114300</xdr:colOff>
      <xdr:row>58</xdr:row>
      <xdr:rowOff>147309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029872"/>
          <a:ext cx="889000" cy="6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85772</xdr:rowOff>
    </xdr:from>
    <xdr:to>
      <xdr:col>45</xdr:col>
      <xdr:colOff>177800</xdr:colOff>
      <xdr:row>58</xdr:row>
      <xdr:rowOff>116383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29872"/>
          <a:ext cx="889000" cy="3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153183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100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86915</xdr:rowOff>
    </xdr:from>
    <xdr:to>
      <xdr:col>41</xdr:col>
      <xdr:colOff>50800</xdr:colOff>
      <xdr:row>58</xdr:row>
      <xdr:rowOff>116383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31015"/>
          <a:ext cx="889000" cy="2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1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96096</xdr:rowOff>
    </xdr:from>
    <xdr:to>
      <xdr:col>55</xdr:col>
      <xdr:colOff>50800</xdr:colOff>
      <xdr:row>59</xdr:row>
      <xdr:rowOff>26246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4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39852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96509</xdr:rowOff>
    </xdr:from>
    <xdr:to>
      <xdr:col>50</xdr:col>
      <xdr:colOff>165100</xdr:colOff>
      <xdr:row>59</xdr:row>
      <xdr:rowOff>26659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4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17786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3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34972</xdr:rowOff>
    </xdr:from>
    <xdr:to>
      <xdr:col>46</xdr:col>
      <xdr:colOff>38100</xdr:colOff>
      <xdr:row>58</xdr:row>
      <xdr:rowOff>136572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7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153099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7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65583</xdr:rowOff>
    </xdr:from>
    <xdr:to>
      <xdr:col>41</xdr:col>
      <xdr:colOff>101600</xdr:colOff>
      <xdr:row>58</xdr:row>
      <xdr:rowOff>167183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0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158310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10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36115</xdr:rowOff>
    </xdr:from>
    <xdr:to>
      <xdr:col>36</xdr:col>
      <xdr:colOff>165100</xdr:colOff>
      <xdr:row>58</xdr:row>
      <xdr:rowOff>137715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8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154242</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5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14450</xdr:rowOff>
    </xdr:from>
    <xdr:to>
      <xdr:col>55</xdr:col>
      <xdr:colOff>0</xdr:colOff>
      <xdr:row>77</xdr:row>
      <xdr:rowOff>48535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216100"/>
          <a:ext cx="838200" cy="3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14450</xdr:rowOff>
    </xdr:from>
    <xdr:to>
      <xdr:col>50</xdr:col>
      <xdr:colOff>114300</xdr:colOff>
      <xdr:row>77</xdr:row>
      <xdr:rowOff>68811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216100"/>
          <a:ext cx="889000" cy="5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68811</xdr:rowOff>
    </xdr:from>
    <xdr:to>
      <xdr:col>45</xdr:col>
      <xdr:colOff>177800</xdr:colOff>
      <xdr:row>77</xdr:row>
      <xdr:rowOff>94597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270461"/>
          <a:ext cx="889000" cy="2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116223</xdr:rowOff>
    </xdr:from>
    <xdr:to>
      <xdr:col>41</xdr:col>
      <xdr:colOff>50800</xdr:colOff>
      <xdr:row>77</xdr:row>
      <xdr:rowOff>94597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974973"/>
          <a:ext cx="889000" cy="32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169185</xdr:rowOff>
    </xdr:from>
    <xdr:to>
      <xdr:col>55</xdr:col>
      <xdr:colOff>50800</xdr:colOff>
      <xdr:row>77</xdr:row>
      <xdr:rowOff>99335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147612</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7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135100</xdr:rowOff>
    </xdr:from>
    <xdr:to>
      <xdr:col>50</xdr:col>
      <xdr:colOff>165100</xdr:colOff>
      <xdr:row>77</xdr:row>
      <xdr:rowOff>65250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56377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25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18011</xdr:rowOff>
    </xdr:from>
    <xdr:to>
      <xdr:col>46</xdr:col>
      <xdr:colOff>38100</xdr:colOff>
      <xdr:row>77</xdr:row>
      <xdr:rowOff>119611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1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110738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3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43797</xdr:rowOff>
    </xdr:from>
    <xdr:to>
      <xdr:col>41</xdr:col>
      <xdr:colOff>101600</xdr:colOff>
      <xdr:row>77</xdr:row>
      <xdr:rowOff>145397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4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136524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3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65423</xdr:rowOff>
    </xdr:from>
    <xdr:to>
      <xdr:col>36</xdr:col>
      <xdr:colOff>165100</xdr:colOff>
      <xdr:row>75</xdr:row>
      <xdr:rowOff>167022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241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12100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69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154711</xdr:rowOff>
    </xdr:from>
    <xdr:to>
      <xdr:col>55</xdr:col>
      <xdr:colOff>0</xdr:colOff>
      <xdr:row>96</xdr:row>
      <xdr:rowOff>20625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442461"/>
          <a:ext cx="838200" cy="3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161683</xdr:rowOff>
    </xdr:from>
    <xdr:to>
      <xdr:col>50</xdr:col>
      <xdr:colOff>114300</xdr:colOff>
      <xdr:row>96</xdr:row>
      <xdr:rowOff>20625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449433"/>
          <a:ext cx="889000" cy="3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161683</xdr:rowOff>
    </xdr:from>
    <xdr:to>
      <xdr:col>45</xdr:col>
      <xdr:colOff>177800</xdr:colOff>
      <xdr:row>96</xdr:row>
      <xdr:rowOff>41974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449433"/>
          <a:ext cx="889000" cy="5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37567</xdr:rowOff>
    </xdr:from>
    <xdr:to>
      <xdr:col>41</xdr:col>
      <xdr:colOff>50800</xdr:colOff>
      <xdr:row>96</xdr:row>
      <xdr:rowOff>41974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496767"/>
          <a:ext cx="8890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103911</xdr:rowOff>
    </xdr:from>
    <xdr:to>
      <xdr:col>55</xdr:col>
      <xdr:colOff>50800</xdr:colOff>
      <xdr:row>96</xdr:row>
      <xdr:rowOff>34061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9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82338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7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141275</xdr:rowOff>
    </xdr:from>
    <xdr:to>
      <xdr:col>50</xdr:col>
      <xdr:colOff>165100</xdr:colOff>
      <xdr:row>96</xdr:row>
      <xdr:rowOff>71425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2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62552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52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110883</xdr:rowOff>
    </xdr:from>
    <xdr:to>
      <xdr:col>46</xdr:col>
      <xdr:colOff>38100</xdr:colOff>
      <xdr:row>96</xdr:row>
      <xdr:rowOff>41033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9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32160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4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162624</xdr:rowOff>
    </xdr:from>
    <xdr:to>
      <xdr:col>41</xdr:col>
      <xdr:colOff>101600</xdr:colOff>
      <xdr:row>96</xdr:row>
      <xdr:rowOff>92774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5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83901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54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158217</xdr:rowOff>
    </xdr:from>
    <xdr:to>
      <xdr:col>36</xdr:col>
      <xdr:colOff>165100</xdr:colOff>
      <xdr:row>96</xdr:row>
      <xdr:rowOff>88367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44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79494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53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66319</xdr:rowOff>
    </xdr:from>
    <xdr:to>
      <xdr:col>85</xdr:col>
      <xdr:colOff>127000</xdr:colOff>
      <xdr:row>38</xdr:row>
      <xdr:rowOff>102133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81419"/>
          <a:ext cx="8382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102133</xdr:rowOff>
    </xdr:from>
    <xdr:to>
      <xdr:col>81</xdr:col>
      <xdr:colOff>50800</xdr:colOff>
      <xdr:row>38</xdr:row>
      <xdr:rowOff>124193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17233"/>
          <a:ext cx="8890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124155</xdr:rowOff>
    </xdr:from>
    <xdr:to>
      <xdr:col>76</xdr:col>
      <xdr:colOff>114300</xdr:colOff>
      <xdr:row>38</xdr:row>
      <xdr:rowOff>124193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3925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94323</xdr:rowOff>
    </xdr:from>
    <xdr:to>
      <xdr:col>71</xdr:col>
      <xdr:colOff>177800</xdr:colOff>
      <xdr:row>38</xdr:row>
      <xdr:rowOff>124155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09423"/>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15519</xdr:rowOff>
    </xdr:from>
    <xdr:to>
      <xdr:col>85</xdr:col>
      <xdr:colOff>177800</xdr:colOff>
      <xdr:row>38</xdr:row>
      <xdr:rowOff>117119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3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101896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4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51333</xdr:rowOff>
    </xdr:from>
    <xdr:to>
      <xdr:col>81</xdr:col>
      <xdr:colOff>101600</xdr:colOff>
      <xdr:row>38</xdr:row>
      <xdr:rowOff>152933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144060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5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73393</xdr:rowOff>
    </xdr:from>
    <xdr:to>
      <xdr:col>76</xdr:col>
      <xdr:colOff>165100</xdr:colOff>
      <xdr:row>39</xdr:row>
      <xdr:rowOff>3543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8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166120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8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73355</xdr:rowOff>
    </xdr:from>
    <xdr:to>
      <xdr:col>72</xdr:col>
      <xdr:colOff>38100</xdr:colOff>
      <xdr:row>39</xdr:row>
      <xdr:rowOff>3505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166082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8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43523</xdr:rowOff>
    </xdr:from>
    <xdr:to>
      <xdr:col>67</xdr:col>
      <xdr:colOff>101600</xdr:colOff>
      <xdr:row>38</xdr:row>
      <xdr:rowOff>145123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5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136250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5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30696</xdr:rowOff>
    </xdr:from>
    <xdr:to>
      <xdr:col>85</xdr:col>
      <xdr:colOff>127000</xdr:colOff>
      <xdr:row>56</xdr:row>
      <xdr:rowOff>133776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460446"/>
          <a:ext cx="838200" cy="27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133776</xdr:rowOff>
    </xdr:from>
    <xdr:to>
      <xdr:col>81</xdr:col>
      <xdr:colOff>50800</xdr:colOff>
      <xdr:row>57</xdr:row>
      <xdr:rowOff>43917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734976"/>
          <a:ext cx="889000" cy="8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40336</xdr:rowOff>
    </xdr:from>
    <xdr:to>
      <xdr:col>76</xdr:col>
      <xdr:colOff>114300</xdr:colOff>
      <xdr:row>57</xdr:row>
      <xdr:rowOff>43917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812986"/>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56566</xdr:rowOff>
    </xdr:from>
    <xdr:to>
      <xdr:col>71</xdr:col>
      <xdr:colOff>177800</xdr:colOff>
      <xdr:row>57</xdr:row>
      <xdr:rowOff>40336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486316"/>
          <a:ext cx="889000" cy="3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151346</xdr:rowOff>
    </xdr:from>
    <xdr:to>
      <xdr:col>85</xdr:col>
      <xdr:colOff>177800</xdr:colOff>
      <xdr:row>55</xdr:row>
      <xdr:rowOff>81496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40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129773</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38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82976</xdr:rowOff>
    </xdr:from>
    <xdr:to>
      <xdr:col>81</xdr:col>
      <xdr:colOff>101600</xdr:colOff>
      <xdr:row>57</xdr:row>
      <xdr:rowOff>13126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68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4253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7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164567</xdr:rowOff>
    </xdr:from>
    <xdr:to>
      <xdr:col>76</xdr:col>
      <xdr:colOff>165100</xdr:colOff>
      <xdr:row>57</xdr:row>
      <xdr:rowOff>94717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76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85844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85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160986</xdr:rowOff>
    </xdr:from>
    <xdr:to>
      <xdr:col>72</xdr:col>
      <xdr:colOff>38100</xdr:colOff>
      <xdr:row>57</xdr:row>
      <xdr:rowOff>91136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6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82263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85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5766</xdr:rowOff>
    </xdr:from>
    <xdr:to>
      <xdr:col>67</xdr:col>
      <xdr:colOff>101600</xdr:colOff>
      <xdr:row>55</xdr:row>
      <xdr:rowOff>107366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3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98493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52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28632</xdr:rowOff>
    </xdr:from>
    <xdr:to>
      <xdr:col>85</xdr:col>
      <xdr:colOff>127000</xdr:colOff>
      <xdr:row>96</xdr:row>
      <xdr:rowOff>30266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487832"/>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19718</xdr:rowOff>
    </xdr:from>
    <xdr:to>
      <xdr:col>81</xdr:col>
      <xdr:colOff>50800</xdr:colOff>
      <xdr:row>96</xdr:row>
      <xdr:rowOff>28632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478918"/>
          <a:ext cx="889000" cy="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13660</xdr:rowOff>
    </xdr:from>
    <xdr:to>
      <xdr:col>76</xdr:col>
      <xdr:colOff>114300</xdr:colOff>
      <xdr:row>96</xdr:row>
      <xdr:rowOff>19718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472860"/>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159866</xdr:rowOff>
    </xdr:from>
    <xdr:to>
      <xdr:col>71</xdr:col>
      <xdr:colOff>177800</xdr:colOff>
      <xdr:row>96</xdr:row>
      <xdr:rowOff>13660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447616"/>
          <a:ext cx="889000" cy="2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150916</xdr:rowOff>
    </xdr:from>
    <xdr:to>
      <xdr:col>85</xdr:col>
      <xdr:colOff>177800</xdr:colOff>
      <xdr:row>96</xdr:row>
      <xdr:rowOff>81066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43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129343</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41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149282</xdr:rowOff>
    </xdr:from>
    <xdr:to>
      <xdr:col>81</xdr:col>
      <xdr:colOff>101600</xdr:colOff>
      <xdr:row>96</xdr:row>
      <xdr:rowOff>79432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43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70559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52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140368</xdr:rowOff>
    </xdr:from>
    <xdr:to>
      <xdr:col>76</xdr:col>
      <xdr:colOff>165100</xdr:colOff>
      <xdr:row>96</xdr:row>
      <xdr:rowOff>70518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42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61645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5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134310</xdr:rowOff>
    </xdr:from>
    <xdr:to>
      <xdr:col>72</xdr:col>
      <xdr:colOff>38100</xdr:colOff>
      <xdr:row>96</xdr:row>
      <xdr:rowOff>64460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4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55587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51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109066</xdr:rowOff>
    </xdr:from>
    <xdr:to>
      <xdr:col>67</xdr:col>
      <xdr:colOff>101600</xdr:colOff>
      <xdr:row>96</xdr:row>
      <xdr:rowOff>39216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39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30343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48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民生費の住民一人当たりのコストは１９１，５４４円で、私立保育所運営事業費や児童手当の増等により前年度と比較して１０．６％増加し、全国平均、県平均を下回っているが、類似団体平均を上回っている。また、令和６年度の衛生費の住民一人当たりのコストは、健康福祉センター長寿命化事業の終了や、水道基本料金減免のための水道事業会計への繰出金の減等により減少し、令和６年度の教育費の住民一人当たりのコストは鯖江中学校の長寿命化事業開始等により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福井県鯖江市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財政調整基金は、決算剰余金等で１６７百万円を積み立てたため、標準財政規模比は前年度より０．６６ポイント増加した。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は５９１百万円となり、実質収支の標準財政規模比は前年度より４．６７ポイント減少した。そのため、実質単年度収支は△５７８百万円となり、標準財政規模比は前年度より４．３２ポイント減少し、赤字に転じ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福井県鯖江市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全会計が黒字で推移している。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今後、一般会計における公共施設の長寿命化事業費の増大、国民健康保険税や介護保険料、上下水道料金等の見直しにより若干の変動はあるものの、同様の構成で推移するものと思われる。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33162801</v>
      </c>
      <c r="BO4" s="358"/>
      <c r="BP4" s="358"/>
      <c r="BQ4" s="358"/>
      <c r="BR4" s="358"/>
      <c r="BS4" s="358"/>
      <c r="BT4" s="358"/>
      <c r="BU4" s="359"/>
      <c r="BV4" s="357">
        <v>30897125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3.6</v>
      </c>
      <c r="CU4" s="364"/>
      <c r="CV4" s="364"/>
      <c r="CW4" s="364"/>
      <c r="CX4" s="364"/>
      <c r="CY4" s="364"/>
      <c r="CZ4" s="364"/>
      <c r="DA4" s="365"/>
      <c r="DB4" s="363">
        <v>8.3000000000000007</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32420141</v>
      </c>
      <c r="BO5" s="395"/>
      <c r="BP5" s="395"/>
      <c r="BQ5" s="395"/>
      <c r="BR5" s="395"/>
      <c r="BS5" s="395"/>
      <c r="BT5" s="395"/>
      <c r="BU5" s="396"/>
      <c r="BV5" s="394">
        <v>29363170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95</v>
      </c>
      <c r="CU5" s="392"/>
      <c r="CV5" s="392"/>
      <c r="CW5" s="392"/>
      <c r="CX5" s="392"/>
      <c r="CY5" s="392"/>
      <c r="CZ5" s="392"/>
      <c r="DA5" s="393"/>
      <c r="DB5" s="391">
        <v>91</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742660</v>
      </c>
      <c r="BO6" s="395"/>
      <c r="BP6" s="395"/>
      <c r="BQ6" s="395"/>
      <c r="BR6" s="395"/>
      <c r="BS6" s="395"/>
      <c r="BT6" s="395"/>
      <c r="BU6" s="396"/>
      <c r="BV6" s="394">
        <v>1533955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95</v>
      </c>
      <c r="CU6" s="432"/>
      <c r="CV6" s="432"/>
      <c r="CW6" s="432"/>
      <c r="CX6" s="432"/>
      <c r="CY6" s="432"/>
      <c r="CZ6" s="432"/>
      <c r="DA6" s="433"/>
      <c r="DB6" s="431">
        <v>91</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152160</v>
      </c>
      <c r="BO7" s="395"/>
      <c r="BP7" s="395"/>
      <c r="BQ7" s="395"/>
      <c r="BR7" s="395"/>
      <c r="BS7" s="395"/>
      <c r="BT7" s="395"/>
      <c r="BU7" s="396"/>
      <c r="BV7" s="394">
        <v>199357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16395351</v>
      </c>
      <c r="CU7" s="395"/>
      <c r="CV7" s="395"/>
      <c r="CW7" s="395"/>
      <c r="CX7" s="395"/>
      <c r="CY7" s="395"/>
      <c r="CZ7" s="395"/>
      <c r="DA7" s="396"/>
      <c r="DB7" s="394">
        <v>16138387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590500</v>
      </c>
      <c r="BO8" s="395"/>
      <c r="BP8" s="395"/>
      <c r="BQ8" s="395"/>
      <c r="BR8" s="395"/>
      <c r="BS8" s="395"/>
      <c r="BT8" s="395"/>
      <c r="BU8" s="396"/>
      <c r="BV8" s="394">
        <v>1334598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0.67</v>
      </c>
      <c r="CU8" s="435"/>
      <c r="CV8" s="435"/>
      <c r="CW8" s="435"/>
      <c r="CX8" s="435"/>
      <c r="CY8" s="435"/>
      <c r="CZ8" s="435"/>
      <c r="DA8" s="436"/>
      <c r="DB8" s="434">
        <v>0.66</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68302</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-744098</v>
      </c>
      <c r="BO9" s="395"/>
      <c r="BP9" s="395"/>
      <c r="BQ9" s="395"/>
      <c r="BR9" s="395"/>
      <c r="BS9" s="395"/>
      <c r="BT9" s="395"/>
      <c r="BU9" s="396"/>
      <c r="BV9" s="394">
        <v>114284</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10.6</v>
      </c>
      <c r="CU9" s="392"/>
      <c r="CV9" s="392"/>
      <c r="CW9" s="392"/>
      <c r="CX9" s="392"/>
      <c r="CY9" s="392"/>
      <c r="CZ9" s="392"/>
      <c r="DA9" s="393"/>
      <c r="DB9" s="391">
        <v>11.1</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68284</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166500</v>
      </c>
      <c r="BO10" s="395"/>
      <c r="BP10" s="395"/>
      <c r="BQ10" s="395"/>
      <c r="BR10" s="395"/>
      <c r="BS10" s="395"/>
      <c r="BT10" s="395"/>
      <c r="BU10" s="396"/>
      <c r="BV10" s="394">
        <v>14500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68302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67110</v>
      </c>
      <c r="S13" s="479"/>
      <c r="T13" s="479"/>
      <c r="U13" s="479"/>
      <c r="V13" s="480"/>
      <c r="W13" s="410" t="s">
        <v>131</v>
      </c>
      <c r="X13" s="411"/>
      <c r="Y13" s="411"/>
      <c r="Z13" s="411"/>
      <c r="AA13" s="411"/>
      <c r="AB13" s="401"/>
      <c r="AC13" s="445">
        <v>531</v>
      </c>
      <c r="AD13" s="446"/>
      <c r="AE13" s="446"/>
      <c r="AF13" s="446"/>
      <c r="AG13" s="488"/>
      <c r="AH13" s="445">
        <v>622</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-577598</v>
      </c>
      <c r="BO13" s="395"/>
      <c r="BP13" s="395"/>
      <c r="BQ13" s="395"/>
      <c r="BR13" s="395"/>
      <c r="BS13" s="395"/>
      <c r="BT13" s="395"/>
      <c r="BU13" s="396"/>
      <c r="BV13" s="394">
        <v>128784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5.4</v>
      </c>
      <c r="CU13" s="392"/>
      <c r="CV13" s="392"/>
      <c r="CW13" s="392"/>
      <c r="CX13" s="392"/>
      <c r="CY13" s="392"/>
      <c r="CZ13" s="392"/>
      <c r="DA13" s="393"/>
      <c r="DB13" s="391">
        <v>5.0999999999999996</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68402</v>
      </c>
      <c r="S14" s="479"/>
      <c r="T14" s="479"/>
      <c r="U14" s="479"/>
      <c r="V14" s="480"/>
      <c r="W14" s="384"/>
      <c r="X14" s="385"/>
      <c r="Y14" s="385"/>
      <c r="Z14" s="385"/>
      <c r="AA14" s="385"/>
      <c r="AB14" s="374"/>
      <c r="AC14" s="481">
        <v>1.6</v>
      </c>
      <c r="AD14" s="482"/>
      <c r="AE14" s="482"/>
      <c r="AF14" s="482"/>
      <c r="AG14" s="483"/>
      <c r="AH14" s="481">
        <v>1.8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67376</v>
      </c>
      <c r="S15" s="479"/>
      <c r="T15" s="479"/>
      <c r="U15" s="479"/>
      <c r="V15" s="480"/>
      <c r="W15" s="410" t="s">
        <v>137</v>
      </c>
      <c r="X15" s="411"/>
      <c r="Y15" s="411"/>
      <c r="Z15" s="411"/>
      <c r="AA15" s="411"/>
      <c r="AB15" s="401"/>
      <c r="AC15" s="445">
        <v>13675</v>
      </c>
      <c r="AD15" s="446"/>
      <c r="AE15" s="446"/>
      <c r="AF15" s="446"/>
      <c r="AG15" s="488"/>
      <c r="AH15" s="445">
        <v>13630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9596579</v>
      </c>
      <c r="BO15" s="358"/>
      <c r="BP15" s="358"/>
      <c r="BQ15" s="358"/>
      <c r="BR15" s="358"/>
      <c r="BS15" s="358"/>
      <c r="BT15" s="358"/>
      <c r="BU15" s="359"/>
      <c r="BV15" s="357">
        <v>9109352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40</v>
      </c>
      <c r="AD16" s="482"/>
      <c r="AE16" s="482"/>
      <c r="AF16" s="482"/>
      <c r="AG16" s="483"/>
      <c r="AH16" s="481">
        <v>40.1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13826857</v>
      </c>
      <c r="BO16" s="395"/>
      <c r="BP16" s="395"/>
      <c r="BQ16" s="395"/>
      <c r="BR16" s="395"/>
      <c r="BS16" s="395"/>
      <c r="BT16" s="395"/>
      <c r="BU16" s="396"/>
      <c r="BV16" s="394">
        <v>13596210</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19992</v>
      </c>
      <c r="AD17" s="446"/>
      <c r="AE17" s="446"/>
      <c r="AF17" s="446"/>
      <c r="AG17" s="488"/>
      <c r="AH17" s="445">
        <v>19721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12102091</v>
      </c>
      <c r="BO17" s="395"/>
      <c r="BP17" s="395"/>
      <c r="BQ17" s="395"/>
      <c r="BR17" s="395"/>
      <c r="BS17" s="395"/>
      <c r="BT17" s="395"/>
      <c r="BU17" s="396"/>
      <c r="BV17" s="394">
        <v>11464226</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84.59</v>
      </c>
      <c r="M18" s="518"/>
      <c r="N18" s="518"/>
      <c r="O18" s="518"/>
      <c r="P18" s="518"/>
      <c r="Q18" s="518"/>
      <c r="R18" s="519"/>
      <c r="S18" s="519"/>
      <c r="T18" s="519"/>
      <c r="U18" s="519"/>
      <c r="V18" s="520"/>
      <c r="W18" s="412"/>
      <c r="X18" s="413"/>
      <c r="Y18" s="413"/>
      <c r="Z18" s="413"/>
      <c r="AA18" s="413"/>
      <c r="AB18" s="404"/>
      <c r="AC18" s="521">
        <v>58.5</v>
      </c>
      <c r="AD18" s="522"/>
      <c r="AE18" s="522"/>
      <c r="AF18" s="522"/>
      <c r="AG18" s="523"/>
      <c r="AH18" s="521">
        <v>58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15740534</v>
      </c>
      <c r="BO18" s="395"/>
      <c r="BP18" s="395"/>
      <c r="BQ18" s="395"/>
      <c r="BR18" s="395"/>
      <c r="BS18" s="395"/>
      <c r="BT18" s="395"/>
      <c r="BU18" s="396"/>
      <c r="BV18" s="394">
        <v>15204687</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807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22845628</v>
      </c>
      <c r="BO19" s="395"/>
      <c r="BP19" s="395"/>
      <c r="BQ19" s="395"/>
      <c r="BR19" s="395"/>
      <c r="BS19" s="395"/>
      <c r="BT19" s="395"/>
      <c r="BU19" s="396"/>
      <c r="BV19" s="394">
        <v>21792996</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23915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22036207</v>
      </c>
      <c r="BO22" s="358"/>
      <c r="BP22" s="358"/>
      <c r="BQ22" s="358"/>
      <c r="BR22" s="358"/>
      <c r="BS22" s="358"/>
      <c r="BT22" s="358"/>
      <c r="BU22" s="359"/>
      <c r="BV22" s="357">
        <v>22630724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1871437</v>
      </c>
      <c r="BO23" s="395"/>
      <c r="BP23" s="395"/>
      <c r="BQ23" s="395"/>
      <c r="BR23" s="395"/>
      <c r="BS23" s="395"/>
      <c r="BT23" s="395"/>
      <c r="BU23" s="396"/>
      <c r="BV23" s="394">
        <v>2215731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7900</v>
      </c>
      <c r="R24" s="446"/>
      <c r="S24" s="446"/>
      <c r="T24" s="446"/>
      <c r="U24" s="446"/>
      <c r="V24" s="488"/>
      <c r="W24" s="540"/>
      <c r="X24" s="541"/>
      <c r="Y24" s="542"/>
      <c r="Z24" s="444" t="s">
        <v>162</v>
      </c>
      <c r="AA24" s="424"/>
      <c r="AB24" s="424"/>
      <c r="AC24" s="424"/>
      <c r="AD24" s="424"/>
      <c r="AE24" s="424"/>
      <c r="AF24" s="424"/>
      <c r="AG24" s="425"/>
      <c r="AH24" s="445">
        <v>363</v>
      </c>
      <c r="AI24" s="446"/>
      <c r="AJ24" s="446"/>
      <c r="AK24" s="446"/>
      <c r="AL24" s="488"/>
      <c r="AM24" s="445">
        <v>1099164</v>
      </c>
      <c r="AN24" s="446"/>
      <c r="AO24" s="446"/>
      <c r="AP24" s="446"/>
      <c r="AQ24" s="446"/>
      <c r="AR24" s="488"/>
      <c r="AS24" s="445">
        <v>3028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13002792</v>
      </c>
      <c r="BO24" s="395"/>
      <c r="BP24" s="395"/>
      <c r="BQ24" s="395"/>
      <c r="BR24" s="395"/>
      <c r="BS24" s="395"/>
      <c r="BT24" s="395"/>
      <c r="BU24" s="396"/>
      <c r="BV24" s="394">
        <v>12649655</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7000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4038702</v>
      </c>
      <c r="BO25" s="358"/>
      <c r="BP25" s="358"/>
      <c r="BQ25" s="358"/>
      <c r="BR25" s="358"/>
      <c r="BS25" s="358"/>
      <c r="BT25" s="358"/>
      <c r="BU25" s="359"/>
      <c r="BV25" s="357">
        <v>1755300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6360</v>
      </c>
      <c r="R26" s="446"/>
      <c r="S26" s="446"/>
      <c r="T26" s="446"/>
      <c r="U26" s="446"/>
      <c r="V26" s="488"/>
      <c r="W26" s="540"/>
      <c r="X26" s="541"/>
      <c r="Y26" s="542"/>
      <c r="Z26" s="444" t="s">
        <v>168</v>
      </c>
      <c r="AA26" s="546"/>
      <c r="AB26" s="546"/>
      <c r="AC26" s="546"/>
      <c r="AD26" s="546"/>
      <c r="AE26" s="546"/>
      <c r="AF26" s="546"/>
      <c r="AG26" s="547"/>
      <c r="AH26" s="445">
        <v>11</v>
      </c>
      <c r="AI26" s="446"/>
      <c r="AJ26" s="446"/>
      <c r="AK26" s="446"/>
      <c r="AL26" s="488"/>
      <c r="AM26" s="445">
        <v>33990</v>
      </c>
      <c r="AN26" s="446"/>
      <c r="AO26" s="446"/>
      <c r="AP26" s="446"/>
      <c r="AQ26" s="446"/>
      <c r="AR26" s="488"/>
      <c r="AS26" s="445">
        <v>3090</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4900</v>
      </c>
      <c r="R27" s="446"/>
      <c r="S27" s="446"/>
      <c r="T27" s="446"/>
      <c r="U27" s="446"/>
      <c r="V27" s="488"/>
      <c r="W27" s="540"/>
      <c r="X27" s="541"/>
      <c r="Y27" s="542"/>
      <c r="Z27" s="444" t="s">
        <v>171</v>
      </c>
      <c r="AA27" s="424"/>
      <c r="AB27" s="424"/>
      <c r="AC27" s="424"/>
      <c r="AD27" s="424"/>
      <c r="AE27" s="424"/>
      <c r="AF27" s="424"/>
      <c r="AG27" s="425"/>
      <c r="AH27" s="445">
        <v>10</v>
      </c>
      <c r="AI27" s="446"/>
      <c r="AJ27" s="446"/>
      <c r="AK27" s="446"/>
      <c r="AL27" s="488"/>
      <c r="AM27" s="445">
        <v>31340</v>
      </c>
      <c r="AN27" s="446"/>
      <c r="AO27" s="446"/>
      <c r="AP27" s="446"/>
      <c r="AQ27" s="446"/>
      <c r="AR27" s="488"/>
      <c r="AS27" s="445">
        <v>3134</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45000</v>
      </c>
      <c r="BO27" s="514"/>
      <c r="BP27" s="514"/>
      <c r="BQ27" s="514"/>
      <c r="BR27" s="514"/>
      <c r="BS27" s="514"/>
      <c r="BT27" s="514"/>
      <c r="BU27" s="515"/>
      <c r="BV27" s="513">
        <v>835000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4280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3789500</v>
      </c>
      <c r="BO28" s="358"/>
      <c r="BP28" s="358"/>
      <c r="BQ28" s="358"/>
      <c r="BR28" s="358"/>
      <c r="BS28" s="358"/>
      <c r="BT28" s="358"/>
      <c r="BU28" s="359"/>
      <c r="BV28" s="357">
        <v>3623000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18</v>
      </c>
      <c r="M29" s="446"/>
      <c r="N29" s="446"/>
      <c r="O29" s="446"/>
      <c r="P29" s="488"/>
      <c r="Q29" s="445">
        <v>4070</v>
      </c>
      <c r="R29" s="446"/>
      <c r="S29" s="446"/>
      <c r="T29" s="446"/>
      <c r="U29" s="446"/>
      <c r="V29" s="488"/>
      <c r="W29" s="543"/>
      <c r="X29" s="544"/>
      <c r="Y29" s="545"/>
      <c r="Z29" s="444" t="s">
        <v>177</v>
      </c>
      <c r="AA29" s="424"/>
      <c r="AB29" s="424"/>
      <c r="AC29" s="424"/>
      <c r="AD29" s="424"/>
      <c r="AE29" s="424"/>
      <c r="AF29" s="424"/>
      <c r="AG29" s="425"/>
      <c r="AH29" s="445">
        <v>373</v>
      </c>
      <c r="AI29" s="446"/>
      <c r="AJ29" s="446"/>
      <c r="AK29" s="446"/>
      <c r="AL29" s="488"/>
      <c r="AM29" s="445">
        <v>1130504</v>
      </c>
      <c r="AN29" s="446"/>
      <c r="AO29" s="446"/>
      <c r="AP29" s="446"/>
      <c r="AQ29" s="446"/>
      <c r="AR29" s="488"/>
      <c r="AS29" s="445">
        <v>3031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600500</v>
      </c>
      <c r="BO29" s="395"/>
      <c r="BP29" s="395"/>
      <c r="BQ29" s="395"/>
      <c r="BR29" s="395"/>
      <c r="BS29" s="395"/>
      <c r="BT29" s="395"/>
      <c r="BU29" s="396"/>
      <c r="BV29" s="394">
        <v>800000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2879554</v>
      </c>
      <c r="BO30" s="514"/>
      <c r="BP30" s="514"/>
      <c r="BQ30" s="514"/>
      <c r="BR30" s="514"/>
      <c r="BS30" s="514"/>
      <c r="BT30" s="514"/>
      <c r="BU30" s="515"/>
      <c r="BV30" s="513">
        <v>2411993</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f>IF(BG34="","",MAX(C34:D43,U34:V43,AM34:AN43)+1)</f>
        <v>8</v>
      </c>
      <c r="BF34" s="584"/>
      <c r="BG34" s="585" t="str">
        <f>IF('各会計、関係団体の財政状況及び健全化判断比率'!B34="","",'各会計、関係団体の財政状況及び健全化判断比率'!B34)</f>
        <v>総合開発事業特別会計</v>
      </c>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公立丹南病院組合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公共下水道事業会計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福井県丹南広域組合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介護保険事業特別会計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農業集落排水事業会計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鯖江広域衛生施設組合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鯖江・丹生消防組合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福井県市町総合事務組合（普通会計分）</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福井県市町総合事務組合（事業会計分）</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福井県後期高齢者医療広域連合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福井県後期高齢者医療広域連合（事業会計）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17</v>
      </c>
      <c r="BX42" s="584"/>
      <c r="BY42" s="585" t="str">
        <f>IF('各会計、関係団体の財政状況及び健全化判断比率'!B76="","",'各会計、関係団体の財政状況及び健全化判断比率'!B76)</f>
        <v>福井県自治会館組合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TRHxb1XI2v8oWNHWwg/wIeyhhMX/8BbLjL5uHJB+snx4nInj7FP4dYKGPCVYNnsQNMBQJY0yPvOZbfiv/GWKRA==" saltValue="lp82lY5oaGMI+Pg6FVprj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534</v>
      </c>
      <c r="D34" s="1136"/>
      <c r="E34" s="1137"/>
      <c r="F34" s="32">
        <v>6.56</v>
      </c>
      <c r="G34" s="33">
        <v>7.01</v>
      </c>
      <c r="H34" s="33">
        <v>7.81</v>
      </c>
      <c r="I34" s="33">
        <v>6.98</v>
      </c>
      <c r="J34" s="34">
        <v>6.64</v>
      </c>
      <c r="K34" s="22"/>
      <c r="L34" s="22"/>
      <c r="M34" s="22"/>
      <c r="N34" s="22"/>
      <c r="O34" s="22"/>
      <c r="P34" s="22"/>
    </row>
    <row r="35" spans="1:16" ht="39" customHeight="1" x14ac:dyDescent="0.2">
      <c r="A35" s="22"/>
      <c r="B35" s="35"/>
      <c r="C35" s="1132" t="s">
        <v>535</v>
      </c>
      <c r="D35" s="1132"/>
      <c r="E35" s="1133"/>
      <c r="F35" s="36">
        <v>1.42</v>
      </c>
      <c r="G35" s="37">
        <v>1.47</v>
      </c>
      <c r="H35" s="37">
        <v>2.23</v>
      </c>
      <c r="I35" s="37">
        <v>2.79</v>
      </c>
      <c r="J35" s="38">
        <v>5.17</v>
      </c>
      <c r="K35" s="22"/>
      <c r="L35" s="22"/>
      <c r="M35" s="22"/>
      <c r="N35" s="22"/>
      <c r="O35" s="22"/>
      <c r="P35" s="22"/>
    </row>
    <row r="36" spans="1:16" ht="39" customHeight="1" x14ac:dyDescent="0.2">
      <c r="A36" s="22"/>
      <c r="B36" s="35"/>
      <c r="C36" s="1132" t="s">
        <v>536</v>
      </c>
      <c r="D36" s="1132"/>
      <c r="E36" s="1133"/>
      <c r="F36" s="36">
        <v>6.5</v>
      </c>
      <c r="G36" s="37">
        <v>7.05</v>
      </c>
      <c r="H36" s="37">
        <v>7.6</v>
      </c>
      <c r="I36" s="37">
        <v>8.26</v>
      </c>
      <c r="J36" s="38">
        <v>3.6</v>
      </c>
      <c r="K36" s="22"/>
      <c r="L36" s="22"/>
      <c r="M36" s="22"/>
      <c r="N36" s="22"/>
      <c r="O36" s="22"/>
      <c r="P36" s="22"/>
    </row>
    <row r="37" spans="1:16" ht="39" customHeight="1" x14ac:dyDescent="0.2">
      <c r="A37" s="22"/>
      <c r="B37" s="35"/>
      <c r="C37" s="1132" t="s">
        <v>537</v>
      </c>
      <c r="D37" s="1132"/>
      <c r="E37" s="1133"/>
      <c r="F37" s="36">
        <v>0.88</v>
      </c>
      <c r="G37" s="37">
        <v>1.02</v>
      </c>
      <c r="H37" s="37">
        <v>1.1000000000000001</v>
      </c>
      <c r="I37" s="37">
        <v>1.1000000000000001</v>
      </c>
      <c r="J37" s="38">
        <v>1.32</v>
      </c>
      <c r="K37" s="22"/>
      <c r="L37" s="22"/>
      <c r="M37" s="22"/>
      <c r="N37" s="22"/>
      <c r="O37" s="22"/>
      <c r="P37" s="22"/>
    </row>
    <row r="38" spans="1:16" ht="39" customHeight="1" x14ac:dyDescent="0.2">
      <c r="A38" s="22"/>
      <c r="B38" s="35"/>
      <c r="C38" s="1132" t="s">
        <v>538</v>
      </c>
      <c r="D38" s="1132"/>
      <c r="E38" s="1133"/>
      <c r="F38" s="36">
        <v>0.79</v>
      </c>
      <c r="G38" s="37">
        <v>0.79</v>
      </c>
      <c r="H38" s="37">
        <v>0.73</v>
      </c>
      <c r="I38" s="37">
        <v>0.61</v>
      </c>
      <c r="J38" s="38">
        <v>0.89</v>
      </c>
      <c r="K38" s="22"/>
      <c r="L38" s="22"/>
      <c r="M38" s="22"/>
      <c r="N38" s="22"/>
      <c r="O38" s="22"/>
      <c r="P38" s="22"/>
    </row>
    <row r="39" spans="1:16" ht="39" customHeight="1" x14ac:dyDescent="0.2">
      <c r="A39" s="22"/>
      <c r="B39" s="35"/>
      <c r="C39" s="1132" t="s">
        <v>539</v>
      </c>
      <c r="D39" s="1132"/>
      <c r="E39" s="1133"/>
      <c r="F39" s="36">
        <v>1.86</v>
      </c>
      <c r="G39" s="37">
        <v>1.78</v>
      </c>
      <c r="H39" s="37">
        <v>1.89</v>
      </c>
      <c r="I39" s="37">
        <v>1.0900000000000001</v>
      </c>
      <c r="J39" s="38">
        <v>0.82</v>
      </c>
      <c r="K39" s="22"/>
      <c r="L39" s="22"/>
      <c r="M39" s="22"/>
      <c r="N39" s="22"/>
      <c r="O39" s="22"/>
      <c r="P39" s="22"/>
    </row>
    <row r="40" spans="1:16" ht="39" customHeight="1" x14ac:dyDescent="0.2">
      <c r="A40" s="22"/>
      <c r="B40" s="35"/>
      <c r="C40" s="1132" t="s">
        <v>540</v>
      </c>
      <c r="D40" s="1132"/>
      <c r="E40" s="1133"/>
      <c r="F40" s="36">
        <v>0</v>
      </c>
      <c r="G40" s="37">
        <v>0.02</v>
      </c>
      <c r="H40" s="37">
        <v>0.01</v>
      </c>
      <c r="I40" s="37">
        <v>0.01</v>
      </c>
      <c r="J40" s="38">
        <v>0.01</v>
      </c>
      <c r="K40" s="22"/>
      <c r="L40" s="22"/>
      <c r="M40" s="22"/>
      <c r="N40" s="22"/>
      <c r="O40" s="22"/>
      <c r="P40" s="22"/>
    </row>
    <row r="41" spans="1:16" ht="39" customHeight="1" x14ac:dyDescent="0.2">
      <c r="A41" s="22"/>
      <c r="B41" s="35"/>
      <c r="C41" s="1132" t="s">
        <v>541</v>
      </c>
      <c r="D41" s="1132"/>
      <c r="E41" s="1133"/>
      <c r="F41" s="36">
        <v>0.3</v>
      </c>
      <c r="G41" s="37">
        <v>0.28999999999999998</v>
      </c>
      <c r="H41" s="37">
        <v>0.3</v>
      </c>
      <c r="I41" s="37">
        <v>0.3</v>
      </c>
      <c r="J41" s="38">
        <v>0</v>
      </c>
      <c r="K41" s="22"/>
      <c r="L41" s="22"/>
      <c r="M41" s="22"/>
      <c r="N41" s="22"/>
      <c r="O41" s="22"/>
      <c r="P41" s="22"/>
    </row>
    <row r="42" spans="1:16" ht="39" customHeight="1" x14ac:dyDescent="0.2">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543</v>
      </c>
      <c r="D43" s="1134"/>
      <c r="E43" s="1135"/>
      <c r="F43" s="41">
        <v>0</v>
      </c>
      <c r="G43" s="42">
        <v>0</v>
      </c>
      <c r="H43" s="42">
        <v>0</v>
      </c>
      <c r="I43" s="42" t="s">
        <v>489</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XHnv2+7m41bTmW2/ki0+PPjfiZFuEkR0AC+hzIpXkakYcv+KUIq+0rIFGYH3hQcwG1khJW0K6DM6FKmZKyIHw==" saltValue="kvzspj2ZKaSMnYjyeFtd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2352</v>
      </c>
      <c r="L45" s="58">
        <v>2348</v>
      </c>
      <c r="M45" s="58">
        <v>2303</v>
      </c>
      <c r="N45" s="58">
        <v>2249</v>
      </c>
      <c r="O45" s="59">
        <v>2238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v>70</v>
      </c>
      <c r="L47" s="62">
        <v>63</v>
      </c>
      <c r="M47" s="62">
        <v>63</v>
      </c>
      <c r="N47" s="62">
        <v>53</v>
      </c>
      <c r="O47" s="63">
        <v>40</v>
      </c>
      <c r="P47" s="46"/>
      <c r="Q47" s="46"/>
      <c r="R47" s="46"/>
      <c r="S47" s="46"/>
      <c r="T47" s="46"/>
      <c r="U47" s="46"/>
    </row>
    <row r="48" spans="1:21" ht="30.75" customHeight="1" x14ac:dyDescent="0.2">
      <c r="A48" s="46"/>
      <c r="B48" s="1140"/>
      <c r="C48" s="1141"/>
      <c r="D48" s="60"/>
      <c r="E48" s="1146" t="s">
        <v>13</v>
      </c>
      <c r="F48" s="1146"/>
      <c r="G48" s="1146"/>
      <c r="H48" s="1146"/>
      <c r="I48" s="1146"/>
      <c r="J48" s="1147"/>
      <c r="K48" s="61">
        <v>815</v>
      </c>
      <c r="L48" s="62">
        <v>800</v>
      </c>
      <c r="M48" s="62">
        <v>806</v>
      </c>
      <c r="N48" s="62">
        <v>811</v>
      </c>
      <c r="O48" s="63">
        <v>783</v>
      </c>
      <c r="P48" s="46"/>
      <c r="Q48" s="46"/>
      <c r="R48" s="46"/>
      <c r="S48" s="46"/>
      <c r="T48" s="46"/>
      <c r="U48" s="46"/>
    </row>
    <row r="49" spans="1:21" ht="30.75" customHeight="1" x14ac:dyDescent="0.2">
      <c r="A49" s="46"/>
      <c r="B49" s="1140"/>
      <c r="C49" s="1141"/>
      <c r="D49" s="60"/>
      <c r="E49" s="1146" t="s">
        <v>14</v>
      </c>
      <c r="F49" s="1146"/>
      <c r="G49" s="1146"/>
      <c r="H49" s="1146"/>
      <c r="I49" s="1146"/>
      <c r="J49" s="1147"/>
      <c r="K49" s="61">
        <v>503</v>
      </c>
      <c r="L49" s="62">
        <v>533</v>
      </c>
      <c r="M49" s="62">
        <v>493</v>
      </c>
      <c r="N49" s="62">
        <v>512</v>
      </c>
      <c r="O49" s="63">
        <v>518</v>
      </c>
      <c r="P49" s="46"/>
      <c r="Q49" s="46"/>
      <c r="R49" s="46"/>
      <c r="S49" s="46"/>
      <c r="T49" s="46"/>
      <c r="U49" s="46"/>
    </row>
    <row r="50" spans="1:21" ht="30.75" customHeight="1" x14ac:dyDescent="0.2">
      <c r="A50" s="46"/>
      <c r="B50" s="1140"/>
      <c r="C50" s="1141"/>
      <c r="D50" s="60"/>
      <c r="E50" s="1146" t="s">
        <v>15</v>
      </c>
      <c r="F50" s="1146"/>
      <c r="G50" s="1146"/>
      <c r="H50" s="1146"/>
      <c r="I50" s="1146"/>
      <c r="J50" s="1147"/>
      <c r="K50" s="61">
        <v>91</v>
      </c>
      <c r="L50" s="62">
        <v>91</v>
      </c>
      <c r="M50" s="62">
        <v>7</v>
      </c>
      <c r="N50" s="62" t="s">
        <v>489</v>
      </c>
      <c r="O50" s="63" t="s">
        <v>489</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3113</v>
      </c>
      <c r="L52" s="62">
        <v>3027</v>
      </c>
      <c r="M52" s="62">
        <v>3040</v>
      </c>
      <c r="N52" s="62">
        <v>2939</v>
      </c>
      <c r="O52" s="63">
        <v>2637</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718</v>
      </c>
      <c r="L53" s="67">
        <v>808</v>
      </c>
      <c r="M53" s="67">
        <v>632</v>
      </c>
      <c r="N53" s="67">
        <v>686</v>
      </c>
      <c r="O53" s="68">
        <v>942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54" t="s">
        <v>24</v>
      </c>
      <c r="C58" s="1155"/>
      <c r="D58" s="1160" t="s">
        <v>25</v>
      </c>
      <c r="E58" s="1161"/>
      <c r="F58" s="1161"/>
      <c r="G58" s="1161"/>
      <c r="H58" s="1161"/>
      <c r="I58" s="1161"/>
      <c r="J58" s="1162"/>
      <c r="K58" s="81">
        <v>100</v>
      </c>
      <c r="L58" s="82">
        <v>67</v>
      </c>
      <c r="M58" s="82">
        <v>50</v>
      </c>
      <c r="N58" s="82">
        <v>67</v>
      </c>
      <c r="O58" s="83">
        <v>67</v>
      </c>
    </row>
    <row r="59" spans="1:21" ht="31.5" customHeight="1" x14ac:dyDescent="0.2">
      <c r="B59" s="1156"/>
      <c r="C59" s="1157"/>
      <c r="D59" s="1163" t="s">
        <v>26</v>
      </c>
      <c r="E59" s="1164"/>
      <c r="F59" s="1164"/>
      <c r="G59" s="1164"/>
      <c r="H59" s="1164"/>
      <c r="I59" s="1164"/>
      <c r="J59" s="1165"/>
      <c r="K59" s="84">
        <v>177</v>
      </c>
      <c r="L59" s="85">
        <v>150</v>
      </c>
      <c r="M59" s="85">
        <v>146</v>
      </c>
      <c r="N59" s="85">
        <v>159</v>
      </c>
      <c r="O59" s="86">
        <v>145</v>
      </c>
    </row>
    <row r="60" spans="1:21" ht="31.5" customHeight="1" thickBot="1" x14ac:dyDescent="0.25">
      <c r="B60" s="1158"/>
      <c r="C60" s="1159"/>
      <c r="D60" s="1166" t="s">
        <v>27</v>
      </c>
      <c r="E60" s="1167"/>
      <c r="F60" s="1167"/>
      <c r="G60" s="1167"/>
      <c r="H60" s="1167"/>
      <c r="I60" s="1167"/>
      <c r="J60" s="1168"/>
      <c r="K60" s="87">
        <v>80</v>
      </c>
      <c r="L60" s="88">
        <v>73</v>
      </c>
      <c r="M60" s="88">
        <v>120</v>
      </c>
      <c r="N60" s="88">
        <v>133</v>
      </c>
      <c r="O60" s="89">
        <v>120</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I5S76qQhb8KeIo6P8YY+/SffffWvq8eeuCq61YE+Ji7Iua93VAGkfWXM79ARAfqw581O6wmhV2+5PhWFuCfCQ==" saltValue="w3CCRCANgSM4QR5Wq6Baa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30">
        <v>25683</v>
      </c>
      <c r="J41" s="331">
        <v>25170</v>
      </c>
      <c r="K41" s="331">
        <v>23947</v>
      </c>
      <c r="L41" s="331">
        <v>22631</v>
      </c>
      <c r="M41" s="332">
        <v>22036</v>
      </c>
    </row>
    <row r="42" spans="2:13" ht="27.75" customHeight="1" x14ac:dyDescent="0.2">
      <c r="B42" s="1171"/>
      <c r="C42" s="1172"/>
      <c r="D42" s="104"/>
      <c r="E42" s="1177" t="s">
        <v>32</v>
      </c>
      <c r="F42" s="1177"/>
      <c r="G42" s="1177"/>
      <c r="H42" s="1178"/>
      <c r="I42" s="333">
        <v>7</v>
      </c>
      <c r="J42" s="334" t="s">
        <v>489</v>
      </c>
      <c r="K42" s="334" t="s">
        <v>489</v>
      </c>
      <c r="L42" s="334" t="s">
        <v>489</v>
      </c>
      <c r="M42" s="335" t="s">
        <v>489</v>
      </c>
    </row>
    <row r="43" spans="2:13" ht="27.75" customHeight="1" x14ac:dyDescent="0.2">
      <c r="B43" s="1171"/>
      <c r="C43" s="1172"/>
      <c r="D43" s="104"/>
      <c r="E43" s="1177" t="s">
        <v>33</v>
      </c>
      <c r="F43" s="1177"/>
      <c r="G43" s="1177"/>
      <c r="H43" s="1178"/>
      <c r="I43" s="333">
        <v>7920</v>
      </c>
      <c r="J43" s="334">
        <v>7405</v>
      </c>
      <c r="K43" s="334">
        <v>7085</v>
      </c>
      <c r="L43" s="334">
        <v>6827</v>
      </c>
      <c r="M43" s="335">
        <v>6966</v>
      </c>
    </row>
    <row r="44" spans="2:13" ht="27.75" customHeight="1" x14ac:dyDescent="0.2">
      <c r="B44" s="1171"/>
      <c r="C44" s="1172"/>
      <c r="D44" s="104"/>
      <c r="E44" s="1177" t="s">
        <v>34</v>
      </c>
      <c r="F44" s="1177"/>
      <c r="G44" s="1177"/>
      <c r="H44" s="1178"/>
      <c r="I44" s="333">
        <v>2744</v>
      </c>
      <c r="J44" s="334">
        <v>2474</v>
      </c>
      <c r="K44" s="334">
        <v>2478</v>
      </c>
      <c r="L44" s="334">
        <v>2426</v>
      </c>
      <c r="M44" s="335">
        <v>4032</v>
      </c>
    </row>
    <row r="45" spans="2:13" ht="27.75" customHeight="1" x14ac:dyDescent="0.2">
      <c r="B45" s="1171"/>
      <c r="C45" s="1172"/>
      <c r="D45" s="104"/>
      <c r="E45" s="1177" t="s">
        <v>35</v>
      </c>
      <c r="F45" s="1177"/>
      <c r="G45" s="1177"/>
      <c r="H45" s="1178"/>
      <c r="I45" s="333">
        <v>2675</v>
      </c>
      <c r="J45" s="334">
        <v>2699</v>
      </c>
      <c r="K45" s="334">
        <v>2594</v>
      </c>
      <c r="L45" s="334">
        <v>2652</v>
      </c>
      <c r="M45" s="335">
        <v>2568</v>
      </c>
    </row>
    <row r="46" spans="2:13" ht="27.75" customHeight="1" x14ac:dyDescent="0.2">
      <c r="B46" s="1171"/>
      <c r="C46" s="1172"/>
      <c r="D46" s="105"/>
      <c r="E46" s="1177" t="s">
        <v>36</v>
      </c>
      <c r="F46" s="1177"/>
      <c r="G46" s="1177"/>
      <c r="H46" s="1178"/>
      <c r="I46" s="333" t="s">
        <v>489</v>
      </c>
      <c r="J46" s="334" t="s">
        <v>489</v>
      </c>
      <c r="K46" s="334" t="s">
        <v>489</v>
      </c>
      <c r="L46" s="334" t="s">
        <v>489</v>
      </c>
      <c r="M46" s="335" t="s">
        <v>489</v>
      </c>
    </row>
    <row r="47" spans="2:13" ht="27.75" customHeight="1" x14ac:dyDescent="0.2">
      <c r="B47" s="1171"/>
      <c r="C47" s="1172"/>
      <c r="D47" s="106"/>
      <c r="E47" s="1179" t="s">
        <v>37</v>
      </c>
      <c r="F47" s="1180"/>
      <c r="G47" s="1180"/>
      <c r="H47" s="1181"/>
      <c r="I47" s="333" t="s">
        <v>489</v>
      </c>
      <c r="J47" s="334" t="s">
        <v>489</v>
      </c>
      <c r="K47" s="334" t="s">
        <v>489</v>
      </c>
      <c r="L47" s="334" t="s">
        <v>489</v>
      </c>
      <c r="M47" s="335" t="s">
        <v>489</v>
      </c>
    </row>
    <row r="48" spans="2:13" ht="27.75" customHeight="1" x14ac:dyDescent="0.2">
      <c r="B48" s="1171"/>
      <c r="C48" s="1172"/>
      <c r="D48" s="104"/>
      <c r="E48" s="1177" t="s">
        <v>38</v>
      </c>
      <c r="F48" s="1177"/>
      <c r="G48" s="1177"/>
      <c r="H48" s="1178"/>
      <c r="I48" s="333" t="s">
        <v>489</v>
      </c>
      <c r="J48" s="334" t="s">
        <v>489</v>
      </c>
      <c r="K48" s="334" t="s">
        <v>489</v>
      </c>
      <c r="L48" s="334" t="s">
        <v>489</v>
      </c>
      <c r="M48" s="335" t="s">
        <v>489</v>
      </c>
    </row>
    <row r="49" spans="2:13" ht="27.75" customHeight="1" x14ac:dyDescent="0.2">
      <c r="B49" s="1173"/>
      <c r="C49" s="1174"/>
      <c r="D49" s="104"/>
      <c r="E49" s="1177" t="s">
        <v>39</v>
      </c>
      <c r="F49" s="1177"/>
      <c r="G49" s="1177"/>
      <c r="H49" s="1178"/>
      <c r="I49" s="333" t="s">
        <v>489</v>
      </c>
      <c r="J49" s="334" t="s">
        <v>489</v>
      </c>
      <c r="K49" s="334" t="s">
        <v>489</v>
      </c>
      <c r="L49" s="334" t="s">
        <v>489</v>
      </c>
      <c r="M49" s="335" t="s">
        <v>489</v>
      </c>
    </row>
    <row r="50" spans="2:13" ht="27.75" customHeight="1" x14ac:dyDescent="0.2">
      <c r="B50" s="1182" t="s">
        <v>40</v>
      </c>
      <c r="C50" s="1183"/>
      <c r="D50" s="107"/>
      <c r="E50" s="1177" t="s">
        <v>41</v>
      </c>
      <c r="F50" s="1177"/>
      <c r="G50" s="1177"/>
      <c r="H50" s="1178"/>
      <c r="I50" s="333">
        <v>5361</v>
      </c>
      <c r="J50" s="334">
        <v>6864</v>
      </c>
      <c r="K50" s="334">
        <v>7604</v>
      </c>
      <c r="L50" s="334">
        <v>7958</v>
      </c>
      <c r="M50" s="335">
        <v>8426</v>
      </c>
    </row>
    <row r="51" spans="2:13" ht="27.75" customHeight="1" x14ac:dyDescent="0.2">
      <c r="B51" s="1171"/>
      <c r="C51" s="1172"/>
      <c r="D51" s="104"/>
      <c r="E51" s="1177" t="s">
        <v>42</v>
      </c>
      <c r="F51" s="1177"/>
      <c r="G51" s="1177"/>
      <c r="H51" s="1178"/>
      <c r="I51" s="333">
        <v>5582</v>
      </c>
      <c r="J51" s="334">
        <v>5206</v>
      </c>
      <c r="K51" s="334">
        <v>5155</v>
      </c>
      <c r="L51" s="334">
        <v>4928</v>
      </c>
      <c r="M51" s="335">
        <v>5392</v>
      </c>
    </row>
    <row r="52" spans="2:13" ht="27.75" customHeight="1" x14ac:dyDescent="0.2">
      <c r="B52" s="1173"/>
      <c r="C52" s="1174"/>
      <c r="D52" s="104"/>
      <c r="E52" s="1177" t="s">
        <v>43</v>
      </c>
      <c r="F52" s="1177"/>
      <c r="G52" s="1177"/>
      <c r="H52" s="1178"/>
      <c r="I52" s="333">
        <v>28974</v>
      </c>
      <c r="J52" s="334">
        <v>28155</v>
      </c>
      <c r="K52" s="334">
        <v>26987</v>
      </c>
      <c r="L52" s="334">
        <v>25986</v>
      </c>
      <c r="M52" s="335">
        <v>26017</v>
      </c>
    </row>
    <row r="53" spans="2:13" ht="27.75" customHeight="1" thickBot="1" x14ac:dyDescent="0.25">
      <c r="B53" s="1184" t="s">
        <v>19</v>
      </c>
      <c r="C53" s="1185"/>
      <c r="D53" s="108"/>
      <c r="E53" s="1186" t="s">
        <v>44</v>
      </c>
      <c r="F53" s="1186"/>
      <c r="G53" s="1186"/>
      <c r="H53" s="1187"/>
      <c r="I53" s="336">
        <v>-887</v>
      </c>
      <c r="J53" s="337">
        <v>-2477</v>
      </c>
      <c r="K53" s="337">
        <v>-3642</v>
      </c>
      <c r="L53" s="337">
        <v>-4335</v>
      </c>
      <c r="M53" s="338">
        <v>-4233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5j4/JoT/NKNeLCVHsxLurNoWDHtQk3jIDnwvHDwjtO44g3h73fWdFcF19+iwntU6rGd72ZIYxiBJGhNh44byCg==" saltValue="Vri/L7ShGEZusdzBDWE+T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196" t="s">
        <v>46</v>
      </c>
      <c r="D55" s="1196"/>
      <c r="E55" s="1197"/>
      <c r="F55" s="339">
        <v>3609</v>
      </c>
      <c r="G55" s="339">
        <v>3623</v>
      </c>
      <c r="H55" s="340">
        <v>3790</v>
      </c>
    </row>
    <row r="56" spans="2:8" ht="52.5" customHeight="1" x14ac:dyDescent="0.2">
      <c r="B56" s="120"/>
      <c r="C56" s="1198" t="s">
        <v>47</v>
      </c>
      <c r="D56" s="1198"/>
      <c r="E56" s="1199"/>
      <c r="F56" s="341">
        <v>800</v>
      </c>
      <c r="G56" s="341">
        <v>800</v>
      </c>
      <c r="H56" s="342">
        <v>601</v>
      </c>
    </row>
    <row r="57" spans="2:8" ht="53.25" customHeight="1" x14ac:dyDescent="0.2">
      <c r="B57" s="120"/>
      <c r="C57" s="1200" t="s">
        <v>48</v>
      </c>
      <c r="D57" s="1200"/>
      <c r="E57" s="1201"/>
      <c r="F57" s="343">
        <v>2174</v>
      </c>
      <c r="G57" s="343">
        <v>2412</v>
      </c>
      <c r="H57" s="344">
        <v>2880</v>
      </c>
    </row>
    <row r="58" spans="2:8" ht="45.75" customHeight="1" x14ac:dyDescent="0.2">
      <c r="B58" s="121"/>
      <c r="C58" s="1188" t="s">
        <v>559</v>
      </c>
      <c r="D58" s="1189"/>
      <c r="E58" s="1190"/>
      <c r="F58" s="345">
        <v>1000</v>
      </c>
      <c r="G58" s="345">
        <v>1000</v>
      </c>
      <c r="H58" s="346">
        <v>1521</v>
      </c>
    </row>
    <row r="59" spans="2:8" ht="45.75" customHeight="1" x14ac:dyDescent="0.2">
      <c r="B59" s="121"/>
      <c r="C59" s="1188" t="s">
        <v>560</v>
      </c>
      <c r="D59" s="1189"/>
      <c r="E59" s="1190"/>
      <c r="F59" s="345">
        <v>327</v>
      </c>
      <c r="G59" s="345">
        <v>327</v>
      </c>
      <c r="H59" s="346">
        <v>327</v>
      </c>
    </row>
    <row r="60" spans="2:8" ht="45.75" customHeight="1" x14ac:dyDescent="0.2">
      <c r="B60" s="121"/>
      <c r="C60" s="1188" t="s">
        <v>561</v>
      </c>
      <c r="D60" s="1189"/>
      <c r="E60" s="1190"/>
      <c r="F60" s="345">
        <v>311</v>
      </c>
      <c r="G60" s="345">
        <v>313</v>
      </c>
      <c r="H60" s="346">
        <v>314</v>
      </c>
    </row>
    <row r="61" spans="2:8" ht="45.75" customHeight="1" x14ac:dyDescent="0.2">
      <c r="B61" s="121"/>
      <c r="C61" s="1188" t="s">
        <v>562</v>
      </c>
      <c r="D61" s="1189"/>
      <c r="E61" s="1190"/>
      <c r="F61" s="345">
        <v>212</v>
      </c>
      <c r="G61" s="345">
        <v>315</v>
      </c>
      <c r="H61" s="346">
        <v>312</v>
      </c>
    </row>
    <row r="62" spans="2:8" ht="45.75" customHeight="1" thickBot="1" x14ac:dyDescent="0.25">
      <c r="B62" s="122"/>
      <c r="C62" s="1191" t="s">
        <v>563</v>
      </c>
      <c r="D62" s="1192"/>
      <c r="E62" s="1193"/>
      <c r="F62" s="347">
        <v>100</v>
      </c>
      <c r="G62" s="347">
        <v>200</v>
      </c>
      <c r="H62" s="348">
        <v>200</v>
      </c>
    </row>
    <row r="63" spans="2:8" ht="52.5" customHeight="1" thickBot="1" x14ac:dyDescent="0.25">
      <c r="B63" s="123"/>
      <c r="C63" s="1194" t="s">
        <v>49</v>
      </c>
      <c r="D63" s="1194"/>
      <c r="E63" s="1195"/>
      <c r="F63" s="349">
        <v>6582</v>
      </c>
      <c r="G63" s="349">
        <v>6835</v>
      </c>
      <c r="H63" s="350">
        <v>7270</v>
      </c>
    </row>
    <row r="64" spans="2:8" ht="13.2" x14ac:dyDescent="0.2"/>
  </sheetData>
  <sheetProtection algorithmName="SHA-512" hashValue="8WPxf4rNcBQ8b5ZmvKQMjl76xTyAjFfmnZcmBHYxnhYLZb2tGWydBsGTYPuwnbvRNMg7ZG2HaBwtw2c2nZE3lg==" saltValue="Bzhf2fw1LI7ghoozQwFP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59525</v>
      </c>
      <c r="E3" s="142"/>
      <c r="F3" s="143">
        <v>63812</v>
      </c>
      <c r="G3" s="144"/>
      <c r="H3" s="145"/>
    </row>
    <row r="4" spans="1:8" x14ac:dyDescent="0.2">
      <c r="A4" s="146"/>
      <c r="B4" s="147"/>
      <c r="C4" s="148"/>
      <c r="D4" s="149">
        <v>24593</v>
      </c>
      <c r="E4" s="150"/>
      <c r="F4" s="151">
        <v>33848</v>
      </c>
      <c r="G4" s="152"/>
      <c r="H4" s="153"/>
    </row>
    <row r="5" spans="1:8" x14ac:dyDescent="0.2">
      <c r="A5" s="134" t="s">
        <v>521</v>
      </c>
      <c r="B5" s="139"/>
      <c r="C5" s="140"/>
      <c r="D5" s="141">
        <v>34840</v>
      </c>
      <c r="E5" s="142"/>
      <c r="F5" s="143">
        <v>54225</v>
      </c>
      <c r="G5" s="144"/>
      <c r="H5" s="145"/>
    </row>
    <row r="6" spans="1:8" x14ac:dyDescent="0.2">
      <c r="A6" s="146"/>
      <c r="B6" s="147"/>
      <c r="C6" s="148"/>
      <c r="D6" s="149">
        <v>14368</v>
      </c>
      <c r="E6" s="150"/>
      <c r="F6" s="151">
        <v>27337</v>
      </c>
      <c r="G6" s="152"/>
      <c r="H6" s="153"/>
    </row>
    <row r="7" spans="1:8" x14ac:dyDescent="0.2">
      <c r="A7" s="134" t="s">
        <v>522</v>
      </c>
      <c r="B7" s="139"/>
      <c r="C7" s="140"/>
      <c r="D7" s="141">
        <v>28742</v>
      </c>
      <c r="E7" s="142"/>
      <c r="F7" s="143">
        <v>54016</v>
      </c>
      <c r="G7" s="144"/>
      <c r="H7" s="145"/>
    </row>
    <row r="8" spans="1:8" x14ac:dyDescent="0.2">
      <c r="A8" s="146"/>
      <c r="B8" s="147"/>
      <c r="C8" s="148"/>
      <c r="D8" s="149">
        <v>12556</v>
      </c>
      <c r="E8" s="150"/>
      <c r="F8" s="151">
        <v>28078</v>
      </c>
      <c r="G8" s="152"/>
      <c r="H8" s="153"/>
    </row>
    <row r="9" spans="1:8" x14ac:dyDescent="0.2">
      <c r="A9" s="134" t="s">
        <v>523</v>
      </c>
      <c r="B9" s="139"/>
      <c r="C9" s="140"/>
      <c r="D9" s="141">
        <v>38408</v>
      </c>
      <c r="E9" s="142"/>
      <c r="F9" s="143">
        <v>52786</v>
      </c>
      <c r="G9" s="144"/>
      <c r="H9" s="145"/>
    </row>
    <row r="10" spans="1:8" x14ac:dyDescent="0.2">
      <c r="A10" s="146"/>
      <c r="B10" s="147"/>
      <c r="C10" s="148"/>
      <c r="D10" s="149">
        <v>24789</v>
      </c>
      <c r="E10" s="150"/>
      <c r="F10" s="151">
        <v>28742</v>
      </c>
      <c r="G10" s="152"/>
      <c r="H10" s="153"/>
    </row>
    <row r="11" spans="1:8" x14ac:dyDescent="0.2">
      <c r="A11" s="134" t="s">
        <v>524</v>
      </c>
      <c r="B11" s="139"/>
      <c r="C11" s="140"/>
      <c r="D11" s="141">
        <v>48696</v>
      </c>
      <c r="E11" s="142"/>
      <c r="F11" s="143">
        <v>58465</v>
      </c>
      <c r="G11" s="144"/>
      <c r="H11" s="145"/>
    </row>
    <row r="12" spans="1:8" x14ac:dyDescent="0.2">
      <c r="A12" s="146"/>
      <c r="B12" s="147"/>
      <c r="C12" s="154"/>
      <c r="D12" s="149">
        <v>24358</v>
      </c>
      <c r="E12" s="150"/>
      <c r="F12" s="151">
        <v>34452</v>
      </c>
      <c r="G12" s="152"/>
      <c r="H12" s="153"/>
    </row>
    <row r="13" spans="1:8" x14ac:dyDescent="0.2">
      <c r="A13" s="134"/>
      <c r="B13" s="139"/>
      <c r="C13" s="140"/>
      <c r="D13" s="141">
        <v>42042</v>
      </c>
      <c r="E13" s="142"/>
      <c r="F13" s="143">
        <v>56661</v>
      </c>
      <c r="G13" s="155"/>
      <c r="H13" s="145"/>
    </row>
    <row r="14" spans="1:8" x14ac:dyDescent="0.2">
      <c r="A14" s="146"/>
      <c r="B14" s="147"/>
      <c r="C14" s="148"/>
      <c r="D14" s="149">
        <v>20133</v>
      </c>
      <c r="E14" s="150"/>
      <c r="F14" s="151">
        <v>30491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6.51</v>
      </c>
      <c r="C19" s="156">
        <f>ROUND(VALUE(SUBSTITUTE(実質収支比率等に係る経年分析!G$48,"▲","-")),2)</f>
        <v>7.05</v>
      </c>
      <c r="D19" s="156">
        <f>ROUND(VALUE(SUBSTITUTE(実質収支比率等に係る経年分析!H$48,"▲","-")),2)</f>
        <v>7.6</v>
      </c>
      <c r="E19" s="156">
        <f>ROUND(VALUE(SUBSTITUTE(実質収支比率等に係る経年分析!I$48,"▲","-")),2)</f>
        <v>8.27</v>
      </c>
      <c r="F19" s="156">
        <f>ROUND(VALUE(SUBSTITUTE(実質収支比率等に係る経年分析!J$48,"▲","-")),2)</f>
        <v>3.6</v>
      </c>
    </row>
    <row r="20" spans="1:11" x14ac:dyDescent="0.2">
      <c r="A20" s="156" t="s">
        <v>53</v>
      </c>
      <c r="B20" s="156">
        <f>ROUND(VALUE(SUBSTITUTE(実質収支比率等に係る経年分析!F$47,"▲","-")),2)</f>
        <v>18.43</v>
      </c>
      <c r="C20" s="156">
        <f>ROUND(VALUE(SUBSTITUTE(実質収支比率等に係る経年分析!G$47,"▲","-")),2)</f>
        <v>20.04</v>
      </c>
      <c r="D20" s="156">
        <f>ROUND(VALUE(SUBSTITUTE(実質収支比率等に係る経年分析!H$47,"▲","-")),2)</f>
        <v>22.49</v>
      </c>
      <c r="E20" s="156">
        <f>ROUND(VALUE(SUBSTITUTE(実質収支比率等に係る経年分析!I$47,"▲","-")),2)</f>
        <v>22.45</v>
      </c>
      <c r="F20" s="156">
        <f>ROUND(VALUE(SUBSTITUTE(実質収支比率等に係る経年分析!J$47,"▲","-")),2)</f>
        <v>23.11</v>
      </c>
    </row>
    <row r="21" spans="1:11" x14ac:dyDescent="0.2">
      <c r="A21" s="156" t="s">
        <v>54</v>
      </c>
      <c r="B21" s="156">
        <f>IF(ISNUMBER(VALUE(SUBSTITUTE(実質収支比率等に係る経年分析!F$49,"▲","-"))),ROUND(VALUE(SUBSTITUTE(実質収支比率等に係る経年分析!F$49,"▲","-")),2),NA())</f>
        <v>-0.39</v>
      </c>
      <c r="C21" s="156">
        <f>IF(ISNUMBER(VALUE(SUBSTITUTE(実質収支比率等に係る経年分析!G$49,"▲","-"))),ROUND(VALUE(SUBSTITUTE(実質収支比率等に係る経年分析!G$49,"▲","-")),2),NA())</f>
        <v>3.1</v>
      </c>
      <c r="D21" s="156">
        <f>IF(ISNUMBER(VALUE(SUBSTITUTE(実質収支比率等に係る経年分析!H$49,"▲","-"))),ROUND(VALUE(SUBSTITUTE(実質収支比率等に係る経年分析!H$49,"▲","-")),2),NA())</f>
        <v>2.68</v>
      </c>
      <c r="E21" s="156">
        <f>IF(ISNUMBER(VALUE(SUBSTITUTE(実質収支比率等に係る経年分析!I$49,"▲","-"))),ROUND(VALUE(SUBSTITUTE(実質収支比率等に係る経年分析!I$49,"▲","-")),2),NA())</f>
        <v>0.8</v>
      </c>
      <c r="F21" s="156">
        <f>IF(ISNUMBER(VALUE(SUBSTITUTE(実質収支比率等に係る経年分析!J$49,"▲","-"))),ROUND(VALUE(SUBSTITUTE(実質収支比率等に係る経年分析!J$49,"▲","-")),2),NA())</f>
        <v>-3.52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総合開発事業特別会計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0.3</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0.28999999999999998</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0.3</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介護保険事業特別会計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1.86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1.78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1.89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1.0900000000000001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0.82</v>
      </c>
    </row>
    <row r="32" spans="1:11" x14ac:dyDescent="0.2">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0.79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0.89</v>
      </c>
    </row>
    <row r="33" spans="1:16" x14ac:dyDescent="0.2">
      <c r="A33" s="157" t="str">
        <f>IF(連結実質赤字比率に係る赤字・黒字の構成分析!C$37="",NA(),連結実質赤字比率に係る赤字・黒字の構成分析!C$37)</f>
        <v>農業集落排水事業会計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1.1000000000000001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1.1000000000000001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1.32</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7.05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8.26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3.6</v>
      </c>
    </row>
    <row r="35" spans="1:16" x14ac:dyDescent="0.2">
      <c r="A35" s="157" t="str">
        <f>IF(連結実質赤字比率に係る赤字・黒字の構成分析!C$35="",NA(),連結実質赤字比率に係る赤字・黒字の構成分析!C$35)</f>
        <v>公共下水道事業会計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1.42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1.47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2.23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2.79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5.17</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6.56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7.01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7.81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6.98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6.64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3113</v>
      </c>
      <c r="E42" s="158"/>
      <c r="F42" s="158"/>
      <c r="G42" s="158">
        <f>'実質公債費比率（分子）の構造'!L$52</f>
        <v>3027</v>
      </c>
      <c r="H42" s="158"/>
      <c r="I42" s="158"/>
      <c r="J42" s="158">
        <f>'実質公債費比率（分子）の構造'!M$52</f>
        <v>3040</v>
      </c>
      <c r="K42" s="158"/>
      <c r="L42" s="158"/>
      <c r="M42" s="158">
        <f>'実質公債費比率（分子）の構造'!N$52</f>
        <v>2939</v>
      </c>
      <c r="N42" s="158"/>
      <c r="O42" s="158"/>
      <c r="P42" s="158">
        <f>'実質公債費比率（分子）の構造'!O$52</f>
        <v>2637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91</v>
      </c>
      <c r="C44" s="158"/>
      <c r="D44" s="158"/>
      <c r="E44" s="158">
        <f>'実質公債費比率（分子）の構造'!L$50</f>
        <v>91</v>
      </c>
      <c r="F44" s="158"/>
      <c r="G44" s="158"/>
      <c r="H44" s="158">
        <f>'実質公債費比率（分子）の構造'!M$50</f>
        <v>7</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503</v>
      </c>
      <c r="C45" s="158"/>
      <c r="D45" s="158"/>
      <c r="E45" s="158">
        <f>'実質公債費比率（分子）の構造'!L$49</f>
        <v>533</v>
      </c>
      <c r="F45" s="158"/>
      <c r="G45" s="158"/>
      <c r="H45" s="158">
        <f>'実質公債費比率（分子）の構造'!M$49</f>
        <v>493</v>
      </c>
      <c r="I45" s="158"/>
      <c r="J45" s="158"/>
      <c r="K45" s="158">
        <f>'実質公債費比率（分子）の構造'!N$49</f>
        <v>512</v>
      </c>
      <c r="L45" s="158"/>
      <c r="M45" s="158"/>
      <c r="N45" s="158">
        <f>'実質公債費比率（分子）の構造'!O$49</f>
        <v>518</v>
      </c>
      <c r="O45" s="158"/>
      <c r="P45" s="158"/>
    </row>
    <row r="46" spans="1:16" x14ac:dyDescent="0.2">
      <c r="A46" s="158" t="s">
        <v>64</v>
      </c>
      <c r="B46" s="158">
        <f>'実質公債費比率（分子）の構造'!K$48</f>
        <v>815</v>
      </c>
      <c r="C46" s="158"/>
      <c r="D46" s="158"/>
      <c r="E46" s="158">
        <f>'実質公債費比率（分子）の構造'!L$48</f>
        <v>800</v>
      </c>
      <c r="F46" s="158"/>
      <c r="G46" s="158"/>
      <c r="H46" s="158">
        <f>'実質公債費比率（分子）の構造'!M$48</f>
        <v>806</v>
      </c>
      <c r="I46" s="158"/>
      <c r="J46" s="158"/>
      <c r="K46" s="158">
        <f>'実質公債費比率（分子）の構造'!N$48</f>
        <v>811</v>
      </c>
      <c r="L46" s="158"/>
      <c r="M46" s="158"/>
      <c r="N46" s="158">
        <f>'実質公債費比率（分子）の構造'!O$48</f>
        <v>783</v>
      </c>
      <c r="O46" s="158"/>
      <c r="P46" s="158"/>
    </row>
    <row r="47" spans="1:16" x14ac:dyDescent="0.2">
      <c r="A47" s="158" t="s">
        <v>12</v>
      </c>
      <c r="B47" s="158">
        <f>'実質公債費比率（分子）の構造'!K$47</f>
        <v>70</v>
      </c>
      <c r="C47" s="158"/>
      <c r="D47" s="158"/>
      <c r="E47" s="158">
        <f>'実質公債費比率（分子）の構造'!L$47</f>
        <v>63</v>
      </c>
      <c r="F47" s="158"/>
      <c r="G47" s="158"/>
      <c r="H47" s="158">
        <f>'実質公債費比率（分子）の構造'!M$47</f>
        <v>63</v>
      </c>
      <c r="I47" s="158"/>
      <c r="J47" s="158"/>
      <c r="K47" s="158">
        <f>'実質公債費比率（分子）の構造'!N$47</f>
        <v>53</v>
      </c>
      <c r="L47" s="158"/>
      <c r="M47" s="158"/>
      <c r="N47" s="158">
        <f>'実質公債費比率（分子）の構造'!O$47</f>
        <v>40</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2352</v>
      </c>
      <c r="C49" s="158"/>
      <c r="D49" s="158"/>
      <c r="E49" s="158">
        <f>'実質公債費比率（分子）の構造'!L$45</f>
        <v>2348</v>
      </c>
      <c r="F49" s="158"/>
      <c r="G49" s="158"/>
      <c r="H49" s="158">
        <f>'実質公債費比率（分子）の構造'!M$45</f>
        <v>2303</v>
      </c>
      <c r="I49" s="158"/>
      <c r="J49" s="158"/>
      <c r="K49" s="158">
        <f>'実質公債費比率（分子）の構造'!N$45</f>
        <v>2249</v>
      </c>
      <c r="L49" s="158"/>
      <c r="M49" s="158"/>
      <c r="N49" s="158">
        <f>'実質公債費比率（分子）の構造'!O$45</f>
        <v>2238</v>
      </c>
      <c r="O49" s="158"/>
      <c r="P49" s="158"/>
    </row>
    <row r="50" spans="1:16" x14ac:dyDescent="0.2">
      <c r="A50" s="158" t="s">
        <v>67</v>
      </c>
      <c r="B50" s="158" t="e">
        <f>NA()</f>
        <v>#N/A</v>
      </c>
      <c r="C50" s="158">
        <f>IF(ISNUMBER('実質公債費比率（分子）の構造'!K$53),'実質公債費比率（分子）の構造'!K$53,NA())</f>
        <v>718</v>
      </c>
      <c r="D50" s="158" t="e">
        <f>NA()</f>
        <v>#N/A</v>
      </c>
      <c r="E50" s="158" t="e">
        <f>NA()</f>
        <v>#N/A</v>
      </c>
      <c r="F50" s="158">
        <f>IF(ISNUMBER('実質公債費比率（分子）の構造'!L$53),'実質公債費比率（分子）の構造'!L$53,NA())</f>
        <v>808</v>
      </c>
      <c r="G50" s="158" t="e">
        <f>NA()</f>
        <v>#N/A</v>
      </c>
      <c r="H50" s="158" t="e">
        <f>NA()</f>
        <v>#N/A</v>
      </c>
      <c r="I50" s="158">
        <f>IF(ISNUMBER('実質公債費比率（分子）の構造'!M$53),'実質公債費比率（分子）の構造'!M$53,NA())</f>
        <v>632</v>
      </c>
      <c r="J50" s="158" t="e">
        <f>NA()</f>
        <v>#N/A</v>
      </c>
      <c r="K50" s="158" t="e">
        <f>NA()</f>
        <v>#N/A</v>
      </c>
      <c r="L50" s="158">
        <f>IF(ISNUMBER('実質公債費比率（分子）の構造'!N$53),'実質公債費比率（分子）の構造'!N$53,NA())</f>
        <v>686</v>
      </c>
      <c r="M50" s="158" t="e">
        <f>NA()</f>
        <v>#N/A</v>
      </c>
      <c r="N50" s="158" t="e">
        <f>NA()</f>
        <v>#N/A</v>
      </c>
      <c r="O50" s="158">
        <f>IF(ISNUMBER('実質公債費比率（分子）の構造'!O$53),'実質公債費比率（分子）の構造'!O$53,NA())</f>
        <v>942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28974</v>
      </c>
      <c r="E56" s="157"/>
      <c r="F56" s="157"/>
      <c r="G56" s="157">
        <f>'将来負担比率（分子）の構造'!J$52</f>
        <v>28155</v>
      </c>
      <c r="H56" s="157"/>
      <c r="I56" s="157"/>
      <c r="J56" s="157">
        <f>'将来負担比率（分子）の構造'!K$52</f>
        <v>26987</v>
      </c>
      <c r="K56" s="157"/>
      <c r="L56" s="157"/>
      <c r="M56" s="157">
        <f>'将来負担比率（分子）の構造'!L$52</f>
        <v>25986</v>
      </c>
      <c r="N56" s="157"/>
      <c r="O56" s="157"/>
      <c r="P56" s="157">
        <f>'将来負担比率（分子）の構造'!M$52</f>
        <v>26017</v>
      </c>
    </row>
    <row r="57" spans="1:16" x14ac:dyDescent="0.2">
      <c r="A57" s="157" t="s">
        <v>42</v>
      </c>
      <c r="B57" s="157"/>
      <c r="C57" s="157"/>
      <c r="D57" s="157">
        <f>'将来負担比率（分子）の構造'!I$51</f>
        <v>5582</v>
      </c>
      <c r="E57" s="157"/>
      <c r="F57" s="157"/>
      <c r="G57" s="157">
        <f>'将来負担比率（分子）の構造'!J$51</f>
        <v>5206</v>
      </c>
      <c r="H57" s="157"/>
      <c r="I57" s="157"/>
      <c r="J57" s="157">
        <f>'将来負担比率（分子）の構造'!K$51</f>
        <v>5155</v>
      </c>
      <c r="K57" s="157"/>
      <c r="L57" s="157"/>
      <c r="M57" s="157">
        <f>'将来負担比率（分子）の構造'!L$51</f>
        <v>4928</v>
      </c>
      <c r="N57" s="157"/>
      <c r="O57" s="157"/>
      <c r="P57" s="157">
        <f>'将来負担比率（分子）の構造'!M$51</f>
        <v>5392</v>
      </c>
    </row>
    <row r="58" spans="1:16" x14ac:dyDescent="0.2">
      <c r="A58" s="157" t="s">
        <v>41</v>
      </c>
      <c r="B58" s="157"/>
      <c r="C58" s="157"/>
      <c r="D58" s="157">
        <f>'将来負担比率（分子）の構造'!I$50</f>
        <v>5361</v>
      </c>
      <c r="E58" s="157"/>
      <c r="F58" s="157"/>
      <c r="G58" s="157">
        <f>'将来負担比率（分子）の構造'!J$50</f>
        <v>6864</v>
      </c>
      <c r="H58" s="157"/>
      <c r="I58" s="157"/>
      <c r="J58" s="157">
        <f>'将来負担比率（分子）の構造'!K$50</f>
        <v>7604</v>
      </c>
      <c r="K58" s="157"/>
      <c r="L58" s="157"/>
      <c r="M58" s="157">
        <f>'将来負担比率（分子）の構造'!L$50</f>
        <v>7958</v>
      </c>
      <c r="N58" s="157"/>
      <c r="O58" s="157"/>
      <c r="P58" s="157">
        <f>'将来負担比率（分子）の構造'!M$50</f>
        <v>8426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2675</v>
      </c>
      <c r="C62" s="157"/>
      <c r="D62" s="157"/>
      <c r="E62" s="157">
        <f>'将来負担比率（分子）の構造'!J$45</f>
        <v>2699</v>
      </c>
      <c r="F62" s="157"/>
      <c r="G62" s="157"/>
      <c r="H62" s="157">
        <f>'将来負担比率（分子）の構造'!K$45</f>
        <v>2594</v>
      </c>
      <c r="I62" s="157"/>
      <c r="J62" s="157"/>
      <c r="K62" s="157">
        <f>'将来負担比率（分子）の構造'!L$45</f>
        <v>2652</v>
      </c>
      <c r="L62" s="157"/>
      <c r="M62" s="157"/>
      <c r="N62" s="157">
        <f>'将来負担比率（分子）の構造'!M$45</f>
        <v>2568</v>
      </c>
      <c r="O62" s="157"/>
      <c r="P62" s="157"/>
    </row>
    <row r="63" spans="1:16" x14ac:dyDescent="0.2">
      <c r="A63" s="157" t="s">
        <v>34</v>
      </c>
      <c r="B63" s="157">
        <f>'将来負担比率（分子）の構造'!I$44</f>
        <v>2744</v>
      </c>
      <c r="C63" s="157"/>
      <c r="D63" s="157"/>
      <c r="E63" s="157">
        <f>'将来負担比率（分子）の構造'!J$44</f>
        <v>2474</v>
      </c>
      <c r="F63" s="157"/>
      <c r="G63" s="157"/>
      <c r="H63" s="157">
        <f>'将来負担比率（分子）の構造'!K$44</f>
        <v>2478</v>
      </c>
      <c r="I63" s="157"/>
      <c r="J63" s="157"/>
      <c r="K63" s="157">
        <f>'将来負担比率（分子）の構造'!L$44</f>
        <v>2426</v>
      </c>
      <c r="L63" s="157"/>
      <c r="M63" s="157"/>
      <c r="N63" s="157">
        <f>'将来負担比率（分子）の構造'!M$44</f>
        <v>4032</v>
      </c>
      <c r="O63" s="157"/>
      <c r="P63" s="157"/>
    </row>
    <row r="64" spans="1:16" x14ac:dyDescent="0.2">
      <c r="A64" s="157" t="s">
        <v>33</v>
      </c>
      <c r="B64" s="157">
        <f>'将来負担比率（分子）の構造'!I$43</f>
        <v>7920</v>
      </c>
      <c r="C64" s="157"/>
      <c r="D64" s="157"/>
      <c r="E64" s="157">
        <f>'将来負担比率（分子）の構造'!J$43</f>
        <v>7405</v>
      </c>
      <c r="F64" s="157"/>
      <c r="G64" s="157"/>
      <c r="H64" s="157">
        <f>'将来負担比率（分子）の構造'!K$43</f>
        <v>7085</v>
      </c>
      <c r="I64" s="157"/>
      <c r="J64" s="157"/>
      <c r="K64" s="157">
        <f>'将来負担比率（分子）の構造'!L$43</f>
        <v>6827</v>
      </c>
      <c r="L64" s="157"/>
      <c r="M64" s="157"/>
      <c r="N64" s="157">
        <f>'将来負担比率（分子）の構造'!M$43</f>
        <v>6966</v>
      </c>
      <c r="O64" s="157"/>
      <c r="P64" s="157"/>
    </row>
    <row r="65" spans="1:16" x14ac:dyDescent="0.2">
      <c r="A65" s="157" t="s">
        <v>32</v>
      </c>
      <c r="B65" s="157">
        <f>'将来負担比率（分子）の構造'!I$42</f>
        <v>7</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25683</v>
      </c>
      <c r="C66" s="157"/>
      <c r="D66" s="157"/>
      <c r="E66" s="157">
        <f>'将来負担比率（分子）の構造'!J$41</f>
        <v>25170</v>
      </c>
      <c r="F66" s="157"/>
      <c r="G66" s="157"/>
      <c r="H66" s="157">
        <f>'将来負担比率（分子）の構造'!K$41</f>
        <v>23947</v>
      </c>
      <c r="I66" s="157"/>
      <c r="J66" s="157"/>
      <c r="K66" s="157">
        <f>'将来負担比率（分子）の構造'!L$41</f>
        <v>22631</v>
      </c>
      <c r="L66" s="157"/>
      <c r="M66" s="157"/>
      <c r="N66" s="157">
        <f>'将来負担比率（分子）の構造'!M$41</f>
        <v>22036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3609</v>
      </c>
      <c r="C72" s="161">
        <f>基金残高に係る経年分析!G55</f>
        <v>3623</v>
      </c>
      <c r="D72" s="161">
        <f>基金残高に係る経年分析!H55</f>
        <v>3790</v>
      </c>
    </row>
    <row r="73" spans="1:16" x14ac:dyDescent="0.2">
      <c r="A73" s="160" t="s">
        <v>74</v>
      </c>
      <c r="B73" s="161">
        <f>基金残高に係る経年分析!F56</f>
        <v>800</v>
      </c>
      <c r="C73" s="161">
        <f>基金残高に係る経年分析!G56</f>
        <v>800</v>
      </c>
      <c r="D73" s="161">
        <f>基金残高に係る経年分析!H56</f>
        <v>601</v>
      </c>
    </row>
    <row r="74" spans="1:16" x14ac:dyDescent="0.2">
      <c r="A74" s="160" t="s">
        <v>75</v>
      </c>
      <c r="B74" s="161">
        <f>基金残高に係る経年分析!F57</f>
        <v>2174</v>
      </c>
      <c r="C74" s="161">
        <f>基金残高に係る経年分析!G57</f>
        <v>2412</v>
      </c>
      <c r="D74" s="161">
        <f>基金残高に係る経年分析!H57</f>
        <v>2880</v>
      </c>
    </row>
  </sheetData>
  <sheetProtection algorithmName="SHA-512" hashValue="t1RLAVL2Zco5zTuNYnOAubQypLjZOi6BQBN7qlPWD7ZTGaSlpjOZYC2Khg06VDG8tbAS3UzNHiVedWN2PCNVjQ==" saltValue="VA9PFAgkID4UWMSBp7BJ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9848122</v>
      </c>
      <c r="S5" s="600"/>
      <c r="T5" s="600"/>
      <c r="U5" s="600"/>
      <c r="V5" s="600"/>
      <c r="W5" s="600"/>
      <c r="X5" s="600"/>
      <c r="Y5" s="601"/>
      <c r="Z5" s="602">
        <v>29.7</v>
      </c>
      <c r="AA5" s="602"/>
      <c r="AB5" s="602"/>
      <c r="AC5" s="602"/>
      <c r="AD5" s="603">
        <v>9300094</v>
      </c>
      <c r="AE5" s="603"/>
      <c r="AF5" s="603"/>
      <c r="AG5" s="603"/>
      <c r="AH5" s="603"/>
      <c r="AI5" s="603"/>
      <c r="AJ5" s="603"/>
      <c r="AK5" s="603"/>
      <c r="AL5" s="604">
        <v>56.2</v>
      </c>
      <c r="AM5" s="605"/>
      <c r="AN5" s="605"/>
      <c r="AO5" s="606"/>
      <c r="AP5" s="596" t="s">
        <v>216</v>
      </c>
      <c r="AQ5" s="597"/>
      <c r="AR5" s="597"/>
      <c r="AS5" s="597"/>
      <c r="AT5" s="597"/>
      <c r="AU5" s="597"/>
      <c r="AV5" s="597"/>
      <c r="AW5" s="597"/>
      <c r="AX5" s="597"/>
      <c r="AY5" s="597"/>
      <c r="AZ5" s="597"/>
      <c r="BA5" s="597"/>
      <c r="BB5" s="597"/>
      <c r="BC5" s="597"/>
      <c r="BD5" s="597"/>
      <c r="BE5" s="597"/>
      <c r="BF5" s="598"/>
      <c r="BG5" s="610">
        <v>9279502</v>
      </c>
      <c r="BH5" s="611"/>
      <c r="BI5" s="611"/>
      <c r="BJ5" s="611"/>
      <c r="BK5" s="611"/>
      <c r="BL5" s="611"/>
      <c r="BM5" s="611"/>
      <c r="BN5" s="612"/>
      <c r="BO5" s="613">
        <v>94.2</v>
      </c>
      <c r="BP5" s="613"/>
      <c r="BQ5" s="613"/>
      <c r="BR5" s="613"/>
      <c r="BS5" s="614">
        <v>229788</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261767</v>
      </c>
      <c r="S6" s="611"/>
      <c r="T6" s="611"/>
      <c r="U6" s="611"/>
      <c r="V6" s="611"/>
      <c r="W6" s="611"/>
      <c r="X6" s="611"/>
      <c r="Y6" s="612"/>
      <c r="Z6" s="613">
        <v>0.8</v>
      </c>
      <c r="AA6" s="613"/>
      <c r="AB6" s="613"/>
      <c r="AC6" s="613"/>
      <c r="AD6" s="614">
        <v>261767</v>
      </c>
      <c r="AE6" s="614"/>
      <c r="AF6" s="614"/>
      <c r="AG6" s="614"/>
      <c r="AH6" s="614"/>
      <c r="AI6" s="614"/>
      <c r="AJ6" s="614"/>
      <c r="AK6" s="614"/>
      <c r="AL6" s="615">
        <v>1.6</v>
      </c>
      <c r="AM6" s="616"/>
      <c r="AN6" s="616"/>
      <c r="AO6" s="617"/>
      <c r="AP6" s="607" t="s">
        <v>221</v>
      </c>
      <c r="AQ6" s="608"/>
      <c r="AR6" s="608"/>
      <c r="AS6" s="608"/>
      <c r="AT6" s="608"/>
      <c r="AU6" s="608"/>
      <c r="AV6" s="608"/>
      <c r="AW6" s="608"/>
      <c r="AX6" s="608"/>
      <c r="AY6" s="608"/>
      <c r="AZ6" s="608"/>
      <c r="BA6" s="608"/>
      <c r="BB6" s="608"/>
      <c r="BC6" s="608"/>
      <c r="BD6" s="608"/>
      <c r="BE6" s="608"/>
      <c r="BF6" s="609"/>
      <c r="BG6" s="610">
        <v>9279502</v>
      </c>
      <c r="BH6" s="611"/>
      <c r="BI6" s="611"/>
      <c r="BJ6" s="611"/>
      <c r="BK6" s="611"/>
      <c r="BL6" s="611"/>
      <c r="BM6" s="611"/>
      <c r="BN6" s="612"/>
      <c r="BO6" s="613">
        <v>94.2</v>
      </c>
      <c r="BP6" s="613"/>
      <c r="BQ6" s="613"/>
      <c r="BR6" s="613"/>
      <c r="BS6" s="614">
        <v>229788</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244021</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244018</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4273</v>
      </c>
      <c r="S7" s="611"/>
      <c r="T7" s="611"/>
      <c r="U7" s="611"/>
      <c r="V7" s="611"/>
      <c r="W7" s="611"/>
      <c r="X7" s="611"/>
      <c r="Y7" s="612"/>
      <c r="Z7" s="613">
        <v>0</v>
      </c>
      <c r="AA7" s="613"/>
      <c r="AB7" s="613"/>
      <c r="AC7" s="613"/>
      <c r="AD7" s="614">
        <v>4273</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4491369</v>
      </c>
      <c r="BH7" s="611"/>
      <c r="BI7" s="611"/>
      <c r="BJ7" s="611"/>
      <c r="BK7" s="611"/>
      <c r="BL7" s="611"/>
      <c r="BM7" s="611"/>
      <c r="BN7" s="612"/>
      <c r="BO7" s="613">
        <v>45.6</v>
      </c>
      <c r="BP7" s="613"/>
      <c r="BQ7" s="613"/>
      <c r="BR7" s="613"/>
      <c r="BS7" s="614">
        <v>229788</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4777667</v>
      </c>
      <c r="CS7" s="611"/>
      <c r="CT7" s="611"/>
      <c r="CU7" s="611"/>
      <c r="CV7" s="611"/>
      <c r="CW7" s="611"/>
      <c r="CX7" s="611"/>
      <c r="CY7" s="612"/>
      <c r="CZ7" s="613">
        <v>14.7</v>
      </c>
      <c r="DA7" s="613"/>
      <c r="DB7" s="613"/>
      <c r="DC7" s="613"/>
      <c r="DD7" s="619">
        <v>79712</v>
      </c>
      <c r="DE7" s="611"/>
      <c r="DF7" s="611"/>
      <c r="DG7" s="611"/>
      <c r="DH7" s="611"/>
      <c r="DI7" s="611"/>
      <c r="DJ7" s="611"/>
      <c r="DK7" s="611"/>
      <c r="DL7" s="611"/>
      <c r="DM7" s="611"/>
      <c r="DN7" s="611"/>
      <c r="DO7" s="611"/>
      <c r="DP7" s="612"/>
      <c r="DQ7" s="619">
        <v>4197391</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90182</v>
      </c>
      <c r="S8" s="611"/>
      <c r="T8" s="611"/>
      <c r="U8" s="611"/>
      <c r="V8" s="611"/>
      <c r="W8" s="611"/>
      <c r="X8" s="611"/>
      <c r="Y8" s="612"/>
      <c r="Z8" s="613">
        <v>0.3</v>
      </c>
      <c r="AA8" s="613"/>
      <c r="AB8" s="613"/>
      <c r="AC8" s="613"/>
      <c r="AD8" s="614">
        <v>90182</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117477</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13082833</v>
      </c>
      <c r="CS8" s="611"/>
      <c r="CT8" s="611"/>
      <c r="CU8" s="611"/>
      <c r="CV8" s="611"/>
      <c r="CW8" s="611"/>
      <c r="CX8" s="611"/>
      <c r="CY8" s="612"/>
      <c r="CZ8" s="613">
        <v>40.4</v>
      </c>
      <c r="DA8" s="613"/>
      <c r="DB8" s="613"/>
      <c r="DC8" s="613"/>
      <c r="DD8" s="619">
        <v>247728</v>
      </c>
      <c r="DE8" s="611"/>
      <c r="DF8" s="611"/>
      <c r="DG8" s="611"/>
      <c r="DH8" s="611"/>
      <c r="DI8" s="611"/>
      <c r="DJ8" s="611"/>
      <c r="DK8" s="611"/>
      <c r="DL8" s="611"/>
      <c r="DM8" s="611"/>
      <c r="DN8" s="611"/>
      <c r="DO8" s="611"/>
      <c r="DP8" s="612"/>
      <c r="DQ8" s="619">
        <v>6777734</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119669</v>
      </c>
      <c r="S9" s="611"/>
      <c r="T9" s="611"/>
      <c r="U9" s="611"/>
      <c r="V9" s="611"/>
      <c r="W9" s="611"/>
      <c r="X9" s="611"/>
      <c r="Y9" s="612"/>
      <c r="Z9" s="613">
        <v>0.4</v>
      </c>
      <c r="AA9" s="613"/>
      <c r="AB9" s="613"/>
      <c r="AC9" s="613"/>
      <c r="AD9" s="614">
        <v>119669</v>
      </c>
      <c r="AE9" s="614"/>
      <c r="AF9" s="614"/>
      <c r="AG9" s="614"/>
      <c r="AH9" s="614"/>
      <c r="AI9" s="614"/>
      <c r="AJ9" s="614"/>
      <c r="AK9" s="614"/>
      <c r="AL9" s="615">
        <v>0.7</v>
      </c>
      <c r="AM9" s="616"/>
      <c r="AN9" s="616"/>
      <c r="AO9" s="617"/>
      <c r="AP9" s="607" t="s">
        <v>230</v>
      </c>
      <c r="AQ9" s="608"/>
      <c r="AR9" s="608"/>
      <c r="AS9" s="608"/>
      <c r="AT9" s="608"/>
      <c r="AU9" s="608"/>
      <c r="AV9" s="608"/>
      <c r="AW9" s="608"/>
      <c r="AX9" s="608"/>
      <c r="AY9" s="608"/>
      <c r="AZ9" s="608"/>
      <c r="BA9" s="608"/>
      <c r="BB9" s="608"/>
      <c r="BC9" s="608"/>
      <c r="BD9" s="608"/>
      <c r="BE9" s="608"/>
      <c r="BF9" s="609"/>
      <c r="BG9" s="610">
        <v>3471097</v>
      </c>
      <c r="BH9" s="611"/>
      <c r="BI9" s="611"/>
      <c r="BJ9" s="611"/>
      <c r="BK9" s="611"/>
      <c r="BL9" s="611"/>
      <c r="BM9" s="611"/>
      <c r="BN9" s="612"/>
      <c r="BO9" s="613">
        <v>35.200000000000003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2332082</v>
      </c>
      <c r="CS9" s="611"/>
      <c r="CT9" s="611"/>
      <c r="CU9" s="611"/>
      <c r="CV9" s="611"/>
      <c r="CW9" s="611"/>
      <c r="CX9" s="611"/>
      <c r="CY9" s="612"/>
      <c r="CZ9" s="613">
        <v>7.2</v>
      </c>
      <c r="DA9" s="613"/>
      <c r="DB9" s="613"/>
      <c r="DC9" s="613"/>
      <c r="DD9" s="619">
        <v>11324</v>
      </c>
      <c r="DE9" s="611"/>
      <c r="DF9" s="611"/>
      <c r="DG9" s="611"/>
      <c r="DH9" s="611"/>
      <c r="DI9" s="611"/>
      <c r="DJ9" s="611"/>
      <c r="DK9" s="611"/>
      <c r="DL9" s="611"/>
      <c r="DM9" s="611"/>
      <c r="DN9" s="611"/>
      <c r="DO9" s="611"/>
      <c r="DP9" s="612"/>
      <c r="DQ9" s="619">
        <v>2188981</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233232</v>
      </c>
      <c r="BH10" s="611"/>
      <c r="BI10" s="611"/>
      <c r="BJ10" s="611"/>
      <c r="BK10" s="611"/>
      <c r="BL10" s="611"/>
      <c r="BM10" s="611"/>
      <c r="BN10" s="612"/>
      <c r="BO10" s="613">
        <v>2.4</v>
      </c>
      <c r="BP10" s="613"/>
      <c r="BQ10" s="613"/>
      <c r="BR10" s="613"/>
      <c r="BS10" s="614">
        <v>38813</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65221</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42813</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1823403</v>
      </c>
      <c r="S11" s="611"/>
      <c r="T11" s="611"/>
      <c r="U11" s="611"/>
      <c r="V11" s="611"/>
      <c r="W11" s="611"/>
      <c r="X11" s="611"/>
      <c r="Y11" s="612"/>
      <c r="Z11" s="615">
        <v>5.5</v>
      </c>
      <c r="AA11" s="616"/>
      <c r="AB11" s="616"/>
      <c r="AC11" s="622"/>
      <c r="AD11" s="619">
        <v>1823403</v>
      </c>
      <c r="AE11" s="611"/>
      <c r="AF11" s="611"/>
      <c r="AG11" s="611"/>
      <c r="AH11" s="611"/>
      <c r="AI11" s="611"/>
      <c r="AJ11" s="611"/>
      <c r="AK11" s="612"/>
      <c r="AL11" s="615">
        <v>11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669563</v>
      </c>
      <c r="BH11" s="611"/>
      <c r="BI11" s="611"/>
      <c r="BJ11" s="611"/>
      <c r="BK11" s="611"/>
      <c r="BL11" s="611"/>
      <c r="BM11" s="611"/>
      <c r="BN11" s="612"/>
      <c r="BO11" s="613">
        <v>6.8</v>
      </c>
      <c r="BP11" s="613"/>
      <c r="BQ11" s="613"/>
      <c r="BR11" s="613"/>
      <c r="BS11" s="614">
        <v>190975</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774453</v>
      </c>
      <c r="CS11" s="611"/>
      <c r="CT11" s="611"/>
      <c r="CU11" s="611"/>
      <c r="CV11" s="611"/>
      <c r="CW11" s="611"/>
      <c r="CX11" s="611"/>
      <c r="CY11" s="612"/>
      <c r="CZ11" s="613">
        <v>2.4</v>
      </c>
      <c r="DA11" s="613"/>
      <c r="DB11" s="613"/>
      <c r="DC11" s="613"/>
      <c r="DD11" s="619">
        <v>334532</v>
      </c>
      <c r="DE11" s="611"/>
      <c r="DF11" s="611"/>
      <c r="DG11" s="611"/>
      <c r="DH11" s="611"/>
      <c r="DI11" s="611"/>
      <c r="DJ11" s="611"/>
      <c r="DK11" s="611"/>
      <c r="DL11" s="611"/>
      <c r="DM11" s="611"/>
      <c r="DN11" s="611"/>
      <c r="DO11" s="611"/>
      <c r="DP11" s="612"/>
      <c r="DQ11" s="619">
        <v>357175</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236</v>
      </c>
      <c r="S12" s="611"/>
      <c r="T12" s="611"/>
      <c r="U12" s="611"/>
      <c r="V12" s="611"/>
      <c r="W12" s="611"/>
      <c r="X12" s="611"/>
      <c r="Y12" s="612"/>
      <c r="Z12" s="613">
        <v>0</v>
      </c>
      <c r="AA12" s="613"/>
      <c r="AB12" s="613"/>
      <c r="AC12" s="613"/>
      <c r="AD12" s="614">
        <v>236</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4047688</v>
      </c>
      <c r="BH12" s="611"/>
      <c r="BI12" s="611"/>
      <c r="BJ12" s="611"/>
      <c r="BK12" s="611"/>
      <c r="BL12" s="611"/>
      <c r="BM12" s="611"/>
      <c r="BN12" s="612"/>
      <c r="BO12" s="613">
        <v>41.1</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784631</v>
      </c>
      <c r="CS12" s="611"/>
      <c r="CT12" s="611"/>
      <c r="CU12" s="611"/>
      <c r="CV12" s="611"/>
      <c r="CW12" s="611"/>
      <c r="CX12" s="611"/>
      <c r="CY12" s="612"/>
      <c r="CZ12" s="613">
        <v>2.4</v>
      </c>
      <c r="DA12" s="613"/>
      <c r="DB12" s="613"/>
      <c r="DC12" s="613"/>
      <c r="DD12" s="619">
        <v>49451</v>
      </c>
      <c r="DE12" s="611"/>
      <c r="DF12" s="611"/>
      <c r="DG12" s="611"/>
      <c r="DH12" s="611"/>
      <c r="DI12" s="611"/>
      <c r="DJ12" s="611"/>
      <c r="DK12" s="611"/>
      <c r="DL12" s="611"/>
      <c r="DM12" s="611"/>
      <c r="DN12" s="611"/>
      <c r="DO12" s="611"/>
      <c r="DP12" s="612"/>
      <c r="DQ12" s="619">
        <v>455351</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4039691</v>
      </c>
      <c r="BH13" s="611"/>
      <c r="BI13" s="611"/>
      <c r="BJ13" s="611"/>
      <c r="BK13" s="611"/>
      <c r="BL13" s="611"/>
      <c r="BM13" s="611"/>
      <c r="BN13" s="612"/>
      <c r="BO13" s="613">
        <v>41</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3095278</v>
      </c>
      <c r="CS13" s="611"/>
      <c r="CT13" s="611"/>
      <c r="CU13" s="611"/>
      <c r="CV13" s="611"/>
      <c r="CW13" s="611"/>
      <c r="CX13" s="611"/>
      <c r="CY13" s="612"/>
      <c r="CZ13" s="613">
        <v>9.5</v>
      </c>
      <c r="DA13" s="613"/>
      <c r="DB13" s="613"/>
      <c r="DC13" s="613"/>
      <c r="DD13" s="619">
        <v>1222990</v>
      </c>
      <c r="DE13" s="611"/>
      <c r="DF13" s="611"/>
      <c r="DG13" s="611"/>
      <c r="DH13" s="611"/>
      <c r="DI13" s="611"/>
      <c r="DJ13" s="611"/>
      <c r="DK13" s="611"/>
      <c r="DL13" s="611"/>
      <c r="DM13" s="611"/>
      <c r="DN13" s="611"/>
      <c r="DO13" s="611"/>
      <c r="DP13" s="612"/>
      <c r="DQ13" s="619">
        <v>2018006</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258361</v>
      </c>
      <c r="BH14" s="611"/>
      <c r="BI14" s="611"/>
      <c r="BJ14" s="611"/>
      <c r="BK14" s="611"/>
      <c r="BL14" s="611"/>
      <c r="BM14" s="611"/>
      <c r="BN14" s="612"/>
      <c r="BO14" s="613">
        <v>2.6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951162</v>
      </c>
      <c r="CS14" s="611"/>
      <c r="CT14" s="611"/>
      <c r="CU14" s="611"/>
      <c r="CV14" s="611"/>
      <c r="CW14" s="611"/>
      <c r="CX14" s="611"/>
      <c r="CY14" s="612"/>
      <c r="CZ14" s="613">
        <v>2.9</v>
      </c>
      <c r="DA14" s="613"/>
      <c r="DB14" s="613"/>
      <c r="DC14" s="613"/>
      <c r="DD14" s="619">
        <v>8812</v>
      </c>
      <c r="DE14" s="611"/>
      <c r="DF14" s="611"/>
      <c r="DG14" s="611"/>
      <c r="DH14" s="611"/>
      <c r="DI14" s="611"/>
      <c r="DJ14" s="611"/>
      <c r="DK14" s="611"/>
      <c r="DL14" s="611"/>
      <c r="DM14" s="611"/>
      <c r="DN14" s="611"/>
      <c r="DO14" s="611"/>
      <c r="DP14" s="612"/>
      <c r="DQ14" s="619">
        <v>937258</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36275</v>
      </c>
      <c r="S15" s="611"/>
      <c r="T15" s="611"/>
      <c r="U15" s="611"/>
      <c r="V15" s="611"/>
      <c r="W15" s="611"/>
      <c r="X15" s="611"/>
      <c r="Y15" s="612"/>
      <c r="Z15" s="613">
        <v>0.1</v>
      </c>
      <c r="AA15" s="613"/>
      <c r="AB15" s="613"/>
      <c r="AC15" s="613"/>
      <c r="AD15" s="614">
        <v>36275</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482084</v>
      </c>
      <c r="BH15" s="611"/>
      <c r="BI15" s="611"/>
      <c r="BJ15" s="611"/>
      <c r="BK15" s="611"/>
      <c r="BL15" s="611"/>
      <c r="BM15" s="611"/>
      <c r="BN15" s="612"/>
      <c r="BO15" s="613">
        <v>4.9000000000000004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3874251</v>
      </c>
      <c r="CS15" s="611"/>
      <c r="CT15" s="611"/>
      <c r="CU15" s="611"/>
      <c r="CV15" s="611"/>
      <c r="CW15" s="611"/>
      <c r="CX15" s="611"/>
      <c r="CY15" s="612"/>
      <c r="CZ15" s="613">
        <v>12</v>
      </c>
      <c r="DA15" s="613"/>
      <c r="DB15" s="613"/>
      <c r="DC15" s="613"/>
      <c r="DD15" s="619">
        <v>1371494</v>
      </c>
      <c r="DE15" s="611"/>
      <c r="DF15" s="611"/>
      <c r="DG15" s="611"/>
      <c r="DH15" s="611"/>
      <c r="DI15" s="611"/>
      <c r="DJ15" s="611"/>
      <c r="DK15" s="611"/>
      <c r="DL15" s="611"/>
      <c r="DM15" s="611"/>
      <c r="DN15" s="611"/>
      <c r="DO15" s="611"/>
      <c r="DP15" s="612"/>
      <c r="DQ15" s="619">
        <v>2465046</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235508</v>
      </c>
      <c r="S16" s="611"/>
      <c r="T16" s="611"/>
      <c r="U16" s="611"/>
      <c r="V16" s="611"/>
      <c r="W16" s="611"/>
      <c r="X16" s="611"/>
      <c r="Y16" s="612"/>
      <c r="Z16" s="613">
        <v>0.7</v>
      </c>
      <c r="AA16" s="613"/>
      <c r="AB16" s="613"/>
      <c r="AC16" s="613"/>
      <c r="AD16" s="614">
        <v>235508</v>
      </c>
      <c r="AE16" s="614"/>
      <c r="AF16" s="614"/>
      <c r="AG16" s="614"/>
      <c r="AH16" s="614"/>
      <c r="AI16" s="614"/>
      <c r="AJ16" s="614"/>
      <c r="AK16" s="614"/>
      <c r="AL16" s="615">
        <v>1.4</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427533</v>
      </c>
      <c r="S17" s="611"/>
      <c r="T17" s="611"/>
      <c r="U17" s="611"/>
      <c r="V17" s="611"/>
      <c r="W17" s="611"/>
      <c r="X17" s="611"/>
      <c r="Y17" s="612"/>
      <c r="Z17" s="613">
        <v>1.3</v>
      </c>
      <c r="AA17" s="613"/>
      <c r="AB17" s="613"/>
      <c r="AC17" s="613"/>
      <c r="AD17" s="614">
        <v>427533</v>
      </c>
      <c r="AE17" s="614"/>
      <c r="AF17" s="614"/>
      <c r="AG17" s="614"/>
      <c r="AH17" s="614"/>
      <c r="AI17" s="614"/>
      <c r="AJ17" s="614"/>
      <c r="AK17" s="614"/>
      <c r="AL17" s="615">
        <v>2.6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2438542</v>
      </c>
      <c r="CS17" s="611"/>
      <c r="CT17" s="611"/>
      <c r="CU17" s="611"/>
      <c r="CV17" s="611"/>
      <c r="CW17" s="611"/>
      <c r="CX17" s="611"/>
      <c r="CY17" s="612"/>
      <c r="CZ17" s="613">
        <v>7.5</v>
      </c>
      <c r="DA17" s="613"/>
      <c r="DB17" s="613"/>
      <c r="DC17" s="613"/>
      <c r="DD17" s="619" t="s">
        <v>122</v>
      </c>
      <c r="DE17" s="611"/>
      <c r="DF17" s="611"/>
      <c r="DG17" s="611"/>
      <c r="DH17" s="611"/>
      <c r="DI17" s="611"/>
      <c r="DJ17" s="611"/>
      <c r="DK17" s="611"/>
      <c r="DL17" s="611"/>
      <c r="DM17" s="611"/>
      <c r="DN17" s="611"/>
      <c r="DO17" s="611"/>
      <c r="DP17" s="612"/>
      <c r="DQ17" s="619">
        <v>2419195</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81513</v>
      </c>
      <c r="S18" s="611"/>
      <c r="T18" s="611"/>
      <c r="U18" s="611"/>
      <c r="V18" s="611"/>
      <c r="W18" s="611"/>
      <c r="X18" s="611"/>
      <c r="Y18" s="612"/>
      <c r="Z18" s="613">
        <v>0.2</v>
      </c>
      <c r="AA18" s="613"/>
      <c r="AB18" s="613"/>
      <c r="AC18" s="613"/>
      <c r="AD18" s="614">
        <v>81513</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323995</v>
      </c>
      <c r="S19" s="611"/>
      <c r="T19" s="611"/>
      <c r="U19" s="611"/>
      <c r="V19" s="611"/>
      <c r="W19" s="611"/>
      <c r="X19" s="611"/>
      <c r="Y19" s="612"/>
      <c r="Z19" s="613">
        <v>1</v>
      </c>
      <c r="AA19" s="613"/>
      <c r="AB19" s="613"/>
      <c r="AC19" s="613"/>
      <c r="AD19" s="614">
        <v>323995</v>
      </c>
      <c r="AE19" s="614"/>
      <c r="AF19" s="614"/>
      <c r="AG19" s="614"/>
      <c r="AH19" s="614"/>
      <c r="AI19" s="614"/>
      <c r="AJ19" s="614"/>
      <c r="AK19" s="614"/>
      <c r="AL19" s="615">
        <v>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568620</v>
      </c>
      <c r="BH19" s="611"/>
      <c r="BI19" s="611"/>
      <c r="BJ19" s="611"/>
      <c r="BK19" s="611"/>
      <c r="BL19" s="611"/>
      <c r="BM19" s="611"/>
      <c r="BN19" s="612"/>
      <c r="BO19" s="613">
        <v>5.8</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22025</v>
      </c>
      <c r="S20" s="611"/>
      <c r="T20" s="611"/>
      <c r="U20" s="611"/>
      <c r="V20" s="611"/>
      <c r="W20" s="611"/>
      <c r="X20" s="611"/>
      <c r="Y20" s="612"/>
      <c r="Z20" s="613">
        <v>0.1</v>
      </c>
      <c r="AA20" s="613"/>
      <c r="AB20" s="613"/>
      <c r="AC20" s="613"/>
      <c r="AD20" s="614">
        <v>22025</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568620</v>
      </c>
      <c r="BH20" s="611"/>
      <c r="BI20" s="611"/>
      <c r="BJ20" s="611"/>
      <c r="BK20" s="611"/>
      <c r="BL20" s="611"/>
      <c r="BM20" s="611"/>
      <c r="BN20" s="612"/>
      <c r="BO20" s="613">
        <v>5.8</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32420141</v>
      </c>
      <c r="CS20" s="611"/>
      <c r="CT20" s="611"/>
      <c r="CU20" s="611"/>
      <c r="CV20" s="611"/>
      <c r="CW20" s="611"/>
      <c r="CX20" s="611"/>
      <c r="CY20" s="612"/>
      <c r="CZ20" s="613">
        <v>100</v>
      </c>
      <c r="DA20" s="613"/>
      <c r="DB20" s="613"/>
      <c r="DC20" s="613"/>
      <c r="DD20" s="619">
        <v>3326043</v>
      </c>
      <c r="DE20" s="611"/>
      <c r="DF20" s="611"/>
      <c r="DG20" s="611"/>
      <c r="DH20" s="611"/>
      <c r="DI20" s="611"/>
      <c r="DJ20" s="611"/>
      <c r="DK20" s="611"/>
      <c r="DL20" s="611"/>
      <c r="DM20" s="611"/>
      <c r="DN20" s="611"/>
      <c r="DO20" s="611"/>
      <c r="DP20" s="612"/>
      <c r="DQ20" s="619">
        <v>22102968</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5204542</v>
      </c>
      <c r="S21" s="611"/>
      <c r="T21" s="611"/>
      <c r="U21" s="611"/>
      <c r="V21" s="611"/>
      <c r="W21" s="611"/>
      <c r="X21" s="611"/>
      <c r="Y21" s="612"/>
      <c r="Z21" s="613">
        <v>15.7</v>
      </c>
      <c r="AA21" s="613"/>
      <c r="AB21" s="613"/>
      <c r="AC21" s="613"/>
      <c r="AD21" s="614">
        <v>4230292</v>
      </c>
      <c r="AE21" s="614"/>
      <c r="AF21" s="614"/>
      <c r="AG21" s="614"/>
      <c r="AH21" s="614"/>
      <c r="AI21" s="614"/>
      <c r="AJ21" s="614"/>
      <c r="AK21" s="614"/>
      <c r="AL21" s="615">
        <v>25.5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20592</v>
      </c>
      <c r="BH21" s="611"/>
      <c r="BI21" s="611"/>
      <c r="BJ21" s="611"/>
      <c r="BK21" s="611"/>
      <c r="BL21" s="611"/>
      <c r="BM21" s="611"/>
      <c r="BN21" s="612"/>
      <c r="BO21" s="613">
        <v>0.2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4230292</v>
      </c>
      <c r="S22" s="611"/>
      <c r="T22" s="611"/>
      <c r="U22" s="611"/>
      <c r="V22" s="611"/>
      <c r="W22" s="611"/>
      <c r="X22" s="611"/>
      <c r="Y22" s="612"/>
      <c r="Z22" s="613">
        <v>12.8</v>
      </c>
      <c r="AA22" s="613"/>
      <c r="AB22" s="613"/>
      <c r="AC22" s="613"/>
      <c r="AD22" s="614">
        <v>4230292</v>
      </c>
      <c r="AE22" s="614"/>
      <c r="AF22" s="614"/>
      <c r="AG22" s="614"/>
      <c r="AH22" s="614"/>
      <c r="AI22" s="614"/>
      <c r="AJ22" s="614"/>
      <c r="AK22" s="614"/>
      <c r="AL22" s="615">
        <v>25.5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974250</v>
      </c>
      <c r="S23" s="611"/>
      <c r="T23" s="611"/>
      <c r="U23" s="611"/>
      <c r="V23" s="611"/>
      <c r="W23" s="611"/>
      <c r="X23" s="611"/>
      <c r="Y23" s="612"/>
      <c r="Z23" s="613">
        <v>2.9</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548028</v>
      </c>
      <c r="BH23" s="611"/>
      <c r="BI23" s="611"/>
      <c r="BJ23" s="611"/>
      <c r="BK23" s="611"/>
      <c r="BL23" s="611"/>
      <c r="BM23" s="611"/>
      <c r="BN23" s="612"/>
      <c r="BO23" s="613">
        <v>5.6</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15654001</v>
      </c>
      <c r="CS24" s="600"/>
      <c r="CT24" s="600"/>
      <c r="CU24" s="600"/>
      <c r="CV24" s="600"/>
      <c r="CW24" s="600"/>
      <c r="CX24" s="600"/>
      <c r="CY24" s="601"/>
      <c r="CZ24" s="604">
        <v>48.3</v>
      </c>
      <c r="DA24" s="605"/>
      <c r="DB24" s="605"/>
      <c r="DC24" s="621"/>
      <c r="DD24" s="640">
        <v>9971053</v>
      </c>
      <c r="DE24" s="600"/>
      <c r="DF24" s="600"/>
      <c r="DG24" s="600"/>
      <c r="DH24" s="600"/>
      <c r="DI24" s="600"/>
      <c r="DJ24" s="600"/>
      <c r="DK24" s="601"/>
      <c r="DL24" s="640">
        <v>8770625</v>
      </c>
      <c r="DM24" s="600"/>
      <c r="DN24" s="600"/>
      <c r="DO24" s="600"/>
      <c r="DP24" s="600"/>
      <c r="DQ24" s="600"/>
      <c r="DR24" s="600"/>
      <c r="DS24" s="600"/>
      <c r="DT24" s="600"/>
      <c r="DU24" s="600"/>
      <c r="DV24" s="601"/>
      <c r="DW24" s="604">
        <v>53</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18051510</v>
      </c>
      <c r="S25" s="611"/>
      <c r="T25" s="611"/>
      <c r="U25" s="611"/>
      <c r="V25" s="611"/>
      <c r="W25" s="611"/>
      <c r="X25" s="611"/>
      <c r="Y25" s="612"/>
      <c r="Z25" s="613">
        <v>54.4</v>
      </c>
      <c r="AA25" s="613"/>
      <c r="AB25" s="613"/>
      <c r="AC25" s="613"/>
      <c r="AD25" s="614">
        <v>16529232</v>
      </c>
      <c r="AE25" s="614"/>
      <c r="AF25" s="614"/>
      <c r="AG25" s="614"/>
      <c r="AH25" s="614"/>
      <c r="AI25" s="614"/>
      <c r="AJ25" s="614"/>
      <c r="AK25" s="614"/>
      <c r="AL25" s="615">
        <v>99.8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4888983</v>
      </c>
      <c r="CS25" s="643"/>
      <c r="CT25" s="643"/>
      <c r="CU25" s="643"/>
      <c r="CV25" s="643"/>
      <c r="CW25" s="643"/>
      <c r="CX25" s="643"/>
      <c r="CY25" s="644"/>
      <c r="CZ25" s="615">
        <v>15.1</v>
      </c>
      <c r="DA25" s="641"/>
      <c r="DB25" s="641"/>
      <c r="DC25" s="645"/>
      <c r="DD25" s="619">
        <v>4469592</v>
      </c>
      <c r="DE25" s="643"/>
      <c r="DF25" s="643"/>
      <c r="DG25" s="643"/>
      <c r="DH25" s="643"/>
      <c r="DI25" s="643"/>
      <c r="DJ25" s="643"/>
      <c r="DK25" s="644"/>
      <c r="DL25" s="619">
        <v>4267267</v>
      </c>
      <c r="DM25" s="643"/>
      <c r="DN25" s="643"/>
      <c r="DO25" s="643"/>
      <c r="DP25" s="643"/>
      <c r="DQ25" s="643"/>
      <c r="DR25" s="643"/>
      <c r="DS25" s="643"/>
      <c r="DT25" s="643"/>
      <c r="DU25" s="643"/>
      <c r="DV25" s="644"/>
      <c r="DW25" s="615">
        <v>25.8</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5520</v>
      </c>
      <c r="S26" s="611"/>
      <c r="T26" s="611"/>
      <c r="U26" s="611"/>
      <c r="V26" s="611"/>
      <c r="W26" s="611"/>
      <c r="X26" s="611"/>
      <c r="Y26" s="612"/>
      <c r="Z26" s="613">
        <v>0</v>
      </c>
      <c r="AA26" s="613"/>
      <c r="AB26" s="613"/>
      <c r="AC26" s="613"/>
      <c r="AD26" s="614">
        <v>5520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2971269</v>
      </c>
      <c r="CS26" s="611"/>
      <c r="CT26" s="611"/>
      <c r="CU26" s="611"/>
      <c r="CV26" s="611"/>
      <c r="CW26" s="611"/>
      <c r="CX26" s="611"/>
      <c r="CY26" s="612"/>
      <c r="CZ26" s="615">
        <v>9.1999999999999993</v>
      </c>
      <c r="DA26" s="641"/>
      <c r="DB26" s="641"/>
      <c r="DC26" s="645"/>
      <c r="DD26" s="619">
        <v>2551878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134383</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9848122</v>
      </c>
      <c r="BH27" s="611"/>
      <c r="BI27" s="611"/>
      <c r="BJ27" s="611"/>
      <c r="BK27" s="611"/>
      <c r="BL27" s="611"/>
      <c r="BM27" s="611"/>
      <c r="BN27" s="612"/>
      <c r="BO27" s="613">
        <v>100</v>
      </c>
      <c r="BP27" s="613"/>
      <c r="BQ27" s="613"/>
      <c r="BR27" s="613"/>
      <c r="BS27" s="614">
        <v>229788</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8326920</v>
      </c>
      <c r="CS27" s="643"/>
      <c r="CT27" s="643"/>
      <c r="CU27" s="643"/>
      <c r="CV27" s="643"/>
      <c r="CW27" s="643"/>
      <c r="CX27" s="643"/>
      <c r="CY27" s="644"/>
      <c r="CZ27" s="615">
        <v>25.7</v>
      </c>
      <c r="DA27" s="641"/>
      <c r="DB27" s="641"/>
      <c r="DC27" s="645"/>
      <c r="DD27" s="619">
        <v>3082710</v>
      </c>
      <c r="DE27" s="643"/>
      <c r="DF27" s="643"/>
      <c r="DG27" s="643"/>
      <c r="DH27" s="643"/>
      <c r="DI27" s="643"/>
      <c r="DJ27" s="643"/>
      <c r="DK27" s="644"/>
      <c r="DL27" s="619">
        <v>2084607</v>
      </c>
      <c r="DM27" s="643"/>
      <c r="DN27" s="643"/>
      <c r="DO27" s="643"/>
      <c r="DP27" s="643"/>
      <c r="DQ27" s="643"/>
      <c r="DR27" s="643"/>
      <c r="DS27" s="643"/>
      <c r="DT27" s="643"/>
      <c r="DU27" s="643"/>
      <c r="DV27" s="644"/>
      <c r="DW27" s="615">
        <v>12.6</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201586</v>
      </c>
      <c r="S28" s="611"/>
      <c r="T28" s="611"/>
      <c r="U28" s="611"/>
      <c r="V28" s="611"/>
      <c r="W28" s="611"/>
      <c r="X28" s="611"/>
      <c r="Y28" s="612"/>
      <c r="Z28" s="613">
        <v>0.6</v>
      </c>
      <c r="AA28" s="613"/>
      <c r="AB28" s="613"/>
      <c r="AC28" s="613"/>
      <c r="AD28" s="614">
        <v>25773</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2438098</v>
      </c>
      <c r="CS28" s="611"/>
      <c r="CT28" s="611"/>
      <c r="CU28" s="611"/>
      <c r="CV28" s="611"/>
      <c r="CW28" s="611"/>
      <c r="CX28" s="611"/>
      <c r="CY28" s="612"/>
      <c r="CZ28" s="615">
        <v>7.5</v>
      </c>
      <c r="DA28" s="641"/>
      <c r="DB28" s="641"/>
      <c r="DC28" s="645"/>
      <c r="DD28" s="619">
        <v>2418751</v>
      </c>
      <c r="DE28" s="611"/>
      <c r="DF28" s="611"/>
      <c r="DG28" s="611"/>
      <c r="DH28" s="611"/>
      <c r="DI28" s="611"/>
      <c r="DJ28" s="611"/>
      <c r="DK28" s="612"/>
      <c r="DL28" s="619">
        <v>2418751</v>
      </c>
      <c r="DM28" s="611"/>
      <c r="DN28" s="611"/>
      <c r="DO28" s="611"/>
      <c r="DP28" s="611"/>
      <c r="DQ28" s="611"/>
      <c r="DR28" s="611"/>
      <c r="DS28" s="611"/>
      <c r="DT28" s="611"/>
      <c r="DU28" s="611"/>
      <c r="DV28" s="612"/>
      <c r="DW28" s="615">
        <v>14.6</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29161</v>
      </c>
      <c r="S29" s="611"/>
      <c r="T29" s="611"/>
      <c r="U29" s="611"/>
      <c r="V29" s="611"/>
      <c r="W29" s="611"/>
      <c r="X29" s="611"/>
      <c r="Y29" s="612"/>
      <c r="Z29" s="613">
        <v>0.1</v>
      </c>
      <c r="AA29" s="613"/>
      <c r="AB29" s="613"/>
      <c r="AC29" s="613"/>
      <c r="AD29" s="614">
        <v>4</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2438098</v>
      </c>
      <c r="CS29" s="643"/>
      <c r="CT29" s="643"/>
      <c r="CU29" s="643"/>
      <c r="CV29" s="643"/>
      <c r="CW29" s="643"/>
      <c r="CX29" s="643"/>
      <c r="CY29" s="644"/>
      <c r="CZ29" s="615">
        <v>7.5</v>
      </c>
      <c r="DA29" s="641"/>
      <c r="DB29" s="641"/>
      <c r="DC29" s="645"/>
      <c r="DD29" s="619">
        <v>2418751</v>
      </c>
      <c r="DE29" s="643"/>
      <c r="DF29" s="643"/>
      <c r="DG29" s="643"/>
      <c r="DH29" s="643"/>
      <c r="DI29" s="643"/>
      <c r="DJ29" s="643"/>
      <c r="DK29" s="644"/>
      <c r="DL29" s="619">
        <v>2418751</v>
      </c>
      <c r="DM29" s="643"/>
      <c r="DN29" s="643"/>
      <c r="DO29" s="643"/>
      <c r="DP29" s="643"/>
      <c r="DQ29" s="643"/>
      <c r="DR29" s="643"/>
      <c r="DS29" s="643"/>
      <c r="DT29" s="643"/>
      <c r="DU29" s="643"/>
      <c r="DV29" s="644"/>
      <c r="DW29" s="615">
        <v>14.6</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5373687</v>
      </c>
      <c r="S30" s="611"/>
      <c r="T30" s="611"/>
      <c r="U30" s="611"/>
      <c r="V30" s="611"/>
      <c r="W30" s="611"/>
      <c r="X30" s="611"/>
      <c r="Y30" s="612"/>
      <c r="Z30" s="613">
        <v>16.2</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2348417</v>
      </c>
      <c r="CS30" s="611"/>
      <c r="CT30" s="611"/>
      <c r="CU30" s="611"/>
      <c r="CV30" s="611"/>
      <c r="CW30" s="611"/>
      <c r="CX30" s="611"/>
      <c r="CY30" s="612"/>
      <c r="CZ30" s="615">
        <v>7.2</v>
      </c>
      <c r="DA30" s="641"/>
      <c r="DB30" s="641"/>
      <c r="DC30" s="645"/>
      <c r="DD30" s="619">
        <v>2329764</v>
      </c>
      <c r="DE30" s="611"/>
      <c r="DF30" s="611"/>
      <c r="DG30" s="611"/>
      <c r="DH30" s="611"/>
      <c r="DI30" s="611"/>
      <c r="DJ30" s="611"/>
      <c r="DK30" s="612"/>
      <c r="DL30" s="619">
        <v>2329764</v>
      </c>
      <c r="DM30" s="611"/>
      <c r="DN30" s="611"/>
      <c r="DO30" s="611"/>
      <c r="DP30" s="611"/>
      <c r="DQ30" s="611"/>
      <c r="DR30" s="611"/>
      <c r="DS30" s="611"/>
      <c r="DT30" s="611"/>
      <c r="DU30" s="611"/>
      <c r="DV30" s="612"/>
      <c r="DW30" s="615">
        <v>14.1</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v>
      </c>
      <c r="BH31" s="654"/>
      <c r="BI31" s="654"/>
      <c r="BJ31" s="654"/>
      <c r="BK31" s="654"/>
      <c r="BL31" s="654"/>
      <c r="BM31" s="605">
        <v>94.8</v>
      </c>
      <c r="BN31" s="654"/>
      <c r="BO31" s="654"/>
      <c r="BP31" s="654"/>
      <c r="BQ31" s="655"/>
      <c r="BR31" s="666">
        <v>98.9</v>
      </c>
      <c r="BS31" s="654"/>
      <c r="BT31" s="654"/>
      <c r="BU31" s="654"/>
      <c r="BV31" s="654"/>
      <c r="BW31" s="654"/>
      <c r="BX31" s="605">
        <v>94.8</v>
      </c>
      <c r="BY31" s="654"/>
      <c r="BZ31" s="654"/>
      <c r="CA31" s="654"/>
      <c r="CB31" s="655"/>
      <c r="CD31" s="648"/>
      <c r="CE31" s="649"/>
      <c r="CF31" s="607" t="s">
        <v>300</v>
      </c>
      <c r="CG31" s="608"/>
      <c r="CH31" s="608"/>
      <c r="CI31" s="608"/>
      <c r="CJ31" s="608"/>
      <c r="CK31" s="608"/>
      <c r="CL31" s="608"/>
      <c r="CM31" s="608"/>
      <c r="CN31" s="608"/>
      <c r="CO31" s="608"/>
      <c r="CP31" s="608"/>
      <c r="CQ31" s="609"/>
      <c r="CR31" s="610">
        <v>89681</v>
      </c>
      <c r="CS31" s="643"/>
      <c r="CT31" s="643"/>
      <c r="CU31" s="643"/>
      <c r="CV31" s="643"/>
      <c r="CW31" s="643"/>
      <c r="CX31" s="643"/>
      <c r="CY31" s="644"/>
      <c r="CZ31" s="615">
        <v>0.3</v>
      </c>
      <c r="DA31" s="641"/>
      <c r="DB31" s="641"/>
      <c r="DC31" s="645"/>
      <c r="DD31" s="619">
        <v>88987</v>
      </c>
      <c r="DE31" s="643"/>
      <c r="DF31" s="643"/>
      <c r="DG31" s="643"/>
      <c r="DH31" s="643"/>
      <c r="DI31" s="643"/>
      <c r="DJ31" s="643"/>
      <c r="DK31" s="644"/>
      <c r="DL31" s="619">
        <v>88987</v>
      </c>
      <c r="DM31" s="643"/>
      <c r="DN31" s="643"/>
      <c r="DO31" s="643"/>
      <c r="DP31" s="643"/>
      <c r="DQ31" s="643"/>
      <c r="DR31" s="643"/>
      <c r="DS31" s="643"/>
      <c r="DT31" s="643"/>
      <c r="DU31" s="643"/>
      <c r="DV31" s="644"/>
      <c r="DW31" s="615">
        <v>0.5</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2716580</v>
      </c>
      <c r="S32" s="611"/>
      <c r="T32" s="611"/>
      <c r="U32" s="611"/>
      <c r="V32" s="611"/>
      <c r="W32" s="611"/>
      <c r="X32" s="611"/>
      <c r="Y32" s="612"/>
      <c r="Z32" s="613">
        <v>8.1999999999999993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99.3</v>
      </c>
      <c r="BH32" s="643"/>
      <c r="BI32" s="643"/>
      <c r="BJ32" s="643"/>
      <c r="BK32" s="643"/>
      <c r="BL32" s="643"/>
      <c r="BM32" s="616">
        <v>97.5</v>
      </c>
      <c r="BN32" s="643"/>
      <c r="BO32" s="643"/>
      <c r="BP32" s="643"/>
      <c r="BQ32" s="665"/>
      <c r="BR32" s="667">
        <v>99.2</v>
      </c>
      <c r="BS32" s="643"/>
      <c r="BT32" s="643"/>
      <c r="BU32" s="643"/>
      <c r="BV32" s="643"/>
      <c r="BW32" s="643"/>
      <c r="BX32" s="616">
        <v>97.5</v>
      </c>
      <c r="BY32" s="643"/>
      <c r="BZ32" s="643"/>
      <c r="CA32" s="643"/>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71974</v>
      </c>
      <c r="S33" s="611"/>
      <c r="T33" s="611"/>
      <c r="U33" s="611"/>
      <c r="V33" s="611"/>
      <c r="W33" s="611"/>
      <c r="X33" s="611"/>
      <c r="Y33" s="612"/>
      <c r="Z33" s="613">
        <v>0.2</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98.6</v>
      </c>
      <c r="BH33" s="669"/>
      <c r="BI33" s="669"/>
      <c r="BJ33" s="669"/>
      <c r="BK33" s="669"/>
      <c r="BL33" s="669"/>
      <c r="BM33" s="670">
        <v>91.7</v>
      </c>
      <c r="BN33" s="669"/>
      <c r="BO33" s="669"/>
      <c r="BP33" s="669"/>
      <c r="BQ33" s="671"/>
      <c r="BR33" s="668">
        <v>98.6</v>
      </c>
      <c r="BS33" s="669"/>
      <c r="BT33" s="669"/>
      <c r="BU33" s="669"/>
      <c r="BV33" s="669"/>
      <c r="BW33" s="669"/>
      <c r="BX33" s="670">
        <v>91.3</v>
      </c>
      <c r="BY33" s="669"/>
      <c r="BZ33" s="669"/>
      <c r="CA33" s="669"/>
      <c r="CB33" s="671"/>
      <c r="CD33" s="607" t="s">
        <v>307</v>
      </c>
      <c r="CE33" s="608"/>
      <c r="CF33" s="608"/>
      <c r="CG33" s="608"/>
      <c r="CH33" s="608"/>
      <c r="CI33" s="608"/>
      <c r="CJ33" s="608"/>
      <c r="CK33" s="608"/>
      <c r="CL33" s="608"/>
      <c r="CM33" s="608"/>
      <c r="CN33" s="608"/>
      <c r="CO33" s="608"/>
      <c r="CP33" s="608"/>
      <c r="CQ33" s="609"/>
      <c r="CR33" s="610">
        <v>13440097</v>
      </c>
      <c r="CS33" s="643"/>
      <c r="CT33" s="643"/>
      <c r="CU33" s="643"/>
      <c r="CV33" s="643"/>
      <c r="CW33" s="643"/>
      <c r="CX33" s="643"/>
      <c r="CY33" s="644"/>
      <c r="CZ33" s="615">
        <v>41.5</v>
      </c>
      <c r="DA33" s="641"/>
      <c r="DB33" s="641"/>
      <c r="DC33" s="645"/>
      <c r="DD33" s="619">
        <v>11504164</v>
      </c>
      <c r="DE33" s="643"/>
      <c r="DF33" s="643"/>
      <c r="DG33" s="643"/>
      <c r="DH33" s="643"/>
      <c r="DI33" s="643"/>
      <c r="DJ33" s="643"/>
      <c r="DK33" s="644"/>
      <c r="DL33" s="619">
        <v>6969909</v>
      </c>
      <c r="DM33" s="643"/>
      <c r="DN33" s="643"/>
      <c r="DO33" s="643"/>
      <c r="DP33" s="643"/>
      <c r="DQ33" s="643"/>
      <c r="DR33" s="643"/>
      <c r="DS33" s="643"/>
      <c r="DT33" s="643"/>
      <c r="DU33" s="643"/>
      <c r="DV33" s="644"/>
      <c r="DW33" s="615">
        <v>42.1</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2068433</v>
      </c>
      <c r="S34" s="611"/>
      <c r="T34" s="611"/>
      <c r="U34" s="611"/>
      <c r="V34" s="611"/>
      <c r="W34" s="611"/>
      <c r="X34" s="611"/>
      <c r="Y34" s="612"/>
      <c r="Z34" s="613">
        <v>6.2</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4071215</v>
      </c>
      <c r="CS34" s="611"/>
      <c r="CT34" s="611"/>
      <c r="CU34" s="611"/>
      <c r="CV34" s="611"/>
      <c r="CW34" s="611"/>
      <c r="CX34" s="611"/>
      <c r="CY34" s="612"/>
      <c r="CZ34" s="615">
        <v>12.6</v>
      </c>
      <c r="DA34" s="641"/>
      <c r="DB34" s="641"/>
      <c r="DC34" s="645"/>
      <c r="DD34" s="619">
        <v>3329043</v>
      </c>
      <c r="DE34" s="611"/>
      <c r="DF34" s="611"/>
      <c r="DG34" s="611"/>
      <c r="DH34" s="611"/>
      <c r="DI34" s="611"/>
      <c r="DJ34" s="611"/>
      <c r="DK34" s="612"/>
      <c r="DL34" s="619">
        <v>2516322</v>
      </c>
      <c r="DM34" s="611"/>
      <c r="DN34" s="611"/>
      <c r="DO34" s="611"/>
      <c r="DP34" s="611"/>
      <c r="DQ34" s="611"/>
      <c r="DR34" s="611"/>
      <c r="DS34" s="611"/>
      <c r="DT34" s="611"/>
      <c r="DU34" s="611"/>
      <c r="DV34" s="612"/>
      <c r="DW34" s="615">
        <v>15.2</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378392</v>
      </c>
      <c r="S35" s="611"/>
      <c r="T35" s="611"/>
      <c r="U35" s="611"/>
      <c r="V35" s="611"/>
      <c r="W35" s="611"/>
      <c r="X35" s="611"/>
      <c r="Y35" s="612"/>
      <c r="Z35" s="613">
        <v>1.1000000000000001</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431171</v>
      </c>
      <c r="CS35" s="643"/>
      <c r="CT35" s="643"/>
      <c r="CU35" s="643"/>
      <c r="CV35" s="643"/>
      <c r="CW35" s="643"/>
      <c r="CX35" s="643"/>
      <c r="CY35" s="644"/>
      <c r="CZ35" s="615">
        <v>1.3</v>
      </c>
      <c r="DA35" s="641"/>
      <c r="DB35" s="641"/>
      <c r="DC35" s="645"/>
      <c r="DD35" s="619">
        <v>413906</v>
      </c>
      <c r="DE35" s="643"/>
      <c r="DF35" s="643"/>
      <c r="DG35" s="643"/>
      <c r="DH35" s="643"/>
      <c r="DI35" s="643"/>
      <c r="DJ35" s="643"/>
      <c r="DK35" s="644"/>
      <c r="DL35" s="619">
        <v>213657</v>
      </c>
      <c r="DM35" s="643"/>
      <c r="DN35" s="643"/>
      <c r="DO35" s="643"/>
      <c r="DP35" s="643"/>
      <c r="DQ35" s="643"/>
      <c r="DR35" s="643"/>
      <c r="DS35" s="643"/>
      <c r="DT35" s="643"/>
      <c r="DU35" s="643"/>
      <c r="DV35" s="644"/>
      <c r="DW35" s="615">
        <v>1.3</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1533955</v>
      </c>
      <c r="S36" s="611"/>
      <c r="T36" s="611"/>
      <c r="U36" s="611"/>
      <c r="V36" s="611"/>
      <c r="W36" s="611"/>
      <c r="X36" s="611"/>
      <c r="Y36" s="612"/>
      <c r="Z36" s="613">
        <v>4.5999999999999996</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3463936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146007</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5775901</v>
      </c>
      <c r="CS36" s="611"/>
      <c r="CT36" s="611"/>
      <c r="CU36" s="611"/>
      <c r="CV36" s="611"/>
      <c r="CW36" s="611"/>
      <c r="CX36" s="611"/>
      <c r="CY36" s="612"/>
      <c r="CZ36" s="615">
        <v>17.8</v>
      </c>
      <c r="DA36" s="641"/>
      <c r="DB36" s="641"/>
      <c r="DC36" s="645"/>
      <c r="DD36" s="619">
        <v>5252161</v>
      </c>
      <c r="DE36" s="611"/>
      <c r="DF36" s="611"/>
      <c r="DG36" s="611"/>
      <c r="DH36" s="611"/>
      <c r="DI36" s="611"/>
      <c r="DJ36" s="611"/>
      <c r="DK36" s="612"/>
      <c r="DL36" s="619">
        <v>2461479</v>
      </c>
      <c r="DM36" s="611"/>
      <c r="DN36" s="611"/>
      <c r="DO36" s="611"/>
      <c r="DP36" s="611"/>
      <c r="DQ36" s="611"/>
      <c r="DR36" s="611"/>
      <c r="DS36" s="611"/>
      <c r="DT36" s="611"/>
      <c r="DU36" s="611"/>
      <c r="DV36" s="612"/>
      <c r="DW36" s="615">
        <v>14.9</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843720</v>
      </c>
      <c r="S37" s="611"/>
      <c r="T37" s="611"/>
      <c r="U37" s="611"/>
      <c r="V37" s="611"/>
      <c r="W37" s="611"/>
      <c r="X37" s="611"/>
      <c r="Y37" s="612"/>
      <c r="Z37" s="613">
        <v>2.5</v>
      </c>
      <c r="AA37" s="613"/>
      <c r="AB37" s="613"/>
      <c r="AC37" s="613"/>
      <c r="AD37" s="614">
        <v>382</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998800</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146007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2218693</v>
      </c>
      <c r="CS37" s="643"/>
      <c r="CT37" s="643"/>
      <c r="CU37" s="643"/>
      <c r="CV37" s="643"/>
      <c r="CW37" s="643"/>
      <c r="CX37" s="643"/>
      <c r="CY37" s="644"/>
      <c r="CZ37" s="615">
        <v>6.8</v>
      </c>
      <c r="DA37" s="641"/>
      <c r="DB37" s="641"/>
      <c r="DC37" s="645"/>
      <c r="DD37" s="619">
        <v>2146458</v>
      </c>
      <c r="DE37" s="643"/>
      <c r="DF37" s="643"/>
      <c r="DG37" s="643"/>
      <c r="DH37" s="643"/>
      <c r="DI37" s="643"/>
      <c r="DJ37" s="643"/>
      <c r="DK37" s="644"/>
      <c r="DL37" s="619">
        <v>1498427</v>
      </c>
      <c r="DM37" s="643"/>
      <c r="DN37" s="643"/>
      <c r="DO37" s="643"/>
      <c r="DP37" s="643"/>
      <c r="DQ37" s="643"/>
      <c r="DR37" s="643"/>
      <c r="DS37" s="643"/>
      <c r="DT37" s="643"/>
      <c r="DU37" s="643"/>
      <c r="DV37" s="644"/>
      <c r="DW37" s="615">
        <v>9</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1753900</v>
      </c>
      <c r="S38" s="611"/>
      <c r="T38" s="611"/>
      <c r="U38" s="611"/>
      <c r="V38" s="611"/>
      <c r="W38" s="611"/>
      <c r="X38" s="611"/>
      <c r="Y38" s="612"/>
      <c r="Z38" s="613">
        <v>5.3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251462</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6784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2209890</v>
      </c>
      <c r="CS38" s="611"/>
      <c r="CT38" s="611"/>
      <c r="CU38" s="611"/>
      <c r="CV38" s="611"/>
      <c r="CW38" s="611"/>
      <c r="CX38" s="611"/>
      <c r="CY38" s="612"/>
      <c r="CZ38" s="615">
        <v>6.8</v>
      </c>
      <c r="DA38" s="641"/>
      <c r="DB38" s="641"/>
      <c r="DC38" s="645"/>
      <c r="DD38" s="619">
        <v>1842622</v>
      </c>
      <c r="DE38" s="611"/>
      <c r="DF38" s="611"/>
      <c r="DG38" s="611"/>
      <c r="DH38" s="611"/>
      <c r="DI38" s="611"/>
      <c r="DJ38" s="611"/>
      <c r="DK38" s="612"/>
      <c r="DL38" s="619">
        <v>1778451</v>
      </c>
      <c r="DM38" s="611"/>
      <c r="DN38" s="611"/>
      <c r="DO38" s="611"/>
      <c r="DP38" s="611"/>
      <c r="DQ38" s="611"/>
      <c r="DR38" s="611"/>
      <c r="DS38" s="611"/>
      <c r="DT38" s="611"/>
      <c r="DU38" s="611"/>
      <c r="DV38" s="612"/>
      <c r="DW38" s="615">
        <v>10.7</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3784</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10121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694000</v>
      </c>
      <c r="CS39" s="643"/>
      <c r="CT39" s="643"/>
      <c r="CU39" s="643"/>
      <c r="CV39" s="643"/>
      <c r="CW39" s="643"/>
      <c r="CX39" s="643"/>
      <c r="CY39" s="644"/>
      <c r="CZ39" s="615">
        <v>2.1</v>
      </c>
      <c r="DA39" s="641"/>
      <c r="DB39" s="641"/>
      <c r="DC39" s="645"/>
      <c r="DD39" s="619">
        <v>666168</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02"/>
      <c r="BM40" s="608" t="s">
        <v>333</v>
      </c>
      <c r="BN40" s="608"/>
      <c r="BO40" s="608"/>
      <c r="BP40" s="608"/>
      <c r="BQ40" s="608"/>
      <c r="BR40" s="608"/>
      <c r="BS40" s="608"/>
      <c r="BT40" s="608"/>
      <c r="BU40" s="609"/>
      <c r="BV40" s="610">
        <v>114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257920</v>
      </c>
      <c r="CS40" s="611"/>
      <c r="CT40" s="611"/>
      <c r="CU40" s="611"/>
      <c r="CV40" s="611"/>
      <c r="CW40" s="611"/>
      <c r="CX40" s="611"/>
      <c r="CY40" s="612"/>
      <c r="CZ40" s="615">
        <v>0.8</v>
      </c>
      <c r="DA40" s="641"/>
      <c r="DB40" s="641"/>
      <c r="DC40" s="645"/>
      <c r="DD40" s="619">
        <v>264</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33162801</v>
      </c>
      <c r="S41" s="683"/>
      <c r="T41" s="683"/>
      <c r="U41" s="683"/>
      <c r="V41" s="683"/>
      <c r="W41" s="683"/>
      <c r="X41" s="683"/>
      <c r="Y41" s="687"/>
      <c r="Z41" s="688">
        <v>100</v>
      </c>
      <c r="AA41" s="688"/>
      <c r="AB41" s="688"/>
      <c r="AC41" s="688"/>
      <c r="AD41" s="689">
        <v>16560911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417170</v>
      </c>
      <c r="BA41" s="611"/>
      <c r="BB41" s="611"/>
      <c r="BC41" s="611"/>
      <c r="BD41" s="643"/>
      <c r="BE41" s="643"/>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1792720</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382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3326043</v>
      </c>
      <c r="CS42" s="643"/>
      <c r="CT42" s="643"/>
      <c r="CU42" s="643"/>
      <c r="CV42" s="643"/>
      <c r="CW42" s="643"/>
      <c r="CX42" s="643"/>
      <c r="CY42" s="644"/>
      <c r="CZ42" s="615">
        <v>10.3</v>
      </c>
      <c r="DA42" s="641"/>
      <c r="DB42" s="641"/>
      <c r="DC42" s="645"/>
      <c r="DD42" s="619">
        <v>627751</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10854</v>
      </c>
      <c r="CS43" s="643"/>
      <c r="CT43" s="643"/>
      <c r="CU43" s="643"/>
      <c r="CV43" s="643"/>
      <c r="CW43" s="643"/>
      <c r="CX43" s="643"/>
      <c r="CY43" s="644"/>
      <c r="CZ43" s="615">
        <v>0</v>
      </c>
      <c r="DA43" s="641"/>
      <c r="DB43" s="641"/>
      <c r="DC43" s="645"/>
      <c r="DD43" s="619">
        <v>2648</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3326043</v>
      </c>
      <c r="CS44" s="611"/>
      <c r="CT44" s="611"/>
      <c r="CU44" s="611"/>
      <c r="CV44" s="611"/>
      <c r="CW44" s="611"/>
      <c r="CX44" s="611"/>
      <c r="CY44" s="612"/>
      <c r="CZ44" s="615">
        <v>10.3</v>
      </c>
      <c r="DA44" s="616"/>
      <c r="DB44" s="616"/>
      <c r="DC44" s="622"/>
      <c r="DD44" s="619">
        <v>627751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1446802</v>
      </c>
      <c r="CS45" s="643"/>
      <c r="CT45" s="643"/>
      <c r="CU45" s="643"/>
      <c r="CV45" s="643"/>
      <c r="CW45" s="643"/>
      <c r="CX45" s="643"/>
      <c r="CY45" s="644"/>
      <c r="CZ45" s="615">
        <v>4.5</v>
      </c>
      <c r="DA45" s="641"/>
      <c r="DB45" s="641"/>
      <c r="DC45" s="645"/>
      <c r="DD45" s="619">
        <v>123684</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1663727</v>
      </c>
      <c r="CS46" s="611"/>
      <c r="CT46" s="611"/>
      <c r="CU46" s="611"/>
      <c r="CV46" s="611"/>
      <c r="CW46" s="611"/>
      <c r="CX46" s="611"/>
      <c r="CY46" s="612"/>
      <c r="CZ46" s="615">
        <v>5.0999999999999996</v>
      </c>
      <c r="DA46" s="616"/>
      <c r="DB46" s="616"/>
      <c r="DC46" s="622"/>
      <c r="DD46" s="619">
        <v>453185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1"/>
      <c r="DB47" s="641"/>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32420141</v>
      </c>
      <c r="CS49" s="669"/>
      <c r="CT49" s="669"/>
      <c r="CU49" s="669"/>
      <c r="CV49" s="669"/>
      <c r="CW49" s="669"/>
      <c r="CX49" s="669"/>
      <c r="CY49" s="698"/>
      <c r="CZ49" s="690">
        <v>100</v>
      </c>
      <c r="DA49" s="699"/>
      <c r="DB49" s="699"/>
      <c r="DC49" s="700"/>
      <c r="DD49" s="701">
        <v>22102968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pLVcnk5k/JzlJ9SF9CqQIWslvyYRTmiysxK82ZEHpXEzRHFD2G9/KduSlga8kZUulXmDhspPpkg8mMQgjGoI5Q==" saltValue="T2tDN4oJn3NCtg6atH+Nm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33429</v>
      </c>
      <c r="R7" s="740"/>
      <c r="S7" s="740"/>
      <c r="T7" s="740"/>
      <c r="U7" s="740"/>
      <c r="V7" s="740">
        <v>32687</v>
      </c>
      <c r="W7" s="740"/>
      <c r="X7" s="740"/>
      <c r="Y7" s="740"/>
      <c r="Z7" s="740"/>
      <c r="AA7" s="740">
        <v>743</v>
      </c>
      <c r="AB7" s="740"/>
      <c r="AC7" s="740"/>
      <c r="AD7" s="740"/>
      <c r="AE7" s="741"/>
      <c r="AF7" s="742">
        <v>591</v>
      </c>
      <c r="AG7" s="743"/>
      <c r="AH7" s="743"/>
      <c r="AI7" s="743"/>
      <c r="AJ7" s="744"/>
      <c r="AK7" s="745">
        <v>407</v>
      </c>
      <c r="AL7" s="746"/>
      <c r="AM7" s="746"/>
      <c r="AN7" s="746"/>
      <c r="AO7" s="746"/>
      <c r="AP7" s="746">
        <v>22036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v>33163</v>
      </c>
      <c r="R23" s="780"/>
      <c r="S23" s="780"/>
      <c r="T23" s="780"/>
      <c r="U23" s="780"/>
      <c r="V23" s="780">
        <v>32420</v>
      </c>
      <c r="W23" s="780"/>
      <c r="X23" s="780"/>
      <c r="Y23" s="780"/>
      <c r="Z23" s="780"/>
      <c r="AA23" s="780">
        <v>743</v>
      </c>
      <c r="AB23" s="780"/>
      <c r="AC23" s="780"/>
      <c r="AD23" s="780"/>
      <c r="AE23" s="781"/>
      <c r="AF23" s="782">
        <v>591</v>
      </c>
      <c r="AG23" s="780"/>
      <c r="AH23" s="780"/>
      <c r="AI23" s="780"/>
      <c r="AJ23" s="783"/>
      <c r="AK23" s="784"/>
      <c r="AL23" s="785"/>
      <c r="AM23" s="785"/>
      <c r="AN23" s="785"/>
      <c r="AO23" s="785"/>
      <c r="AP23" s="780">
        <v>22036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388</v>
      </c>
      <c r="C28" s="737"/>
      <c r="D28" s="737"/>
      <c r="E28" s="737"/>
      <c r="F28" s="737"/>
      <c r="G28" s="737"/>
      <c r="H28" s="737"/>
      <c r="I28" s="737"/>
      <c r="J28" s="737"/>
      <c r="K28" s="737"/>
      <c r="L28" s="737"/>
      <c r="M28" s="737"/>
      <c r="N28" s="737"/>
      <c r="O28" s="737"/>
      <c r="P28" s="738"/>
      <c r="Q28" s="809">
        <v>5678</v>
      </c>
      <c r="R28" s="810"/>
      <c r="S28" s="810"/>
      <c r="T28" s="810"/>
      <c r="U28" s="810"/>
      <c r="V28" s="810">
        <v>5532</v>
      </c>
      <c r="W28" s="810"/>
      <c r="X28" s="810"/>
      <c r="Y28" s="810"/>
      <c r="Z28" s="810"/>
      <c r="AA28" s="810">
        <v>146</v>
      </c>
      <c r="AB28" s="810"/>
      <c r="AC28" s="810"/>
      <c r="AD28" s="810"/>
      <c r="AE28" s="811"/>
      <c r="AF28" s="812">
        <v>146</v>
      </c>
      <c r="AG28" s="810"/>
      <c r="AH28" s="810"/>
      <c r="AI28" s="810"/>
      <c r="AJ28" s="813"/>
      <c r="AK28" s="814">
        <v>417</v>
      </c>
      <c r="AL28" s="815"/>
      <c r="AM28" s="815"/>
      <c r="AN28" s="815"/>
      <c r="AO28" s="815"/>
      <c r="AP28" s="815" t="s">
        <v>549</v>
      </c>
      <c r="AQ28" s="815"/>
      <c r="AR28" s="815"/>
      <c r="AS28" s="815"/>
      <c r="AT28" s="815"/>
      <c r="AU28" s="815" t="s">
        <v>549</v>
      </c>
      <c r="AV28" s="815"/>
      <c r="AW28" s="815"/>
      <c r="AX28" s="815"/>
      <c r="AY28" s="815"/>
      <c r="AZ28" s="816" t="s">
        <v>549</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389</v>
      </c>
      <c r="C29" s="768"/>
      <c r="D29" s="768"/>
      <c r="E29" s="768"/>
      <c r="F29" s="768"/>
      <c r="G29" s="768"/>
      <c r="H29" s="768"/>
      <c r="I29" s="768"/>
      <c r="J29" s="768"/>
      <c r="K29" s="768"/>
      <c r="L29" s="768"/>
      <c r="M29" s="768"/>
      <c r="N29" s="768"/>
      <c r="O29" s="768"/>
      <c r="P29" s="769"/>
      <c r="Q29" s="770">
        <v>1055</v>
      </c>
      <c r="R29" s="771"/>
      <c r="S29" s="771"/>
      <c r="T29" s="771"/>
      <c r="U29" s="771"/>
      <c r="V29" s="771">
        <v>1053</v>
      </c>
      <c r="W29" s="771"/>
      <c r="X29" s="771"/>
      <c r="Y29" s="771"/>
      <c r="Z29" s="771"/>
      <c r="AA29" s="771">
        <v>2</v>
      </c>
      <c r="AB29" s="771"/>
      <c r="AC29" s="771"/>
      <c r="AD29" s="771"/>
      <c r="AE29" s="772"/>
      <c r="AF29" s="773">
        <v>2</v>
      </c>
      <c r="AG29" s="774"/>
      <c r="AH29" s="774"/>
      <c r="AI29" s="774"/>
      <c r="AJ29" s="775"/>
      <c r="AK29" s="821">
        <v>182</v>
      </c>
      <c r="AL29" s="817"/>
      <c r="AM29" s="817"/>
      <c r="AN29" s="817"/>
      <c r="AO29" s="817"/>
      <c r="AP29" s="817" t="s">
        <v>549</v>
      </c>
      <c r="AQ29" s="817"/>
      <c r="AR29" s="817"/>
      <c r="AS29" s="817"/>
      <c r="AT29" s="817"/>
      <c r="AU29" s="817" t="s">
        <v>549</v>
      </c>
      <c r="AV29" s="817"/>
      <c r="AW29" s="817"/>
      <c r="AX29" s="817"/>
      <c r="AY29" s="817"/>
      <c r="AZ29" s="818" t="s">
        <v>549</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390</v>
      </c>
      <c r="C30" s="768"/>
      <c r="D30" s="768"/>
      <c r="E30" s="768"/>
      <c r="F30" s="768"/>
      <c r="G30" s="768"/>
      <c r="H30" s="768"/>
      <c r="I30" s="768"/>
      <c r="J30" s="768"/>
      <c r="K30" s="768"/>
      <c r="L30" s="768"/>
      <c r="M30" s="768"/>
      <c r="N30" s="768"/>
      <c r="O30" s="768"/>
      <c r="P30" s="769"/>
      <c r="Q30" s="770">
        <v>6043</v>
      </c>
      <c r="R30" s="771"/>
      <c r="S30" s="771"/>
      <c r="T30" s="771"/>
      <c r="U30" s="771"/>
      <c r="V30" s="771">
        <v>5907</v>
      </c>
      <c r="W30" s="771"/>
      <c r="X30" s="771"/>
      <c r="Y30" s="771"/>
      <c r="Z30" s="771"/>
      <c r="AA30" s="771">
        <v>136</v>
      </c>
      <c r="AB30" s="771"/>
      <c r="AC30" s="771"/>
      <c r="AD30" s="771"/>
      <c r="AE30" s="772"/>
      <c r="AF30" s="773">
        <v>136</v>
      </c>
      <c r="AG30" s="774"/>
      <c r="AH30" s="774"/>
      <c r="AI30" s="774"/>
      <c r="AJ30" s="775"/>
      <c r="AK30" s="821">
        <v>899</v>
      </c>
      <c r="AL30" s="817"/>
      <c r="AM30" s="817"/>
      <c r="AN30" s="817"/>
      <c r="AO30" s="817"/>
      <c r="AP30" s="817" t="s">
        <v>549</v>
      </c>
      <c r="AQ30" s="817"/>
      <c r="AR30" s="817"/>
      <c r="AS30" s="817"/>
      <c r="AT30" s="817"/>
      <c r="AU30" s="817" t="s">
        <v>549</v>
      </c>
      <c r="AV30" s="817"/>
      <c r="AW30" s="817"/>
      <c r="AX30" s="817"/>
      <c r="AY30" s="817"/>
      <c r="AZ30" s="818" t="s">
        <v>549</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391</v>
      </c>
      <c r="C31" s="768"/>
      <c r="D31" s="768"/>
      <c r="E31" s="768"/>
      <c r="F31" s="768"/>
      <c r="G31" s="768"/>
      <c r="H31" s="768"/>
      <c r="I31" s="768"/>
      <c r="J31" s="768"/>
      <c r="K31" s="768"/>
      <c r="L31" s="768"/>
      <c r="M31" s="768"/>
      <c r="N31" s="768"/>
      <c r="O31" s="768"/>
      <c r="P31" s="769"/>
      <c r="Q31" s="770">
        <v>1219</v>
      </c>
      <c r="R31" s="771"/>
      <c r="S31" s="771"/>
      <c r="T31" s="771"/>
      <c r="U31" s="771"/>
      <c r="V31" s="771">
        <v>1369</v>
      </c>
      <c r="W31" s="771"/>
      <c r="X31" s="771"/>
      <c r="Y31" s="771"/>
      <c r="Z31" s="771"/>
      <c r="AA31" s="771">
        <v>-150</v>
      </c>
      <c r="AB31" s="771"/>
      <c r="AC31" s="771"/>
      <c r="AD31" s="771"/>
      <c r="AE31" s="772"/>
      <c r="AF31" s="773">
        <v>1090</v>
      </c>
      <c r="AG31" s="774"/>
      <c r="AH31" s="774"/>
      <c r="AI31" s="774"/>
      <c r="AJ31" s="775"/>
      <c r="AK31" s="821">
        <v>60</v>
      </c>
      <c r="AL31" s="817"/>
      <c r="AM31" s="817"/>
      <c r="AN31" s="817"/>
      <c r="AO31" s="817"/>
      <c r="AP31" s="817">
        <v>3220</v>
      </c>
      <c r="AQ31" s="817"/>
      <c r="AR31" s="817"/>
      <c r="AS31" s="817"/>
      <c r="AT31" s="817"/>
      <c r="AU31" s="817">
        <v>245</v>
      </c>
      <c r="AV31" s="817"/>
      <c r="AW31" s="817"/>
      <c r="AX31" s="817"/>
      <c r="AY31" s="817"/>
      <c r="AZ31" s="818" t="s">
        <v>564</v>
      </c>
      <c r="BA31" s="818"/>
      <c r="BB31" s="818"/>
      <c r="BC31" s="818"/>
      <c r="BD31" s="818"/>
      <c r="BE31" s="819" t="s">
        <v>392</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v>1999</v>
      </c>
      <c r="R32" s="771"/>
      <c r="S32" s="771"/>
      <c r="T32" s="771"/>
      <c r="U32" s="771"/>
      <c r="V32" s="771">
        <v>2044</v>
      </c>
      <c r="W32" s="771"/>
      <c r="X32" s="771"/>
      <c r="Y32" s="771"/>
      <c r="Z32" s="771"/>
      <c r="AA32" s="771">
        <v>-45</v>
      </c>
      <c r="AB32" s="771"/>
      <c r="AC32" s="771"/>
      <c r="AD32" s="771"/>
      <c r="AE32" s="772"/>
      <c r="AF32" s="773">
        <v>848</v>
      </c>
      <c r="AG32" s="774"/>
      <c r="AH32" s="774"/>
      <c r="AI32" s="774"/>
      <c r="AJ32" s="775"/>
      <c r="AK32" s="821">
        <v>462</v>
      </c>
      <c r="AL32" s="817"/>
      <c r="AM32" s="817"/>
      <c r="AN32" s="817"/>
      <c r="AO32" s="817"/>
      <c r="AP32" s="817">
        <v>15566</v>
      </c>
      <c r="AQ32" s="817"/>
      <c r="AR32" s="817"/>
      <c r="AS32" s="817"/>
      <c r="AT32" s="817"/>
      <c r="AU32" s="817">
        <v>6086</v>
      </c>
      <c r="AV32" s="817"/>
      <c r="AW32" s="817"/>
      <c r="AX32" s="817"/>
      <c r="AY32" s="817"/>
      <c r="AZ32" s="818" t="s">
        <v>549</v>
      </c>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394</v>
      </c>
      <c r="C33" s="768"/>
      <c r="D33" s="768"/>
      <c r="E33" s="768"/>
      <c r="F33" s="768"/>
      <c r="G33" s="768"/>
      <c r="H33" s="768"/>
      <c r="I33" s="768"/>
      <c r="J33" s="768"/>
      <c r="K33" s="768"/>
      <c r="L33" s="768"/>
      <c r="M33" s="768"/>
      <c r="N33" s="768"/>
      <c r="O33" s="768"/>
      <c r="P33" s="769"/>
      <c r="Q33" s="770">
        <v>377</v>
      </c>
      <c r="R33" s="771"/>
      <c r="S33" s="771"/>
      <c r="T33" s="771"/>
      <c r="U33" s="771"/>
      <c r="V33" s="771">
        <v>376</v>
      </c>
      <c r="W33" s="771"/>
      <c r="X33" s="771"/>
      <c r="Y33" s="771"/>
      <c r="Z33" s="771"/>
      <c r="AA33" s="771">
        <v>913</v>
      </c>
      <c r="AB33" s="771"/>
      <c r="AC33" s="771"/>
      <c r="AD33" s="771"/>
      <c r="AE33" s="772"/>
      <c r="AF33" s="773">
        <v>218</v>
      </c>
      <c r="AG33" s="774"/>
      <c r="AH33" s="774"/>
      <c r="AI33" s="774"/>
      <c r="AJ33" s="775"/>
      <c r="AK33" s="821">
        <v>117</v>
      </c>
      <c r="AL33" s="817"/>
      <c r="AM33" s="817"/>
      <c r="AN33" s="817"/>
      <c r="AO33" s="817"/>
      <c r="AP33" s="817">
        <v>1290</v>
      </c>
      <c r="AQ33" s="817"/>
      <c r="AR33" s="817"/>
      <c r="AS33" s="817"/>
      <c r="AT33" s="817"/>
      <c r="AU33" s="817">
        <v>587</v>
      </c>
      <c r="AV33" s="817"/>
      <c r="AW33" s="817"/>
      <c r="AX33" s="817"/>
      <c r="AY33" s="817"/>
      <c r="AZ33" s="818" t="s">
        <v>549</v>
      </c>
      <c r="BA33" s="818"/>
      <c r="BB33" s="818"/>
      <c r="BC33" s="818"/>
      <c r="BD33" s="818"/>
      <c r="BE33" s="819" t="s">
        <v>392</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395</v>
      </c>
      <c r="C34" s="768"/>
      <c r="D34" s="768"/>
      <c r="E34" s="768"/>
      <c r="F34" s="768"/>
      <c r="G34" s="768"/>
      <c r="H34" s="768"/>
      <c r="I34" s="768"/>
      <c r="J34" s="768"/>
      <c r="K34" s="768"/>
      <c r="L34" s="768"/>
      <c r="M34" s="768"/>
      <c r="N34" s="768"/>
      <c r="O34" s="768"/>
      <c r="P34" s="769"/>
      <c r="Q34" s="770">
        <v>55</v>
      </c>
      <c r="R34" s="771"/>
      <c r="S34" s="771"/>
      <c r="T34" s="771"/>
      <c r="U34" s="771"/>
      <c r="V34" s="771">
        <v>55</v>
      </c>
      <c r="W34" s="771"/>
      <c r="X34" s="771"/>
      <c r="Y34" s="771"/>
      <c r="Z34" s="771"/>
      <c r="AA34" s="771" t="s">
        <v>564</v>
      </c>
      <c r="AB34" s="771"/>
      <c r="AC34" s="771"/>
      <c r="AD34" s="771"/>
      <c r="AE34" s="772"/>
      <c r="AF34" s="773" t="s">
        <v>122</v>
      </c>
      <c r="AG34" s="774"/>
      <c r="AH34" s="774"/>
      <c r="AI34" s="774"/>
      <c r="AJ34" s="775"/>
      <c r="AK34" s="821" t="s">
        <v>564</v>
      </c>
      <c r="AL34" s="817"/>
      <c r="AM34" s="817"/>
      <c r="AN34" s="817"/>
      <c r="AO34" s="817"/>
      <c r="AP34" s="817" t="s">
        <v>564</v>
      </c>
      <c r="AQ34" s="817"/>
      <c r="AR34" s="817"/>
      <c r="AS34" s="817"/>
      <c r="AT34" s="817"/>
      <c r="AU34" s="817" t="s">
        <v>564</v>
      </c>
      <c r="AV34" s="817"/>
      <c r="AW34" s="817"/>
      <c r="AX34" s="817"/>
      <c r="AY34" s="817"/>
      <c r="AZ34" s="818" t="s">
        <v>549</v>
      </c>
      <c r="BA34" s="818"/>
      <c r="BB34" s="818"/>
      <c r="BC34" s="818"/>
      <c r="BD34" s="818"/>
      <c r="BE34" s="819" t="s">
        <v>396</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376</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2440</v>
      </c>
      <c r="AG63" s="831"/>
      <c r="AH63" s="831"/>
      <c r="AI63" s="831"/>
      <c r="AJ63" s="832"/>
      <c r="AK63" s="833"/>
      <c r="AL63" s="828"/>
      <c r="AM63" s="828"/>
      <c r="AN63" s="828"/>
      <c r="AO63" s="828"/>
      <c r="AP63" s="831">
        <v>20076</v>
      </c>
      <c r="AQ63" s="831"/>
      <c r="AR63" s="831"/>
      <c r="AS63" s="831"/>
      <c r="AT63" s="831"/>
      <c r="AU63" s="831">
        <v>6918</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400</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401</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550</v>
      </c>
      <c r="C68" s="857"/>
      <c r="D68" s="857"/>
      <c r="E68" s="857"/>
      <c r="F68" s="857"/>
      <c r="G68" s="857"/>
      <c r="H68" s="857"/>
      <c r="I68" s="857"/>
      <c r="J68" s="857"/>
      <c r="K68" s="857"/>
      <c r="L68" s="857"/>
      <c r="M68" s="857"/>
      <c r="N68" s="857"/>
      <c r="O68" s="857"/>
      <c r="P68" s="858"/>
      <c r="Q68" s="859">
        <v>407</v>
      </c>
      <c r="R68" s="853"/>
      <c r="S68" s="853"/>
      <c r="T68" s="853"/>
      <c r="U68" s="853"/>
      <c r="V68" s="853">
        <v>470</v>
      </c>
      <c r="W68" s="853"/>
      <c r="X68" s="853"/>
      <c r="Y68" s="853"/>
      <c r="Z68" s="853"/>
      <c r="AA68" s="853">
        <v>-64</v>
      </c>
      <c r="AB68" s="853"/>
      <c r="AC68" s="853"/>
      <c r="AD68" s="853"/>
      <c r="AE68" s="853"/>
      <c r="AF68" s="853">
        <v>293</v>
      </c>
      <c r="AG68" s="853"/>
      <c r="AH68" s="853"/>
      <c r="AI68" s="853"/>
      <c r="AJ68" s="853"/>
      <c r="AK68" s="853">
        <v>201</v>
      </c>
      <c r="AL68" s="853"/>
      <c r="AM68" s="853"/>
      <c r="AN68" s="853"/>
      <c r="AO68" s="853"/>
      <c r="AP68" s="853">
        <v>1355</v>
      </c>
      <c r="AQ68" s="853"/>
      <c r="AR68" s="853"/>
      <c r="AS68" s="853"/>
      <c r="AT68" s="853"/>
      <c r="AU68" s="853">
        <v>1355</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551</v>
      </c>
      <c r="C69" s="861"/>
      <c r="D69" s="861"/>
      <c r="E69" s="861"/>
      <c r="F69" s="861"/>
      <c r="G69" s="861"/>
      <c r="H69" s="861"/>
      <c r="I69" s="861"/>
      <c r="J69" s="861"/>
      <c r="K69" s="861"/>
      <c r="L69" s="861"/>
      <c r="M69" s="861"/>
      <c r="N69" s="861"/>
      <c r="O69" s="861"/>
      <c r="P69" s="862"/>
      <c r="Q69" s="863">
        <v>1244</v>
      </c>
      <c r="R69" s="817"/>
      <c r="S69" s="817"/>
      <c r="T69" s="817"/>
      <c r="U69" s="817"/>
      <c r="V69" s="817">
        <v>1162</v>
      </c>
      <c r="W69" s="817"/>
      <c r="X69" s="817"/>
      <c r="Y69" s="817"/>
      <c r="Z69" s="817"/>
      <c r="AA69" s="817">
        <v>82</v>
      </c>
      <c r="AB69" s="817"/>
      <c r="AC69" s="817"/>
      <c r="AD69" s="817"/>
      <c r="AE69" s="817"/>
      <c r="AF69" s="817">
        <v>73</v>
      </c>
      <c r="AG69" s="817"/>
      <c r="AH69" s="817"/>
      <c r="AI69" s="817"/>
      <c r="AJ69" s="817"/>
      <c r="AK69" s="817">
        <v>0</v>
      </c>
      <c r="AL69" s="817"/>
      <c r="AM69" s="817"/>
      <c r="AN69" s="817"/>
      <c r="AO69" s="817"/>
      <c r="AP69" s="817" t="s">
        <v>549</v>
      </c>
      <c r="AQ69" s="817"/>
      <c r="AR69" s="817"/>
      <c r="AS69" s="817"/>
      <c r="AT69" s="817"/>
      <c r="AU69" s="817" t="s">
        <v>549</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552</v>
      </c>
      <c r="C70" s="861"/>
      <c r="D70" s="861"/>
      <c r="E70" s="861"/>
      <c r="F70" s="861"/>
      <c r="G70" s="861"/>
      <c r="H70" s="861"/>
      <c r="I70" s="861"/>
      <c r="J70" s="861"/>
      <c r="K70" s="861"/>
      <c r="L70" s="861"/>
      <c r="M70" s="861"/>
      <c r="N70" s="861"/>
      <c r="O70" s="861"/>
      <c r="P70" s="862"/>
      <c r="Q70" s="863">
        <v>6443</v>
      </c>
      <c r="R70" s="817"/>
      <c r="S70" s="817"/>
      <c r="T70" s="817"/>
      <c r="U70" s="817"/>
      <c r="V70" s="817">
        <v>6379</v>
      </c>
      <c r="W70" s="817"/>
      <c r="X70" s="817"/>
      <c r="Y70" s="817"/>
      <c r="Z70" s="817"/>
      <c r="AA70" s="817">
        <v>64</v>
      </c>
      <c r="AB70" s="817"/>
      <c r="AC70" s="817"/>
      <c r="AD70" s="817"/>
      <c r="AE70" s="817"/>
      <c r="AF70" s="817">
        <v>64</v>
      </c>
      <c r="AG70" s="817"/>
      <c r="AH70" s="817"/>
      <c r="AI70" s="817"/>
      <c r="AJ70" s="817"/>
      <c r="AK70" s="817">
        <v>350</v>
      </c>
      <c r="AL70" s="817"/>
      <c r="AM70" s="817"/>
      <c r="AN70" s="817"/>
      <c r="AO70" s="817"/>
      <c r="AP70" s="817">
        <v>3436</v>
      </c>
      <c r="AQ70" s="817"/>
      <c r="AR70" s="817"/>
      <c r="AS70" s="817"/>
      <c r="AT70" s="817"/>
      <c r="AU70" s="817">
        <v>1947</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553</v>
      </c>
      <c r="C71" s="861"/>
      <c r="D71" s="861"/>
      <c r="E71" s="861"/>
      <c r="F71" s="861"/>
      <c r="G71" s="861"/>
      <c r="H71" s="861"/>
      <c r="I71" s="861"/>
      <c r="J71" s="861"/>
      <c r="K71" s="861"/>
      <c r="L71" s="861"/>
      <c r="M71" s="861"/>
      <c r="N71" s="861"/>
      <c r="O71" s="861"/>
      <c r="P71" s="862"/>
      <c r="Q71" s="863">
        <v>1476</v>
      </c>
      <c r="R71" s="817"/>
      <c r="S71" s="817"/>
      <c r="T71" s="817"/>
      <c r="U71" s="817"/>
      <c r="V71" s="817">
        <v>1436</v>
      </c>
      <c r="W71" s="817"/>
      <c r="X71" s="817"/>
      <c r="Y71" s="817"/>
      <c r="Z71" s="817"/>
      <c r="AA71" s="817">
        <v>40</v>
      </c>
      <c r="AB71" s="817"/>
      <c r="AC71" s="817"/>
      <c r="AD71" s="817"/>
      <c r="AE71" s="817"/>
      <c r="AF71" s="817">
        <v>36</v>
      </c>
      <c r="AG71" s="817"/>
      <c r="AH71" s="817"/>
      <c r="AI71" s="817"/>
      <c r="AJ71" s="817"/>
      <c r="AK71" s="817">
        <v>0</v>
      </c>
      <c r="AL71" s="817"/>
      <c r="AM71" s="817"/>
      <c r="AN71" s="817"/>
      <c r="AO71" s="817"/>
      <c r="AP71" s="817">
        <v>1049</v>
      </c>
      <c r="AQ71" s="817"/>
      <c r="AR71" s="817"/>
      <c r="AS71" s="817"/>
      <c r="AT71" s="817"/>
      <c r="AU71" s="817">
        <v>730</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554</v>
      </c>
      <c r="C72" s="861"/>
      <c r="D72" s="861"/>
      <c r="E72" s="861"/>
      <c r="F72" s="861"/>
      <c r="G72" s="861"/>
      <c r="H72" s="861"/>
      <c r="I72" s="861"/>
      <c r="J72" s="861"/>
      <c r="K72" s="861"/>
      <c r="L72" s="861"/>
      <c r="M72" s="861"/>
      <c r="N72" s="861"/>
      <c r="O72" s="861"/>
      <c r="P72" s="862"/>
      <c r="Q72" s="863">
        <v>4388</v>
      </c>
      <c r="R72" s="817"/>
      <c r="S72" s="817"/>
      <c r="T72" s="817"/>
      <c r="U72" s="817"/>
      <c r="V72" s="817">
        <v>3798</v>
      </c>
      <c r="W72" s="817"/>
      <c r="X72" s="817"/>
      <c r="Y72" s="817"/>
      <c r="Z72" s="817"/>
      <c r="AA72" s="817">
        <v>590</v>
      </c>
      <c r="AB72" s="817"/>
      <c r="AC72" s="817"/>
      <c r="AD72" s="817"/>
      <c r="AE72" s="817"/>
      <c r="AF72" s="817">
        <v>590</v>
      </c>
      <c r="AG72" s="817"/>
      <c r="AH72" s="817"/>
      <c r="AI72" s="817"/>
      <c r="AJ72" s="817"/>
      <c r="AK72" s="817">
        <v>0</v>
      </c>
      <c r="AL72" s="817"/>
      <c r="AM72" s="817"/>
      <c r="AN72" s="817"/>
      <c r="AO72" s="817"/>
      <c r="AP72" s="817" t="s">
        <v>549</v>
      </c>
      <c r="AQ72" s="817"/>
      <c r="AR72" s="817"/>
      <c r="AS72" s="817"/>
      <c r="AT72" s="817"/>
      <c r="AU72" s="817" t="s">
        <v>549</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555</v>
      </c>
      <c r="C73" s="861"/>
      <c r="D73" s="861"/>
      <c r="E73" s="861"/>
      <c r="F73" s="861"/>
      <c r="G73" s="861"/>
      <c r="H73" s="861"/>
      <c r="I73" s="861"/>
      <c r="J73" s="861"/>
      <c r="K73" s="861"/>
      <c r="L73" s="861"/>
      <c r="M73" s="861"/>
      <c r="N73" s="861"/>
      <c r="O73" s="861"/>
      <c r="P73" s="862"/>
      <c r="Q73" s="863">
        <v>81</v>
      </c>
      <c r="R73" s="817"/>
      <c r="S73" s="817"/>
      <c r="T73" s="817"/>
      <c r="U73" s="817"/>
      <c r="V73" s="817">
        <v>78</v>
      </c>
      <c r="W73" s="817"/>
      <c r="X73" s="817"/>
      <c r="Y73" s="817"/>
      <c r="Z73" s="817"/>
      <c r="AA73" s="817">
        <v>4</v>
      </c>
      <c r="AB73" s="817"/>
      <c r="AC73" s="817"/>
      <c r="AD73" s="817"/>
      <c r="AE73" s="817"/>
      <c r="AF73" s="817">
        <v>4</v>
      </c>
      <c r="AG73" s="817"/>
      <c r="AH73" s="817"/>
      <c r="AI73" s="817"/>
      <c r="AJ73" s="817"/>
      <c r="AK73" s="817">
        <v>18</v>
      </c>
      <c r="AL73" s="817"/>
      <c r="AM73" s="817"/>
      <c r="AN73" s="817"/>
      <c r="AO73" s="817"/>
      <c r="AP73" s="817" t="s">
        <v>549</v>
      </c>
      <c r="AQ73" s="817"/>
      <c r="AR73" s="817"/>
      <c r="AS73" s="817"/>
      <c r="AT73" s="817"/>
      <c r="AU73" s="817" t="s">
        <v>549</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556</v>
      </c>
      <c r="C74" s="861"/>
      <c r="D74" s="861"/>
      <c r="E74" s="861"/>
      <c r="F74" s="861"/>
      <c r="G74" s="861"/>
      <c r="H74" s="861"/>
      <c r="I74" s="861"/>
      <c r="J74" s="861"/>
      <c r="K74" s="861"/>
      <c r="L74" s="861"/>
      <c r="M74" s="861"/>
      <c r="N74" s="861"/>
      <c r="O74" s="861"/>
      <c r="P74" s="862"/>
      <c r="Q74" s="863">
        <v>675</v>
      </c>
      <c r="R74" s="817"/>
      <c r="S74" s="817"/>
      <c r="T74" s="817"/>
      <c r="U74" s="817"/>
      <c r="V74" s="817">
        <v>592</v>
      </c>
      <c r="W74" s="817"/>
      <c r="X74" s="817"/>
      <c r="Y74" s="817"/>
      <c r="Z74" s="817"/>
      <c r="AA74" s="817">
        <v>83</v>
      </c>
      <c r="AB74" s="817"/>
      <c r="AC74" s="817"/>
      <c r="AD74" s="817"/>
      <c r="AE74" s="817"/>
      <c r="AF74" s="817">
        <v>83</v>
      </c>
      <c r="AG74" s="817"/>
      <c r="AH74" s="817"/>
      <c r="AI74" s="817"/>
      <c r="AJ74" s="817"/>
      <c r="AK74" s="817">
        <v>0</v>
      </c>
      <c r="AL74" s="817"/>
      <c r="AM74" s="817"/>
      <c r="AN74" s="817"/>
      <c r="AO74" s="817"/>
      <c r="AP74" s="817" t="s">
        <v>549</v>
      </c>
      <c r="AQ74" s="817"/>
      <c r="AR74" s="817"/>
      <c r="AS74" s="817"/>
      <c r="AT74" s="817"/>
      <c r="AU74" s="817" t="s">
        <v>549</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557</v>
      </c>
      <c r="C75" s="861"/>
      <c r="D75" s="861"/>
      <c r="E75" s="861"/>
      <c r="F75" s="861"/>
      <c r="G75" s="861"/>
      <c r="H75" s="861"/>
      <c r="I75" s="861"/>
      <c r="J75" s="861"/>
      <c r="K75" s="861"/>
      <c r="L75" s="861"/>
      <c r="M75" s="861"/>
      <c r="N75" s="861"/>
      <c r="O75" s="861"/>
      <c r="P75" s="862"/>
      <c r="Q75" s="864">
        <v>116727</v>
      </c>
      <c r="R75" s="865"/>
      <c r="S75" s="865"/>
      <c r="T75" s="865"/>
      <c r="U75" s="821"/>
      <c r="V75" s="866">
        <v>115370</v>
      </c>
      <c r="W75" s="865"/>
      <c r="X75" s="865"/>
      <c r="Y75" s="865"/>
      <c r="Z75" s="821"/>
      <c r="AA75" s="866">
        <v>1357</v>
      </c>
      <c r="AB75" s="865"/>
      <c r="AC75" s="865"/>
      <c r="AD75" s="865"/>
      <c r="AE75" s="821"/>
      <c r="AF75" s="866">
        <v>1357</v>
      </c>
      <c r="AG75" s="865"/>
      <c r="AH75" s="865"/>
      <c r="AI75" s="865"/>
      <c r="AJ75" s="821"/>
      <c r="AK75" s="866">
        <v>801</v>
      </c>
      <c r="AL75" s="865"/>
      <c r="AM75" s="865"/>
      <c r="AN75" s="865"/>
      <c r="AO75" s="821"/>
      <c r="AP75" s="866" t="s">
        <v>549</v>
      </c>
      <c r="AQ75" s="865"/>
      <c r="AR75" s="865"/>
      <c r="AS75" s="865"/>
      <c r="AT75" s="821"/>
      <c r="AU75" s="866" t="s">
        <v>549</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558</v>
      </c>
      <c r="C76" s="861"/>
      <c r="D76" s="861"/>
      <c r="E76" s="861"/>
      <c r="F76" s="861"/>
      <c r="G76" s="861"/>
      <c r="H76" s="861"/>
      <c r="I76" s="861"/>
      <c r="J76" s="861"/>
      <c r="K76" s="861"/>
      <c r="L76" s="861"/>
      <c r="M76" s="861"/>
      <c r="N76" s="861"/>
      <c r="O76" s="861"/>
      <c r="P76" s="862"/>
      <c r="Q76" s="864">
        <v>182</v>
      </c>
      <c r="R76" s="865"/>
      <c r="S76" s="865"/>
      <c r="T76" s="865"/>
      <c r="U76" s="821"/>
      <c r="V76" s="866">
        <v>175</v>
      </c>
      <c r="W76" s="865"/>
      <c r="X76" s="865"/>
      <c r="Y76" s="865"/>
      <c r="Z76" s="821"/>
      <c r="AA76" s="866">
        <v>7</v>
      </c>
      <c r="AB76" s="865"/>
      <c r="AC76" s="865"/>
      <c r="AD76" s="865"/>
      <c r="AE76" s="821"/>
      <c r="AF76" s="866">
        <v>7</v>
      </c>
      <c r="AG76" s="865"/>
      <c r="AH76" s="865"/>
      <c r="AI76" s="865"/>
      <c r="AJ76" s="821"/>
      <c r="AK76" s="866">
        <v>25</v>
      </c>
      <c r="AL76" s="865"/>
      <c r="AM76" s="865"/>
      <c r="AN76" s="865"/>
      <c r="AO76" s="821"/>
      <c r="AP76" s="866" t="s">
        <v>549</v>
      </c>
      <c r="AQ76" s="865"/>
      <c r="AR76" s="865"/>
      <c r="AS76" s="865"/>
      <c r="AT76" s="821"/>
      <c r="AU76" s="866" t="s">
        <v>549</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2507</v>
      </c>
      <c r="AG88" s="831"/>
      <c r="AH88" s="831"/>
      <c r="AI88" s="831"/>
      <c r="AJ88" s="831"/>
      <c r="AK88" s="828"/>
      <c r="AL88" s="828"/>
      <c r="AM88" s="828"/>
      <c r="AN88" s="828"/>
      <c r="AO88" s="828"/>
      <c r="AP88" s="831">
        <v>5841</v>
      </c>
      <c r="AQ88" s="831"/>
      <c r="AR88" s="831"/>
      <c r="AS88" s="831"/>
      <c r="AT88" s="831"/>
      <c r="AU88" s="831">
        <v>4032</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2302684</v>
      </c>
      <c r="AB110" s="887"/>
      <c r="AC110" s="887"/>
      <c r="AD110" s="887"/>
      <c r="AE110" s="888"/>
      <c r="AF110" s="889">
        <v>2248502</v>
      </c>
      <c r="AG110" s="887"/>
      <c r="AH110" s="887"/>
      <c r="AI110" s="887"/>
      <c r="AJ110" s="888"/>
      <c r="AK110" s="889">
        <v>2238098</v>
      </c>
      <c r="AL110" s="887"/>
      <c r="AM110" s="887"/>
      <c r="AN110" s="887"/>
      <c r="AO110" s="888"/>
      <c r="AP110" s="890">
        <v>15.7</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23946733</v>
      </c>
      <c r="BR110" s="918"/>
      <c r="BS110" s="918"/>
      <c r="BT110" s="918"/>
      <c r="BU110" s="918"/>
      <c r="BV110" s="918">
        <v>22630724</v>
      </c>
      <c r="BW110" s="918"/>
      <c r="BX110" s="918"/>
      <c r="BY110" s="918"/>
      <c r="BZ110" s="918"/>
      <c r="CA110" s="918">
        <v>22036207</v>
      </c>
      <c r="CB110" s="918"/>
      <c r="CC110" s="918"/>
      <c r="CD110" s="918"/>
      <c r="CE110" s="918"/>
      <c r="CF110" s="931">
        <v>154.19999999999999</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63333</v>
      </c>
      <c r="AB112" s="946"/>
      <c r="AC112" s="946"/>
      <c r="AD112" s="946"/>
      <c r="AE112" s="947"/>
      <c r="AF112" s="948">
        <v>53333</v>
      </c>
      <c r="AG112" s="946"/>
      <c r="AH112" s="946"/>
      <c r="AI112" s="946"/>
      <c r="AJ112" s="947"/>
      <c r="AK112" s="948">
        <v>40000</v>
      </c>
      <c r="AL112" s="946"/>
      <c r="AM112" s="946"/>
      <c r="AN112" s="946"/>
      <c r="AO112" s="947"/>
      <c r="AP112" s="949">
        <v>0.3</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7085019</v>
      </c>
      <c r="BR112" s="913"/>
      <c r="BS112" s="913"/>
      <c r="BT112" s="913"/>
      <c r="BU112" s="913"/>
      <c r="BV112" s="913">
        <v>6827037</v>
      </c>
      <c r="BW112" s="913"/>
      <c r="BX112" s="913"/>
      <c r="BY112" s="913"/>
      <c r="BZ112" s="913"/>
      <c r="CA112" s="913">
        <v>6966378</v>
      </c>
      <c r="CB112" s="913"/>
      <c r="CC112" s="913"/>
      <c r="CD112" s="913"/>
      <c r="CE112" s="913"/>
      <c r="CF112" s="907">
        <v>48.7</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806110</v>
      </c>
      <c r="AB113" s="925"/>
      <c r="AC113" s="925"/>
      <c r="AD113" s="925"/>
      <c r="AE113" s="926"/>
      <c r="AF113" s="927">
        <v>811280</v>
      </c>
      <c r="AG113" s="925"/>
      <c r="AH113" s="925"/>
      <c r="AI113" s="925"/>
      <c r="AJ113" s="926"/>
      <c r="AK113" s="927">
        <v>782576</v>
      </c>
      <c r="AL113" s="925"/>
      <c r="AM113" s="925"/>
      <c r="AN113" s="925"/>
      <c r="AO113" s="926"/>
      <c r="AP113" s="928">
        <v>5.5</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2478021</v>
      </c>
      <c r="BR113" s="913"/>
      <c r="BS113" s="913"/>
      <c r="BT113" s="913"/>
      <c r="BU113" s="913"/>
      <c r="BV113" s="913">
        <v>2425776</v>
      </c>
      <c r="BW113" s="913"/>
      <c r="BX113" s="913"/>
      <c r="BY113" s="913"/>
      <c r="BZ113" s="913"/>
      <c r="CA113" s="913">
        <v>4032315</v>
      </c>
      <c r="CB113" s="913"/>
      <c r="CC113" s="913"/>
      <c r="CD113" s="913"/>
      <c r="CE113" s="913"/>
      <c r="CF113" s="907">
        <v>28.2</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493121</v>
      </c>
      <c r="AB114" s="946"/>
      <c r="AC114" s="946"/>
      <c r="AD114" s="946"/>
      <c r="AE114" s="947"/>
      <c r="AF114" s="948">
        <v>512269</v>
      </c>
      <c r="AG114" s="946"/>
      <c r="AH114" s="946"/>
      <c r="AI114" s="946"/>
      <c r="AJ114" s="947"/>
      <c r="AK114" s="948">
        <v>517834</v>
      </c>
      <c r="AL114" s="946"/>
      <c r="AM114" s="946"/>
      <c r="AN114" s="946"/>
      <c r="AO114" s="947"/>
      <c r="AP114" s="949">
        <v>3.6</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2593936</v>
      </c>
      <c r="BR114" s="913"/>
      <c r="BS114" s="913"/>
      <c r="BT114" s="913"/>
      <c r="BU114" s="913"/>
      <c r="BV114" s="913">
        <v>2652335</v>
      </c>
      <c r="BW114" s="913"/>
      <c r="BX114" s="913"/>
      <c r="BY114" s="913"/>
      <c r="BZ114" s="913"/>
      <c r="CA114" s="913">
        <v>2567970</v>
      </c>
      <c r="CB114" s="913"/>
      <c r="CC114" s="913"/>
      <c r="CD114" s="913"/>
      <c r="CE114" s="913"/>
      <c r="CF114" s="907">
        <v>18</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6810</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3672058</v>
      </c>
      <c r="AB117" s="966"/>
      <c r="AC117" s="966"/>
      <c r="AD117" s="966"/>
      <c r="AE117" s="967"/>
      <c r="AF117" s="968">
        <v>3625384</v>
      </c>
      <c r="AG117" s="966"/>
      <c r="AH117" s="966"/>
      <c r="AI117" s="966"/>
      <c r="AJ117" s="967"/>
      <c r="AK117" s="968">
        <v>3578508</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443</v>
      </c>
      <c r="BP119" s="992"/>
      <c r="BQ119" s="986">
        <v>36103709</v>
      </c>
      <c r="BR119" s="987"/>
      <c r="BS119" s="987"/>
      <c r="BT119" s="987"/>
      <c r="BU119" s="987"/>
      <c r="BV119" s="987">
        <v>34535872</v>
      </c>
      <c r="BW119" s="987"/>
      <c r="BX119" s="987"/>
      <c r="BY119" s="987"/>
      <c r="BZ119" s="987"/>
      <c r="CA119" s="987">
        <v>35602870</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7603528</v>
      </c>
      <c r="BR120" s="918"/>
      <c r="BS120" s="918"/>
      <c r="BT120" s="918"/>
      <c r="BU120" s="918"/>
      <c r="BV120" s="918">
        <v>7957975</v>
      </c>
      <c r="BW120" s="918"/>
      <c r="BX120" s="918"/>
      <c r="BY120" s="918"/>
      <c r="BZ120" s="918"/>
      <c r="CA120" s="918">
        <v>8426356</v>
      </c>
      <c r="CB120" s="918"/>
      <c r="CC120" s="918"/>
      <c r="CD120" s="918"/>
      <c r="CE120" s="918"/>
      <c r="CF120" s="931">
        <v>58.9</v>
      </c>
      <c r="CG120" s="932"/>
      <c r="CH120" s="932"/>
      <c r="CI120" s="932"/>
      <c r="CJ120" s="932"/>
      <c r="CK120" s="993" t="s">
        <v>447</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6216601</v>
      </c>
      <c r="DH120" s="918"/>
      <c r="DI120" s="918"/>
      <c r="DJ120" s="918"/>
      <c r="DK120" s="918"/>
      <c r="DL120" s="918">
        <v>5913459</v>
      </c>
      <c r="DM120" s="918"/>
      <c r="DN120" s="918"/>
      <c r="DO120" s="918"/>
      <c r="DP120" s="918"/>
      <c r="DQ120" s="918">
        <v>6086310</v>
      </c>
      <c r="DR120" s="918"/>
      <c r="DS120" s="918"/>
      <c r="DT120" s="918"/>
      <c r="DU120" s="918"/>
      <c r="DV120" s="919">
        <v>42.6</v>
      </c>
      <c r="DW120" s="919"/>
      <c r="DX120" s="919"/>
      <c r="DY120" s="919"/>
      <c r="DZ120" s="920"/>
    </row>
    <row r="121" spans="1:130" s="212" customFormat="1" ht="26.25" customHeight="1" x14ac:dyDescent="0.2">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v>6810</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5155280</v>
      </c>
      <c r="BR121" s="913"/>
      <c r="BS121" s="913"/>
      <c r="BT121" s="913"/>
      <c r="BU121" s="913"/>
      <c r="BV121" s="913">
        <v>4927830</v>
      </c>
      <c r="BW121" s="913"/>
      <c r="BX121" s="913"/>
      <c r="BY121" s="913"/>
      <c r="BZ121" s="913"/>
      <c r="CA121" s="913">
        <v>5392310</v>
      </c>
      <c r="CB121" s="913"/>
      <c r="CC121" s="913"/>
      <c r="CD121" s="913"/>
      <c r="CE121" s="913"/>
      <c r="CF121" s="907">
        <v>37.700000000000003</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705602</v>
      </c>
      <c r="DH121" s="913"/>
      <c r="DI121" s="913"/>
      <c r="DJ121" s="913"/>
      <c r="DK121" s="913"/>
      <c r="DL121" s="913">
        <v>640865</v>
      </c>
      <c r="DM121" s="913"/>
      <c r="DN121" s="913"/>
      <c r="DO121" s="913"/>
      <c r="DP121" s="913"/>
      <c r="DQ121" s="913">
        <v>587018</v>
      </c>
      <c r="DR121" s="913"/>
      <c r="DS121" s="913"/>
      <c r="DT121" s="913"/>
      <c r="DU121" s="913"/>
      <c r="DV121" s="914">
        <v>4.0999999999999996</v>
      </c>
      <c r="DW121" s="914"/>
      <c r="DX121" s="914"/>
      <c r="DY121" s="914"/>
      <c r="DZ121" s="915"/>
    </row>
    <row r="122" spans="1:130" s="212" customFormat="1" ht="26.25" customHeight="1" x14ac:dyDescent="0.2">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26987030</v>
      </c>
      <c r="BR122" s="987"/>
      <c r="BS122" s="987"/>
      <c r="BT122" s="987"/>
      <c r="BU122" s="987"/>
      <c r="BV122" s="987">
        <v>25985502</v>
      </c>
      <c r="BW122" s="987"/>
      <c r="BX122" s="987"/>
      <c r="BY122" s="987"/>
      <c r="BZ122" s="987"/>
      <c r="CA122" s="987">
        <v>26017488</v>
      </c>
      <c r="CB122" s="987"/>
      <c r="CC122" s="987"/>
      <c r="CD122" s="987"/>
      <c r="CE122" s="987"/>
      <c r="CF122" s="1004">
        <v>182</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v>162816</v>
      </c>
      <c r="DH122" s="913"/>
      <c r="DI122" s="913"/>
      <c r="DJ122" s="913"/>
      <c r="DK122" s="913"/>
      <c r="DL122" s="913">
        <v>272713</v>
      </c>
      <c r="DM122" s="913"/>
      <c r="DN122" s="913"/>
      <c r="DO122" s="913"/>
      <c r="DP122" s="913"/>
      <c r="DQ122" s="913">
        <v>244745</v>
      </c>
      <c r="DR122" s="913"/>
      <c r="DS122" s="913"/>
      <c r="DT122" s="913"/>
      <c r="DU122" s="913"/>
      <c r="DV122" s="914">
        <v>1.7</v>
      </c>
      <c r="DW122" s="914"/>
      <c r="DX122" s="914"/>
      <c r="DY122" s="914"/>
      <c r="DZ122" s="915"/>
    </row>
    <row r="123" spans="1:130" s="212" customFormat="1" ht="26.25" customHeight="1" x14ac:dyDescent="0.2">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451</v>
      </c>
      <c r="BP123" s="992"/>
      <c r="BQ123" s="1050">
        <v>39745838</v>
      </c>
      <c r="BR123" s="1051"/>
      <c r="BS123" s="1051"/>
      <c r="BT123" s="1051"/>
      <c r="BU123" s="1051"/>
      <c r="BV123" s="1051">
        <v>38871307</v>
      </c>
      <c r="BW123" s="1051"/>
      <c r="BX123" s="1051"/>
      <c r="BY123" s="1051"/>
      <c r="BZ123" s="1051"/>
      <c r="CA123" s="1051">
        <v>39836154</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559539</v>
      </c>
      <c r="AB128" s="1033"/>
      <c r="AC128" s="1033"/>
      <c r="AD128" s="1033"/>
      <c r="AE128" s="1034"/>
      <c r="AF128" s="1035">
        <v>540685</v>
      </c>
      <c r="AG128" s="1033"/>
      <c r="AH128" s="1033"/>
      <c r="AI128" s="1033"/>
      <c r="AJ128" s="1034"/>
      <c r="AK128" s="1035">
        <v>536240</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12.68</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16047114</v>
      </c>
      <c r="AB129" s="946"/>
      <c r="AC129" s="946"/>
      <c r="AD129" s="946"/>
      <c r="AE129" s="947"/>
      <c r="AF129" s="948">
        <v>16138387</v>
      </c>
      <c r="AG129" s="946"/>
      <c r="AH129" s="946"/>
      <c r="AI129" s="946"/>
      <c r="AJ129" s="947"/>
      <c r="AK129" s="948">
        <v>16395351</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17.68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2479783</v>
      </c>
      <c r="AB130" s="946"/>
      <c r="AC130" s="946"/>
      <c r="AD130" s="946"/>
      <c r="AE130" s="947"/>
      <c r="AF130" s="948">
        <v>2397991</v>
      </c>
      <c r="AG130" s="946"/>
      <c r="AH130" s="946"/>
      <c r="AI130" s="946"/>
      <c r="AJ130" s="947"/>
      <c r="AK130" s="948">
        <v>2100780</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5.4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13567331</v>
      </c>
      <c r="AB131" s="973"/>
      <c r="AC131" s="973"/>
      <c r="AD131" s="973"/>
      <c r="AE131" s="974"/>
      <c r="AF131" s="972">
        <v>13740396</v>
      </c>
      <c r="AG131" s="973"/>
      <c r="AH131" s="973"/>
      <c r="AI131" s="973"/>
      <c r="AJ131" s="974"/>
      <c r="AK131" s="972">
        <v>14294571</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4.6636733489999997</v>
      </c>
      <c r="AB132" s="1084"/>
      <c r="AC132" s="1084"/>
      <c r="AD132" s="1084"/>
      <c r="AE132" s="1085"/>
      <c r="AF132" s="1086">
        <v>4.9977307790000003</v>
      </c>
      <c r="AG132" s="1084"/>
      <c r="AH132" s="1084"/>
      <c r="AI132" s="1084"/>
      <c r="AJ132" s="1085"/>
      <c r="AK132" s="1086">
        <v>6.5863326710000001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5.3</v>
      </c>
      <c r="AB133" s="1067"/>
      <c r="AC133" s="1067"/>
      <c r="AD133" s="1067"/>
      <c r="AE133" s="1068"/>
      <c r="AF133" s="1066">
        <v>5.0999999999999996</v>
      </c>
      <c r="AG133" s="1067"/>
      <c r="AH133" s="1067"/>
      <c r="AI133" s="1067"/>
      <c r="AJ133" s="1068"/>
      <c r="AK133" s="1066">
        <v>5.4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kr+bv00MvJdhJrBMdcYLbQ4vfmOaH3vFXnhTnLEAHmu6oWS1WmfkcZM/iv0JapUKAie0W7a023UBmmSFc1Fwg==" saltValue="/Ms5tvUA7VoyGdlbRYchQ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477</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aiyXL0O+VLOcXodPA9KPRT2jb+OWQuM7sUGujqn4pcp48xTX8HnpzAEBVkeIX4QOb10f+3UP/OETdw6/2ebKNA==" saltValue="1FzN2hsaFyKuFg/KtJUV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xL6JBdW9EXD7mhRLqXBAifZQvKog2xkm2KL1rQ9wqA+d/dph31n2datf51qxyCfibzEuQ9kPnjXlPs6j9xEPg==" saltValue="vm/DFMFc0VBV67Kv/nc4b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479</v>
      </c>
      <c r="AL6" s="248"/>
      <c r="AM6" s="248"/>
      <c r="AN6" s="248"/>
    </row>
    <row r="7" spans="1:46" ht="13.5" customHeight="1" x14ac:dyDescent="0.2">
      <c r="A7" s="247"/>
      <c r="AK7" s="250"/>
      <c r="AL7" s="251"/>
      <c r="AM7" s="251"/>
      <c r="AN7" s="252"/>
      <c r="AO7" s="1101" t="s">
        <v>480</v>
      </c>
      <c r="AP7" s="253"/>
      <c r="AQ7" s="254" t="s">
        <v>481</v>
      </c>
      <c r="AR7" s="255"/>
    </row>
    <row r="8" spans="1:46" ht="13.2" x14ac:dyDescent="0.2">
      <c r="A8" s="247"/>
      <c r="AK8" s="256"/>
      <c r="AL8" s="257"/>
      <c r="AM8" s="257"/>
      <c r="AN8" s="258"/>
      <c r="AO8" s="1102"/>
      <c r="AP8" s="259" t="s">
        <v>482</v>
      </c>
      <c r="AQ8" s="260" t="s">
        <v>483</v>
      </c>
      <c r="AR8" s="261" t="s">
        <v>484</v>
      </c>
    </row>
    <row r="9" spans="1:46" ht="13.2" x14ac:dyDescent="0.2">
      <c r="A9" s="247"/>
      <c r="AK9" s="1103" t="s">
        <v>485</v>
      </c>
      <c r="AL9" s="1104"/>
      <c r="AM9" s="1104"/>
      <c r="AN9" s="1105"/>
      <c r="AO9" s="262">
        <v>4888983</v>
      </c>
      <c r="AP9" s="262">
        <v>71579</v>
      </c>
      <c r="AQ9" s="263">
        <v>80646</v>
      </c>
      <c r="AR9" s="264">
        <v>-11.2</v>
      </c>
    </row>
    <row r="10" spans="1:46" ht="13.5" customHeight="1" x14ac:dyDescent="0.2">
      <c r="A10" s="247"/>
      <c r="AK10" s="1103" t="s">
        <v>486</v>
      </c>
      <c r="AL10" s="1104"/>
      <c r="AM10" s="1104"/>
      <c r="AN10" s="1105"/>
      <c r="AO10" s="265">
        <v>695256</v>
      </c>
      <c r="AP10" s="265">
        <v>10179</v>
      </c>
      <c r="AQ10" s="266">
        <v>6637</v>
      </c>
      <c r="AR10" s="267">
        <v>53.4</v>
      </c>
    </row>
    <row r="11" spans="1:46" ht="13.5" customHeight="1" x14ac:dyDescent="0.2">
      <c r="A11" s="247"/>
      <c r="AK11" s="1103" t="s">
        <v>487</v>
      </c>
      <c r="AL11" s="1104"/>
      <c r="AM11" s="1104"/>
      <c r="AN11" s="1105"/>
      <c r="AO11" s="265">
        <v>9079</v>
      </c>
      <c r="AP11" s="265">
        <v>133</v>
      </c>
      <c r="AQ11" s="266">
        <v>1119</v>
      </c>
      <c r="AR11" s="267">
        <v>-88.1</v>
      </c>
    </row>
    <row r="12" spans="1:46" ht="13.5" customHeight="1" x14ac:dyDescent="0.2">
      <c r="A12" s="247"/>
      <c r="AK12" s="1103" t="s">
        <v>488</v>
      </c>
      <c r="AL12" s="1104"/>
      <c r="AM12" s="1104"/>
      <c r="AN12" s="1105"/>
      <c r="AO12" s="265" t="s">
        <v>489</v>
      </c>
      <c r="AP12" s="265" t="s">
        <v>489</v>
      </c>
      <c r="AQ12" s="266">
        <v>8</v>
      </c>
      <c r="AR12" s="267" t="s">
        <v>489</v>
      </c>
    </row>
    <row r="13" spans="1:46" ht="13.5" customHeight="1" x14ac:dyDescent="0.2">
      <c r="A13" s="247"/>
      <c r="AK13" s="1103" t="s">
        <v>490</v>
      </c>
      <c r="AL13" s="1104"/>
      <c r="AM13" s="1104"/>
      <c r="AN13" s="1105"/>
      <c r="AO13" s="265">
        <v>141962</v>
      </c>
      <c r="AP13" s="265">
        <v>2078</v>
      </c>
      <c r="AQ13" s="266">
        <v>2502</v>
      </c>
      <c r="AR13" s="267">
        <v>-16.899999999999999</v>
      </c>
    </row>
    <row r="14" spans="1:46" ht="13.5" customHeight="1" x14ac:dyDescent="0.2">
      <c r="A14" s="247"/>
      <c r="AK14" s="1103" t="s">
        <v>491</v>
      </c>
      <c r="AL14" s="1104"/>
      <c r="AM14" s="1104"/>
      <c r="AN14" s="1105"/>
      <c r="AO14" s="265">
        <v>10854</v>
      </c>
      <c r="AP14" s="265">
        <v>159</v>
      </c>
      <c r="AQ14" s="266">
        <v>1863</v>
      </c>
      <c r="AR14" s="267">
        <v>-91.5</v>
      </c>
    </row>
    <row r="15" spans="1:46" ht="13.5" customHeight="1" x14ac:dyDescent="0.2">
      <c r="A15" s="247"/>
      <c r="AK15" s="1106" t="s">
        <v>492</v>
      </c>
      <c r="AL15" s="1107"/>
      <c r="AM15" s="1107"/>
      <c r="AN15" s="1108"/>
      <c r="AO15" s="265">
        <v>-363443</v>
      </c>
      <c r="AP15" s="265">
        <v>-5321</v>
      </c>
      <c r="AQ15" s="266">
        <v>-4800</v>
      </c>
      <c r="AR15" s="267">
        <v>10.9</v>
      </c>
    </row>
    <row r="16" spans="1:46" ht="13.2" x14ac:dyDescent="0.2">
      <c r="A16" s="247"/>
      <c r="AK16" s="1106" t="s">
        <v>177</v>
      </c>
      <c r="AL16" s="1107"/>
      <c r="AM16" s="1107"/>
      <c r="AN16" s="1108"/>
      <c r="AO16" s="265">
        <v>5382691</v>
      </c>
      <c r="AP16" s="265">
        <v>78807</v>
      </c>
      <c r="AQ16" s="266">
        <v>87975</v>
      </c>
      <c r="AR16" s="267">
        <v>-10.4</v>
      </c>
    </row>
    <row r="17" spans="1:46" ht="13.2" x14ac:dyDescent="0.2">
      <c r="A17" s="247"/>
    </row>
    <row r="18" spans="1:46" ht="13.2" x14ac:dyDescent="0.2">
      <c r="A18" s="247"/>
      <c r="AQ18" s="268"/>
      <c r="AR18" s="268"/>
    </row>
    <row r="19" spans="1:46" ht="13.2" x14ac:dyDescent="0.2">
      <c r="A19" s="247"/>
      <c r="AK19" s="243" t="s">
        <v>493</v>
      </c>
    </row>
    <row r="20" spans="1:46" ht="13.2" x14ac:dyDescent="0.2">
      <c r="A20" s="247"/>
      <c r="AK20" s="269"/>
      <c r="AL20" s="270"/>
      <c r="AM20" s="270"/>
      <c r="AN20" s="271"/>
      <c r="AO20" s="272" t="s">
        <v>494</v>
      </c>
      <c r="AP20" s="273" t="s">
        <v>495</v>
      </c>
      <c r="AQ20" s="274" t="s">
        <v>496</v>
      </c>
      <c r="AR20" s="275"/>
    </row>
    <row r="21" spans="1:46" s="248" customFormat="1" ht="13.2" x14ac:dyDescent="0.2">
      <c r="A21" s="276"/>
      <c r="AK21" s="1109" t="s">
        <v>497</v>
      </c>
      <c r="AL21" s="1110"/>
      <c r="AM21" s="1110"/>
      <c r="AN21" s="1111"/>
      <c r="AO21" s="277">
        <v>5.46</v>
      </c>
      <c r="AP21" s="278">
        <v>7.71</v>
      </c>
      <c r="AQ21" s="279">
        <v>-2.25</v>
      </c>
      <c r="AS21" s="280"/>
      <c r="AT21" s="276"/>
    </row>
    <row r="22" spans="1:46" s="248" customFormat="1" ht="13.2" x14ac:dyDescent="0.2">
      <c r="A22" s="276"/>
      <c r="AK22" s="1109" t="s">
        <v>498</v>
      </c>
      <c r="AL22" s="1110"/>
      <c r="AM22" s="1110"/>
      <c r="AN22" s="1111"/>
      <c r="AO22" s="281">
        <v>97.7</v>
      </c>
      <c r="AP22" s="282">
        <v>98.3</v>
      </c>
      <c r="AQ22" s="283">
        <v>-0.6</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501</v>
      </c>
      <c r="AL29" s="248"/>
      <c r="AM29" s="248"/>
      <c r="AN29" s="248"/>
      <c r="AS29" s="290"/>
    </row>
    <row r="30" spans="1:46" ht="13.5" customHeight="1" x14ac:dyDescent="0.2">
      <c r="A30" s="247"/>
      <c r="AK30" s="250"/>
      <c r="AL30" s="251"/>
      <c r="AM30" s="251"/>
      <c r="AN30" s="252"/>
      <c r="AO30" s="1101" t="s">
        <v>480</v>
      </c>
      <c r="AP30" s="253"/>
      <c r="AQ30" s="254" t="s">
        <v>481</v>
      </c>
      <c r="AR30" s="255"/>
    </row>
    <row r="31" spans="1:46" ht="13.2" x14ac:dyDescent="0.2">
      <c r="A31" s="247"/>
      <c r="AK31" s="256"/>
      <c r="AL31" s="257"/>
      <c r="AM31" s="257"/>
      <c r="AN31" s="258"/>
      <c r="AO31" s="1102"/>
      <c r="AP31" s="259" t="s">
        <v>482</v>
      </c>
      <c r="AQ31" s="260" t="s">
        <v>483</v>
      </c>
      <c r="AR31" s="261" t="s">
        <v>484</v>
      </c>
    </row>
    <row r="32" spans="1:46" ht="27" customHeight="1" x14ac:dyDescent="0.2">
      <c r="A32" s="247"/>
      <c r="AK32" s="1117" t="s">
        <v>502</v>
      </c>
      <c r="AL32" s="1118"/>
      <c r="AM32" s="1118"/>
      <c r="AN32" s="1119"/>
      <c r="AO32" s="291">
        <v>2238098</v>
      </c>
      <c r="AP32" s="291">
        <v>32768</v>
      </c>
      <c r="AQ32" s="292">
        <v>41451</v>
      </c>
      <c r="AR32" s="293">
        <v>-20.9</v>
      </c>
    </row>
    <row r="33" spans="1:46" ht="13.5" customHeight="1" x14ac:dyDescent="0.2">
      <c r="A33" s="247"/>
      <c r="AK33" s="1117" t="s">
        <v>503</v>
      </c>
      <c r="AL33" s="1118"/>
      <c r="AM33" s="1118"/>
      <c r="AN33" s="1119"/>
      <c r="AO33" s="291" t="s">
        <v>489</v>
      </c>
      <c r="AP33" s="291" t="s">
        <v>489</v>
      </c>
      <c r="AQ33" s="292" t="s">
        <v>489</v>
      </c>
      <c r="AR33" s="293" t="s">
        <v>489</v>
      </c>
    </row>
    <row r="34" spans="1:46" ht="27" customHeight="1" x14ac:dyDescent="0.2">
      <c r="A34" s="247"/>
      <c r="AK34" s="1117" t="s">
        <v>504</v>
      </c>
      <c r="AL34" s="1118"/>
      <c r="AM34" s="1118"/>
      <c r="AN34" s="1119"/>
      <c r="AO34" s="291">
        <v>40000</v>
      </c>
      <c r="AP34" s="291">
        <v>586</v>
      </c>
      <c r="AQ34" s="292">
        <v>35</v>
      </c>
      <c r="AR34" s="293">
        <v>1574.3</v>
      </c>
    </row>
    <row r="35" spans="1:46" ht="27" customHeight="1" x14ac:dyDescent="0.2">
      <c r="A35" s="247"/>
      <c r="AK35" s="1117" t="s">
        <v>505</v>
      </c>
      <c r="AL35" s="1118"/>
      <c r="AM35" s="1118"/>
      <c r="AN35" s="1119"/>
      <c r="AO35" s="291">
        <v>782576</v>
      </c>
      <c r="AP35" s="291">
        <v>11458</v>
      </c>
      <c r="AQ35" s="292">
        <v>11775</v>
      </c>
      <c r="AR35" s="293">
        <v>-2.7</v>
      </c>
    </row>
    <row r="36" spans="1:46" ht="27" customHeight="1" x14ac:dyDescent="0.2">
      <c r="A36" s="247"/>
      <c r="AK36" s="1117" t="s">
        <v>506</v>
      </c>
      <c r="AL36" s="1118"/>
      <c r="AM36" s="1118"/>
      <c r="AN36" s="1119"/>
      <c r="AO36" s="291">
        <v>517834</v>
      </c>
      <c r="AP36" s="291">
        <v>7582</v>
      </c>
      <c r="AQ36" s="292">
        <v>2188</v>
      </c>
      <c r="AR36" s="293">
        <v>246.5</v>
      </c>
    </row>
    <row r="37" spans="1:46" ht="13.5" customHeight="1" x14ac:dyDescent="0.2">
      <c r="A37" s="247"/>
      <c r="AK37" s="1117" t="s">
        <v>507</v>
      </c>
      <c r="AL37" s="1118"/>
      <c r="AM37" s="1118"/>
      <c r="AN37" s="1119"/>
      <c r="AO37" s="291" t="s">
        <v>489</v>
      </c>
      <c r="AP37" s="291" t="s">
        <v>489</v>
      </c>
      <c r="AQ37" s="292">
        <v>531</v>
      </c>
      <c r="AR37" s="293" t="s">
        <v>489</v>
      </c>
    </row>
    <row r="38" spans="1:46" ht="27" customHeight="1" x14ac:dyDescent="0.2">
      <c r="A38" s="247"/>
      <c r="AK38" s="1120" t="s">
        <v>508</v>
      </c>
      <c r="AL38" s="1121"/>
      <c r="AM38" s="1121"/>
      <c r="AN38" s="1122"/>
      <c r="AO38" s="294" t="s">
        <v>489</v>
      </c>
      <c r="AP38" s="294" t="s">
        <v>489</v>
      </c>
      <c r="AQ38" s="295">
        <v>1</v>
      </c>
      <c r="AR38" s="283" t="s">
        <v>489</v>
      </c>
      <c r="AS38" s="290"/>
    </row>
    <row r="39" spans="1:46" ht="13.2" x14ac:dyDescent="0.2">
      <c r="A39" s="247"/>
      <c r="AK39" s="1120" t="s">
        <v>509</v>
      </c>
      <c r="AL39" s="1121"/>
      <c r="AM39" s="1121"/>
      <c r="AN39" s="1122"/>
      <c r="AO39" s="291">
        <v>-536240</v>
      </c>
      <c r="AP39" s="291">
        <v>-7851</v>
      </c>
      <c r="AQ39" s="292">
        <v>-5414</v>
      </c>
      <c r="AR39" s="293">
        <v>45</v>
      </c>
      <c r="AS39" s="290"/>
    </row>
    <row r="40" spans="1:46" ht="27" customHeight="1" x14ac:dyDescent="0.2">
      <c r="A40" s="247"/>
      <c r="AK40" s="1117" t="s">
        <v>510</v>
      </c>
      <c r="AL40" s="1118"/>
      <c r="AM40" s="1118"/>
      <c r="AN40" s="1119"/>
      <c r="AO40" s="291">
        <v>-2100780</v>
      </c>
      <c r="AP40" s="291">
        <v>-30757</v>
      </c>
      <c r="AQ40" s="292">
        <v>-35360</v>
      </c>
      <c r="AR40" s="293">
        <v>-13</v>
      </c>
      <c r="AS40" s="290"/>
    </row>
    <row r="41" spans="1:46" ht="13.2" x14ac:dyDescent="0.2">
      <c r="A41" s="247"/>
      <c r="AK41" s="1123" t="s">
        <v>287</v>
      </c>
      <c r="AL41" s="1124"/>
      <c r="AM41" s="1124"/>
      <c r="AN41" s="1125"/>
      <c r="AO41" s="291">
        <v>941488</v>
      </c>
      <c r="AP41" s="291">
        <v>13784</v>
      </c>
      <c r="AQ41" s="292">
        <v>15207</v>
      </c>
      <c r="AR41" s="293">
        <v>-9.4</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2" x14ac:dyDescent="0.2">
      <c r="A48" s="247"/>
      <c r="AK48" s="301" t="s">
        <v>512</v>
      </c>
      <c r="AL48" s="301"/>
      <c r="AM48" s="301"/>
      <c r="AN48" s="301"/>
      <c r="AO48" s="301"/>
      <c r="AP48" s="301"/>
      <c r="AQ48" s="302"/>
      <c r="AR48" s="301"/>
    </row>
    <row r="49" spans="1:44" ht="13.5" customHeight="1" x14ac:dyDescent="0.2">
      <c r="A49" s="247"/>
      <c r="AK49" s="303"/>
      <c r="AL49" s="304"/>
      <c r="AM49" s="1112" t="s">
        <v>480</v>
      </c>
      <c r="AN49" s="1114" t="s">
        <v>513</v>
      </c>
      <c r="AO49" s="1115"/>
      <c r="AP49" s="1115"/>
      <c r="AQ49" s="1115"/>
      <c r="AR49" s="1116"/>
    </row>
    <row r="50" spans="1:44" ht="13.2" x14ac:dyDescent="0.2">
      <c r="A50" s="247"/>
      <c r="AK50" s="305"/>
      <c r="AL50" s="306"/>
      <c r="AM50" s="1113"/>
      <c r="AN50" s="307" t="s">
        <v>514</v>
      </c>
      <c r="AO50" s="308" t="s">
        <v>515</v>
      </c>
      <c r="AP50" s="309" t="s">
        <v>516</v>
      </c>
      <c r="AQ50" s="310" t="s">
        <v>517</v>
      </c>
      <c r="AR50" s="311" t="s">
        <v>518</v>
      </c>
    </row>
    <row r="51" spans="1:44" ht="13.2" x14ac:dyDescent="0.2">
      <c r="A51" s="247"/>
      <c r="AK51" s="303" t="s">
        <v>519</v>
      </c>
      <c r="AL51" s="304"/>
      <c r="AM51" s="312">
        <v>4127138</v>
      </c>
      <c r="AN51" s="313">
        <v>59525</v>
      </c>
      <c r="AO51" s="314">
        <v>47.9</v>
      </c>
      <c r="AP51" s="315">
        <v>63812</v>
      </c>
      <c r="AQ51" s="316">
        <v>2.2999999999999998</v>
      </c>
      <c r="AR51" s="317">
        <v>45.6</v>
      </c>
    </row>
    <row r="52" spans="1:44" ht="13.2" x14ac:dyDescent="0.2">
      <c r="A52" s="247"/>
      <c r="AK52" s="318"/>
      <c r="AL52" s="319" t="s">
        <v>520</v>
      </c>
      <c r="AM52" s="320">
        <v>1705133</v>
      </c>
      <c r="AN52" s="321">
        <v>24593</v>
      </c>
      <c r="AO52" s="322">
        <v>55.7</v>
      </c>
      <c r="AP52" s="323">
        <v>33848</v>
      </c>
      <c r="AQ52" s="324">
        <v>-4.2</v>
      </c>
      <c r="AR52" s="325">
        <v>59.9</v>
      </c>
    </row>
    <row r="53" spans="1:44" ht="13.2" x14ac:dyDescent="0.2">
      <c r="A53" s="247"/>
      <c r="AK53" s="303" t="s">
        <v>521</v>
      </c>
      <c r="AL53" s="304"/>
      <c r="AM53" s="312">
        <v>2417886</v>
      </c>
      <c r="AN53" s="313">
        <v>34840</v>
      </c>
      <c r="AO53" s="314">
        <v>-41.5</v>
      </c>
      <c r="AP53" s="315">
        <v>54225</v>
      </c>
      <c r="AQ53" s="316">
        <v>-15</v>
      </c>
      <c r="AR53" s="317">
        <v>-26.5</v>
      </c>
    </row>
    <row r="54" spans="1:44" ht="13.2" x14ac:dyDescent="0.2">
      <c r="A54" s="247"/>
      <c r="AK54" s="318"/>
      <c r="AL54" s="319" t="s">
        <v>520</v>
      </c>
      <c r="AM54" s="320">
        <v>997164</v>
      </c>
      <c r="AN54" s="321">
        <v>14368</v>
      </c>
      <c r="AO54" s="322">
        <v>-41.6</v>
      </c>
      <c r="AP54" s="323">
        <v>27337</v>
      </c>
      <c r="AQ54" s="324">
        <v>-19.2</v>
      </c>
      <c r="AR54" s="325">
        <v>-22.4</v>
      </c>
    </row>
    <row r="55" spans="1:44" ht="13.2" x14ac:dyDescent="0.2">
      <c r="A55" s="247"/>
      <c r="AK55" s="303" t="s">
        <v>522</v>
      </c>
      <c r="AL55" s="304"/>
      <c r="AM55" s="312">
        <v>1979279</v>
      </c>
      <c r="AN55" s="313">
        <v>28742</v>
      </c>
      <c r="AO55" s="314">
        <v>-17.5</v>
      </c>
      <c r="AP55" s="315">
        <v>54016</v>
      </c>
      <c r="AQ55" s="316">
        <v>-0.4</v>
      </c>
      <c r="AR55" s="317">
        <v>-17.100000000000001</v>
      </c>
    </row>
    <row r="56" spans="1:44" ht="13.2" x14ac:dyDescent="0.2">
      <c r="A56" s="247"/>
      <c r="AK56" s="318"/>
      <c r="AL56" s="319" t="s">
        <v>520</v>
      </c>
      <c r="AM56" s="320">
        <v>864618</v>
      </c>
      <c r="AN56" s="321">
        <v>12556</v>
      </c>
      <c r="AO56" s="322">
        <v>-12.6</v>
      </c>
      <c r="AP56" s="323">
        <v>28078</v>
      </c>
      <c r="AQ56" s="324">
        <v>2.7</v>
      </c>
      <c r="AR56" s="325">
        <v>-15.3</v>
      </c>
    </row>
    <row r="57" spans="1:44" ht="13.2" x14ac:dyDescent="0.2">
      <c r="A57" s="247"/>
      <c r="AK57" s="303" t="s">
        <v>523</v>
      </c>
      <c r="AL57" s="304"/>
      <c r="AM57" s="312">
        <v>2627182</v>
      </c>
      <c r="AN57" s="313">
        <v>38408</v>
      </c>
      <c r="AO57" s="314">
        <v>33.6</v>
      </c>
      <c r="AP57" s="315">
        <v>52786</v>
      </c>
      <c r="AQ57" s="316">
        <v>-2.2999999999999998</v>
      </c>
      <c r="AR57" s="317">
        <v>35.9</v>
      </c>
    </row>
    <row r="58" spans="1:44" ht="13.2" x14ac:dyDescent="0.2">
      <c r="A58" s="247"/>
      <c r="AK58" s="318"/>
      <c r="AL58" s="319" t="s">
        <v>520</v>
      </c>
      <c r="AM58" s="320">
        <v>1695619</v>
      </c>
      <c r="AN58" s="321">
        <v>24789</v>
      </c>
      <c r="AO58" s="322">
        <v>97.4</v>
      </c>
      <c r="AP58" s="323">
        <v>28742</v>
      </c>
      <c r="AQ58" s="324">
        <v>2.4</v>
      </c>
      <c r="AR58" s="325">
        <v>95</v>
      </c>
    </row>
    <row r="59" spans="1:44" ht="13.2" x14ac:dyDescent="0.2">
      <c r="A59" s="247"/>
      <c r="AK59" s="303" t="s">
        <v>524</v>
      </c>
      <c r="AL59" s="304"/>
      <c r="AM59" s="312">
        <v>3326043</v>
      </c>
      <c r="AN59" s="313">
        <v>48696</v>
      </c>
      <c r="AO59" s="314">
        <v>26.8</v>
      </c>
      <c r="AP59" s="315">
        <v>58465</v>
      </c>
      <c r="AQ59" s="316">
        <v>10.8</v>
      </c>
      <c r="AR59" s="317">
        <v>16</v>
      </c>
    </row>
    <row r="60" spans="1:44" ht="13.2" x14ac:dyDescent="0.2">
      <c r="A60" s="247"/>
      <c r="AK60" s="318"/>
      <c r="AL60" s="319" t="s">
        <v>520</v>
      </c>
      <c r="AM60" s="320">
        <v>1663727</v>
      </c>
      <c r="AN60" s="321">
        <v>24358</v>
      </c>
      <c r="AO60" s="322">
        <v>-1.7</v>
      </c>
      <c r="AP60" s="323">
        <v>34452</v>
      </c>
      <c r="AQ60" s="324">
        <v>19.899999999999999</v>
      </c>
      <c r="AR60" s="325">
        <v>-21.6</v>
      </c>
    </row>
    <row r="61" spans="1:44" ht="13.2" x14ac:dyDescent="0.2">
      <c r="A61" s="247"/>
      <c r="AK61" s="303" t="s">
        <v>525</v>
      </c>
      <c r="AL61" s="326"/>
      <c r="AM61" s="312">
        <v>2895506</v>
      </c>
      <c r="AN61" s="313">
        <v>42042</v>
      </c>
      <c r="AO61" s="314">
        <v>9.9</v>
      </c>
      <c r="AP61" s="315">
        <v>56661</v>
      </c>
      <c r="AQ61" s="327">
        <v>-0.9</v>
      </c>
      <c r="AR61" s="317">
        <v>10.8</v>
      </c>
    </row>
    <row r="62" spans="1:44" ht="13.2" x14ac:dyDescent="0.2">
      <c r="A62" s="247"/>
      <c r="AK62" s="318"/>
      <c r="AL62" s="319" t="s">
        <v>520</v>
      </c>
      <c r="AM62" s="320">
        <v>1385252</v>
      </c>
      <c r="AN62" s="321">
        <v>20133</v>
      </c>
      <c r="AO62" s="322">
        <v>19.399999999999999</v>
      </c>
      <c r="AP62" s="323">
        <v>30491</v>
      </c>
      <c r="AQ62" s="324">
        <v>0.3</v>
      </c>
      <c r="AR62" s="325">
        <v>19.100000000000001</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TotfuMd7eld0Ni/r0rEgtPSVQAEnxtxPVljq/8uhFgh7t1dquACMD2KbyC4o0cV3wAQ/25JlMJeKpRyM4Xf1Bw==" saltValue="IQevuRodHZgTYmSwuqwsj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LsBjvlm4WqzvAM3CMU6Sx2GoGibYjOnGkULhVNdDUKRRQkbbcrOY+bFHJfKLoLzDnciLU6pfo+IngR1PJTAO8g==" saltValue="XyU0qDQ/bT1pN8LFWQVu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1mfR9noOHVr0ISMb2XNUEyymhImplpIMGvFVLBY1Df6+aduTU+G8ScPoqcNxYPpLSKRh4Uz8C2OTMnDI5qJDQA==" saltValue="BE571YbppkO1DgvYDwNWF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18.43</v>
      </c>
      <c r="G47" s="12">
        <v>20.04</v>
      </c>
      <c r="H47" s="12">
        <v>22.49</v>
      </c>
      <c r="I47" s="12">
        <v>22.45</v>
      </c>
      <c r="J47" s="13">
        <v>23.11</v>
      </c>
    </row>
    <row r="48" spans="2:10" ht="57.75" customHeight="1" x14ac:dyDescent="0.2">
      <c r="B48" s="14"/>
      <c r="C48" s="1128" t="s">
        <v>4</v>
      </c>
      <c r="D48" s="1128"/>
      <c r="E48" s="1129"/>
      <c r="F48" s="15">
        <v>6.51</v>
      </c>
      <c r="G48" s="16">
        <v>7.05</v>
      </c>
      <c r="H48" s="16">
        <v>7.6</v>
      </c>
      <c r="I48" s="16">
        <v>8.27</v>
      </c>
      <c r="J48" s="17">
        <v>3.6</v>
      </c>
    </row>
    <row r="49" spans="2:10" ht="57.75" customHeight="1" thickBot="1" x14ac:dyDescent="0.25">
      <c r="B49" s="18"/>
      <c r="C49" s="1130" t="s">
        <v>5</v>
      </c>
      <c r="D49" s="1130"/>
      <c r="E49" s="1131"/>
      <c r="F49" s="19" t="s">
        <v>532</v>
      </c>
      <c r="G49" s="20">
        <v>3.1</v>
      </c>
      <c r="H49" s="20">
        <v>2.68</v>
      </c>
      <c r="I49" s="20">
        <v>0.8</v>
      </c>
      <c r="J49" s="21" t="s">
        <v>533</v>
      </c>
    </row>
    <row r="50" spans="2:10" ht="13.2" x14ac:dyDescent="0.2"/>
  </sheetData>
  <sheetProtection algorithmName="SHA-512" hashValue="4JvwhIZW3K4g6EU1zJWKPybSAPw0+zQgC8dIZAA9/2R0pLPBiOXvrnIg9W6YUs6cXOVefI8LfIa8ak90u6x/cw==" saltValue="pXWIg8eZT0GTYl6RNomE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松浦 早姫</cp:lastModifiedBy>
  <cp:lastPrinted>2026-03-13T04:29:07Z</cp:lastPrinted>
  <dcterms:created xsi:type="dcterms:W3CDTF">2026-02-23T06:22:21Z</dcterms:created>
  <dcterms:modified xsi:type="dcterms:W3CDTF">2026-03-16T01:24:30Z</dcterms:modified>
  <cp:category/>
</cp:coreProperties>
</file>