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s01\Docs_2023\Zaimu\公表\財政状況資料集\R04\1回目\04_県提出\"/>
    </mc:Choice>
  </mc:AlternateContent>
  <xr:revisionPtr revIDLastSave="0" documentId="13_ncr:1_{72CF6B13-BECF-4F03-BD25-E195ACD7ABD7}"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C36" i="10"/>
  <c r="CO35" i="10"/>
  <c r="BW35" i="10"/>
  <c r="BE35" i="10"/>
  <c r="C35" i="10"/>
  <c r="CO34" i="10"/>
  <c r="BW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<sst xmlns="http://schemas.openxmlformats.org/spreadsheetml/2006/main" count="1076" uniqueCount="601">
  <si>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</si>
  <si>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</si>
  <si>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</si>
  <si>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</si>
  <si>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</si>
  <si>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</si>
  <si>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</si>
  <si>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</si>
  <si>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</si>
  <si>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</si>
  <si>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</si>
  <si>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</si>
  <si>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</si>
  <si>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</si>
  <si>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</si>
  <si>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</si>
  <si>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</si>
  <si>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</si>
  <si>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</si>
  <si>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</si>
  <si>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</si>
  <si>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</si>
  <si>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</si>
  <si>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</si>
  <si>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</si>
  <si>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</si>
  <si>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</si>
  <si>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</si>
  <si>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</si>
  <si>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</si>
  <si>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</si>
  <si>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</si>
  <si>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</si>
  <si>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</si>
  <si>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</si>
  <si>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</si>
  <si>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</si>
  <si>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</si>
  <si>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</si>
  <si>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</si>
  <si>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</si>
  <si>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</si>
  <si>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</si>
  <si>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</si>
  <si>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</si>
  <si>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</si>
  <si>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</si>
  <si>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</si>
  <si>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</si>
  <si>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</si>
  <si>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</si>
  <si>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</si>
  <si>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</si>
  <si>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</si>
  <si>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</si>
  <si>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</si>
  <si>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</si>
  <si>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</si>
  <si>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</si>
  <si>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</si>
  <si>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</si>
  <si>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</si>
  <si>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</si>
  <si>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</si>
  <si>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</si>
  <si>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</si>
  <si>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</si>
  <si>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</si>
  <si>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</si>
  <si>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</si>
  <si>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</si>
  <si>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</si>
  <si>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</si>
  <si>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</si>
  <si>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</si>
  <si>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</si>
  <si>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</si>
  <si>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</si>
  <si>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</si>
  <si>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</si>
  <si>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</si>
  <si>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</si>
  <si>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</si>
  <si>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</si>
  <si>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</si>
  <si>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</si>
  <si>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</si>
  <si>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</si>
  <si>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</si>
  <si>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</si>
  <si>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</si>
  <si>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</si>
  <si>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</si>
  <si>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</si>
  <si>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</si>
  <si>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</si>
  <si>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</si>
  <si>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</si>
  <si>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</si>
  <si>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鯖江市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</si>
  <si>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</si>
  <si>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</si>
  <si>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</si>
  <si>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</si>
  <si>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</si>
  <si>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</si>
  <si>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</si>
  <si>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</si>
  <si>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</si>
  <si>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</si>
  <si>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</si>
  <si>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</si>
  <si>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</si>
  <si>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</si>
  <si>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</si>
  <si>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</si>
  <si>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</si>
  <si>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</si>
  <si>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</si>
  <si>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</si>
  <si>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</si>
  <si>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</si>
  <si>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</si>
  <si>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</si>
  <si>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</si>
  <si>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</si>
  <si>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</si>
  <si>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</si>
  <si>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</si>
  <si>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</si>
  <si>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</si>
  <si>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</si>
  <si>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</si>
  <si>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</si>
  <si>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</si>
  <si>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</si>
  <si>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</si>
  <si>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</si>
  <si>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</si>
  <si>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</si>
  <si>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</si>
  <si>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</si>
  <si>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</si>
  <si>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</si>
  <si>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</si>
  <si>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</si>
  <si>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</si>
  <si>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</si>
  <si>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</si>
  <si>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</si>
  <si>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</si>
  <si>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</si>
  <si>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</si>
  <si>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</si>
  <si>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</si>
  <si>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</si>
  <si>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</si>
  <si>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</si>
  <si>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</si>
  <si>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</si>
  <si>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</si>
  <si>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</si>
  <si>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</si>
  <si>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</si>
  <si>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</si>
  <si>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</si>
  <si>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</si>
  <si>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</si>
  <si>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</si>
  <si>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</si>
  <si>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</si>
  <si>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</si>
  <si>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</si>
  <si>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</si>
  <si>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</si>
  <si>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</si>
  <si>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</si>
  <si>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</si>
  <si>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</si>
  <si>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</si>
  <si>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</si>
  <si>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</si>
  <si>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</si>
  <si>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</si>
  <si>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</si>
  <si>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</si>
  <si>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</si>
  <si>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</si>
  <si>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</si>
  <si>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</si>
  <si>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</si>
  <si>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</si>
  <si>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</si>
  <si>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</si>
  <si>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</si>
  <si>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</si>
  <si>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</si>
  <si>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</si>
  <si>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</si>
  <si>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</si>
  <si>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</si>
  <si>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</si>
  <si>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</si>
  <si>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</si>
  <si>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</si>
  <si>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</si>
  <si>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</si>
  <si>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</si>
  <si>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</si>
  <si>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</si>
  <si>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</si>
  <si>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</si>
  <si>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</si>
  <si>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</si>
  <si>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</si>
  <si>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</si>
  <si>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</si>
  <si>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</si>
  <si>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福井県鯖江市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</si>
  <si>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</si>
  <si>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</si>
  <si>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</si>
  <si>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</si>
  <si>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</si>
  <si>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</si>
  <si>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</si>
  <si>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</si>
  <si>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</si>
  <si>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</si>
  <si>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</si>
  <si>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</si>
  <si>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</si>
  <si>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</si>
  <si>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</si>
  <si>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</si>
  <si>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</si>
  <si>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</si>
  <si>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</si>
  <si>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</si>
  <si>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</si>
  <si>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</si>
  <si>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</si>
  <si>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</si>
  <si>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</si>
  <si>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</si>
  <si>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</si>
  <si>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</si>
  <si>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</si>
  <si>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</si>
  <si>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</si>
  <si>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</si>
  <si>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</si>
  <si>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</si>
  <si>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</si>
  <si>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</si>
  <si>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</si>
  <si>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</si>
  <si>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</si>
  <si>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</si>
  <si>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</si>
  <si>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</si>
  <si>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</si>
  <si>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</si>
  <si>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</si>
  <si>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</si>
  <si>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</si>
  <si>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</si>
  <si>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</si>
  <si>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</si>
  <si>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</si>
  <si>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</si>
  <si>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</si>
  <si>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</si>
  <si>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</si>
  <si>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</si>
  <si>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</si>
  <si>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</si>
  <si>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</si>
  <si>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</si>
  <si>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</si>
  <si>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</si>
  <si>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</si>
  <si>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</si>
  <si>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</si>
  <si>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</si>
  <si>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</si>
  <si>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</si>
  <si>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</si>
  <si>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</si>
  <si>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</si>
  <si>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</si>
  <si>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</si>
  <si>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</si>
  <si>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</si>
  <si>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</si>
  <si>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</si>
  <si>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</si>
  <si>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</si>
  <si>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</si>
  <si>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</si>
  <si>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</si>
  <si>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</si>
  <si>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</si>
  <si>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</si>
  <si>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</si>
  <si>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</si>
  <si>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</si>
  <si>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</si>
  <si>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</si>
  <si>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</si>
  <si>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</si>
  <si>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</si>
  <si>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</si>
  <si>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</si>
  <si>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</si>
  <si>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</si>
  <si>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</si>
  <si>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</si>
  <si>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</si>
  <si>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</si>
  <si>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</si>
  <si>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</si>
  <si>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</si>
  <si>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</si>
  <si>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</si>
  <si>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</si>
  <si>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</si>
  <si>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</si>
  <si>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</si>
  <si>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</si>
  <si>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</si>
  <si>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</si>
  <si>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</si>
  <si>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</si>
  <si>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</si>
  <si>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</si>
  <si>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</si>
  <si>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</si>
  <si>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</si>
  <si>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</si>
  <si>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</si>
  <si>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</si>
  <si>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</si>
  <si>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</si>
  <si>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</si>
  <si>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</si>
  <si>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</si>
  <si>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</si>
  <si>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</si>
  <si>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</si>
  <si>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</si>
  <si>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</si>
  <si>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</si>
  <si>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</si>
  <si>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</si>
  <si>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</si>
  <si>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</si>
  <si>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</si>
  <si>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</si>
  <si>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</si>
  <si>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</si>
  <si>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</si>
  <si>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</si>
  <si>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</si>
  <si>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</si>
  <si>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</si>
  <si>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</si>
  <si>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</si>
  <si>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</si>
  <si>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</si>
  <si>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</si>
  <si>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福井県鯖江市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</si>
  <si>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</si>
  <si>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</si>
  <si>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</si>
  <si>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</si>
  <si>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</si>
  <si>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</si>
  <si>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</si>
  <si>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</si>
  <si>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</si>
  <si>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</si>
  <si>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</si>
  <si>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</si>
  <si>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</si>
  <si>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</si>
  <si>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</si>
  <si>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</si>
  <si>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</si>
  <si>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</si>
  <si>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</si>
  <si>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</si>
  <si>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</si>
  <si>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</si>
  <si>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</si>
  <si>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</si>
  <si>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</si>
  <si>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</si>
  <si>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</si>
  <si>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</si>
  <si>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</si>
  <si>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</si>
  <si>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</si>
  <si>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</si>
  <si>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</si>
  <si>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</si>
  <si>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</si>
  <si>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</si>
  <si>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</si>
  <si>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</si>
  <si>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</si>
  <si>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公共下水道事業会計</t>
    <phoneticPr fontId="5"/>
  </si>
  <si>
    <t>農業集落排水事業会計</t>
    <phoneticPr fontId="5"/>
  </si>
  <si>
    <t>総合開発事業特別会計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</si>
  <si>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</si>
  <si>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</si>
  <si>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</si>
  <si>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</si>
  <si>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</si>
  <si>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</si>
  <si>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</si>
  <si>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</si>
  <si>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</si>
  <si>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</si>
  <si>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</si>
  <si>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</si>
  <si>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</si>
  <si>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</si>
  <si>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</si>
  <si>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</si>
  <si>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</si>
  <si>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</si>
  <si>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</si>
  <si>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</si>
  <si>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</si>
  <si>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</si>
  <si>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</si>
  <si>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</si>
  <si>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</si>
  <si>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</si>
  <si>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</si>
  <si>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</si>
  <si>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</si>
  <si>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</si>
  <si>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</si>
  <si>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</si>
  <si>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</si>
  <si>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</si>
  <si>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</si>
  <si>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</si>
  <si>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</si>
  <si>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</si>
  <si>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</si>
  <si>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</si>
  <si>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</si>
  <si>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</si>
  <si>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</si>
  <si>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</si>
  <si>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</si>
  <si>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</si>
  <si>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</si>
  <si>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</si>
  <si>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</si>
  <si>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</si>
  <si>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</si>
  <si>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</si>
  <si>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</si>
  <si>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</si>
  <si>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</si>
  <si>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</si>
  <si>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</si>
  <si>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</si>
  <si>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</si>
  <si>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</si>
  <si>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鯖江市公共下水道事業会計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</si>
  <si>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</si>
  <si>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</si>
  <si>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鯖江市農業集落排水事業会計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</si>
  <si>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</si>
  <si>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鯖江市水道事業会計</t>
    <phoneticPr fontId="5"/>
  </si>
  <si>
    <t>(Ｆ)</t>
    <phoneticPr fontId="5"/>
  </si>
  <si>
    <t>鯖江市介護保険事業特別会計（介護サービス事業勘定）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</si>
  <si>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</si>
  <si>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</si>
  <si>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</si>
  <si>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</si>
  <si>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</si>
  <si>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</si>
  <si>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</si>
  <si>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</si>
  <si>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</si>
  <si>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</si>
  <si>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</si>
  <si>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</si>
  <si>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</si>
  <si>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</si>
  <si>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</si>
  <si>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</si>
  <si>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</si>
  <si>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</si>
  <si>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</si>
  <si>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</si>
  <si>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</si>
  <si>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</si>
  <si>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</si>
  <si>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</si>
  <si>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</si>
  <si>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</si>
  <si>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</si>
  <si>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</si>
  <si>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</si>
  <si>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</si>
  <si>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</si>
  <si>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</si>
  <si>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</si>
  <si>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</si>
  <si>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</si>
  <si>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</si>
  <si>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</si>
  <si>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</si>
  <si>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</si>
  <si>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</si>
  <si>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</si>
  <si>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</si>
  <si>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</si>
  <si>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</si>
  <si>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</si>
  <si>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</si>
  <si>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</si>
  <si>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</si>
  <si>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</si>
  <si>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</si>
  <si>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</si>
  <si>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</si>
  <si>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</si>
  <si>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</si>
  <si>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</si>
  <si>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</si>
  <si>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</si>
  <si>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</si>
  <si>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</si>
  <si>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</si>
  <si>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</si>
  <si>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</si>
  <si>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</si>
  <si>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</si>
  <si>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</si>
  <si>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</si>
  <si>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</si>
  <si>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</si>
  <si>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</si>
  <si>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</si>
  <si>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</si>
  <si>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</si>
  <si>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</si>
  <si>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</si>
  <si>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</si>
  <si>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</si>
  <si>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</si>
  <si>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</si>
  <si>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</si>
  <si>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</si>
  <si>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</si>
  <si>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</si>
  <si>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</si>
  <si>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0.39</t>
  </si>
  <si>
    <t>水道事業会計</t>
  </si>
  <si>
    <t>一般会計</t>
  </si>
  <si>
    <t>公共下水道事業会計</t>
  </si>
  <si>
    <t>介護保険事業特別会計(保険事業勘定)</t>
  </si>
  <si>
    <t>農業集落排水事業会計</t>
  </si>
  <si>
    <t>国民健康保険事業特別会計</t>
  </si>
  <si>
    <t>総合開発事業特別会計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</si>
  <si>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</si>
  <si>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</si>
  <si>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</si>
  <si>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</si>
  <si>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</si>
  <si>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</si>
  <si>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</si>
  <si>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</si>
  <si>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</si>
  <si>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</si>
  <si>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公共施設等整備基金</t>
    <rPh sb="0" eb="5">
      <t>コウキョウシセツトウ</t>
    </rPh>
    <rPh sb="5" eb="9">
      <t>セイビキキン</t>
    </rPh>
    <phoneticPr fontId="5"/>
  </si>
  <si>
    <t>‐</t>
    <phoneticPr fontId="2"/>
  </si>
  <si>
    <t>公園整備等基金</t>
    <rPh sb="0" eb="7">
      <t>コウエンセイビトウキキン</t>
    </rPh>
    <phoneticPr fontId="2"/>
  </si>
  <si>
    <t>福祉基金</t>
    <rPh sb="0" eb="4">
      <t>フクシキキン</t>
    </rPh>
    <phoneticPr fontId="2"/>
  </si>
  <si>
    <t>教育振興基金</t>
    <rPh sb="0" eb="4">
      <t>キョウイクシンコウ</t>
    </rPh>
    <rPh sb="4" eb="6">
      <t>キキン</t>
    </rPh>
    <phoneticPr fontId="2"/>
  </si>
  <si>
    <t>温泉施設整備基金</t>
    <rPh sb="0" eb="4">
      <t>オンセンシセツ</t>
    </rPh>
    <rPh sb="4" eb="8">
      <t>セイビキキン</t>
    </rPh>
    <phoneticPr fontId="2"/>
  </si>
  <si>
    <t>公立丹南病院組合</t>
    <rPh sb="0" eb="2">
      <t>コウリツ</t>
    </rPh>
    <rPh sb="2" eb="6">
      <t>タンナンビョウイン</t>
    </rPh>
    <rPh sb="6" eb="8">
      <t>クミアイ</t>
    </rPh>
    <phoneticPr fontId="2"/>
  </si>
  <si>
    <t>福井県丹南広域組合</t>
    <rPh sb="0" eb="3">
      <t>フクイケン</t>
    </rPh>
    <rPh sb="3" eb="9">
      <t>タンナンコウイキクミアイ</t>
    </rPh>
    <phoneticPr fontId="2"/>
  </si>
  <si>
    <t>鯖江広域衛生施設組合</t>
    <rPh sb="0" eb="2">
      <t>サバエ</t>
    </rPh>
    <rPh sb="2" eb="4">
      <t>コウイキ</t>
    </rPh>
    <rPh sb="4" eb="6">
      <t>エイセイ</t>
    </rPh>
    <rPh sb="6" eb="8">
      <t>シセツ</t>
    </rPh>
    <rPh sb="8" eb="10">
      <t>クミアイ</t>
    </rPh>
    <phoneticPr fontId="2"/>
  </si>
  <si>
    <t>鯖江・丹生消防組合</t>
    <rPh sb="0" eb="2">
      <t>サバエ</t>
    </rPh>
    <rPh sb="3" eb="5">
      <t>ニュウ</t>
    </rPh>
    <rPh sb="5" eb="9">
      <t>ショウボウクミアイ</t>
    </rPh>
    <phoneticPr fontId="2"/>
  </si>
  <si>
    <t>福井県市町総合事務組合（普通会計分）</t>
    <rPh sb="0" eb="3">
      <t>フクイケン</t>
    </rPh>
    <rPh sb="3" eb="5">
      <t>シマチ</t>
    </rPh>
    <rPh sb="5" eb="7">
      <t>ソウゴウ</t>
    </rPh>
    <rPh sb="7" eb="11">
      <t>ジムクミアイ</t>
    </rPh>
    <rPh sb="12" eb="17">
      <t>フツウカイケイブン</t>
    </rPh>
    <phoneticPr fontId="2"/>
  </si>
  <si>
    <t>福井県市町総合事務組合（事業会計分）</t>
    <rPh sb="0" eb="3">
      <t>フクイケン</t>
    </rPh>
    <rPh sb="3" eb="5">
      <t>シマチ</t>
    </rPh>
    <rPh sb="5" eb="7">
      <t>ソウゴウ</t>
    </rPh>
    <rPh sb="7" eb="9">
      <t>ジム</t>
    </rPh>
    <rPh sb="9" eb="11">
      <t>クミアイ</t>
    </rPh>
    <rPh sb="12" eb="17">
      <t>ジギョウカイケイブン</t>
    </rPh>
    <phoneticPr fontId="2"/>
  </si>
  <si>
    <t>福井県後期高齢者医療広域連合</t>
    <rPh sb="0" eb="3">
      <t>フクイケン</t>
    </rPh>
    <rPh sb="3" eb="7">
      <t>コウキコウレイ</t>
    </rPh>
    <rPh sb="7" eb="8">
      <t>シャ</t>
    </rPh>
    <rPh sb="8" eb="10">
      <t>イリョウ</t>
    </rPh>
    <rPh sb="10" eb="14">
      <t>コウイキレンゴウ</t>
    </rPh>
    <phoneticPr fontId="2"/>
  </si>
  <si>
    <t>福井県後期高齢者医療広域連合（事業会計）</t>
    <rPh sb="0" eb="3">
      <t>フクイケン</t>
    </rPh>
    <rPh sb="3" eb="8">
      <t>コウキコウレイシャ</t>
    </rPh>
    <rPh sb="8" eb="10">
      <t>イリョウ</t>
    </rPh>
    <rPh sb="10" eb="14">
      <t>コウイキレンゴウ</t>
    </rPh>
    <rPh sb="15" eb="19">
      <t>ジギョウカイケイ</t>
    </rPh>
    <phoneticPr fontId="2"/>
  </si>
  <si>
    <t>福井県自治会館組合</t>
    <rPh sb="0" eb="3">
      <t>フクイケン</t>
    </rPh>
    <rPh sb="3" eb="7">
      <t>ジチカイカン</t>
    </rPh>
    <rPh sb="7" eb="9">
      <t>クミアイ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</si>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</sst>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10AD-4567-8425-22896F7A59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37966</c:v>
                </c:pt>
                <c:pt idx="1">
                  <c:v>40239</c:v>
                </c:pt>
                <c:pt idx="2">
                  <c:v>59525</c:v>
                </c:pt>
                <c:pt idx="3">
                  <c:v>34840</c:v>
                </c:pt>
                <c:pt idx="4">
                  <c:v>28742</c:v>
                </c:pt>
              </c:numCache>
            </c:numRef>
          </c:val>
          <c:smooth val="0"/>
          <c:extLst>
            <c:ext xmlns:c16="http://schemas.microsoft.com/office/drawing/2014/chart" uri="{C3380CC4-5D6E-409C-BE32-E72D297353CC}">
              <c16:uniqueId val="{00000001-10AD-4567-8425-22896F7A59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3.35</c:v>
                </c:pt>
                <c:pt idx="1">
                  <c:v>3.85</c:v>
                </c:pt>
                <c:pt idx="2">
                  <c:v>6.51</c:v>
                </c:pt>
                <c:pt idx="3">
                  <c:v>7.05</c:v>
                </c:pt>
                <c:pt idx="4">
                  <c:v>7.6</c:v>
                </c:pt>
              </c:numCache>
            </c:numRef>
          </c:val>
          <c:extLst>
            <c:ext xmlns:c16="http://schemas.microsoft.com/office/drawing/2014/chart" uri="{C3380CC4-5D6E-409C-BE32-E72D297353CC}">
              <c16:uniqueId val="{00000000-683B-4239-A5C1-0E88F4F7EA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21.48</c:v>
                </c:pt>
                <c:pt idx="1">
                  <c:v>22.78</c:v>
                </c:pt>
                <c:pt idx="2">
                  <c:v>18.43</c:v>
                </c:pt>
                <c:pt idx="3">
                  <c:v>20.04</c:v>
                </c:pt>
                <c:pt idx="4">
                  <c:v>22.49</c:v>
                </c:pt>
              </c:numCache>
            </c:numRef>
          </c:val>
          <c:extLst>
            <c:ext xmlns:c16="http://schemas.microsoft.com/office/drawing/2014/chart" uri="{C3380CC4-5D6E-409C-BE32-E72D297353CC}">
              <c16:uniqueId val="{00000001-683B-4239-A5C1-0E88F4F7EA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2.2000000000000002</c:v>
                </c:pt>
                <c:pt idx="1">
                  <c:v>1.92</c:v>
                </c:pt>
                <c:pt idx="2">
                  <c:v>-0.39</c:v>
                </c:pt>
                <c:pt idx="3">
                  <c:v>3.1</c:v>
                </c:pt>
                <c:pt idx="4">
                  <c:v>2.68</c:v>
                </c:pt>
              </c:numCache>
            </c:numRef>
          </c:val>
          <c:smooth val="0"/>
          <c:extLst>
            <c:ext xmlns:c16="http://schemas.microsoft.com/office/drawing/2014/chart" uri="{C3380CC4-5D6E-409C-BE32-E72D297353CC}">
              <c16:uniqueId val="{00000002-683B-4239-A5C1-0E88F4F7EA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0.79</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365-4887-8A69-522B501211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65-4887-8A69-522B5012119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0.02</c:v>
                </c:pt>
                <c:pt idx="8">
                  <c:v>#N/A</c:v>
                </c:pt>
                <c:pt idx="9">
                  <c:v>0.01</c:v>
                </c:pt>
              </c:numCache>
            </c:numRef>
          </c:val>
          <c:extLst>
            <c:ext xmlns:c16="http://schemas.microsoft.com/office/drawing/2014/chart" uri="{C3380CC4-5D6E-409C-BE32-E72D297353CC}">
              <c16:uniqueId val="{00000002-6365-4887-8A69-522B5012119E}"/>
            </c:ext>
          </c:extLst>
        </c:ser>
        <c:ser>
          <c:idx val="3"/>
          <c:order val="3"/>
          <c:tx>
            <c:strRef>
              <c:f>データシート!$A$30</c:f>
              <c:strCache>
                <c:ptCount val="1"/>
                <c:pt idx="0">
                  <c:v>総合開発事業特別会計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c:v>
                </c:pt>
                <c:pt idx="2">
                  <c:v>#N/A</c:v>
                </c:pt>
                <c:pt idx="3">
                  <c:v>0.31</c:v>
                </c:pt>
                <c:pt idx="4">
                  <c:v>#N/A</c:v>
                </c:pt>
                <c:pt idx="5">
                  <c:v>0.3</c:v>
                </c:pt>
                <c:pt idx="6">
                  <c:v>#N/A</c:v>
                </c:pt>
                <c:pt idx="7">
                  <c:v>0.28999999999999998</c:v>
                </c:pt>
                <c:pt idx="8">
                  <c:v>#N/A</c:v>
                </c:pt>
                <c:pt idx="9">
                  <c:v>0.3</c:v>
                </c:pt>
              </c:numCache>
            </c:numRef>
          </c:val>
          <c:extLst>
            <c:ext xmlns:c16="http://schemas.microsoft.com/office/drawing/2014/chart" uri="{C3380CC4-5D6E-409C-BE32-E72D297353CC}">
              <c16:uniqueId val="{00000003-6365-4887-8A69-522B5012119E}"/>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1.03</c:v>
                </c:pt>
                <c:pt idx="2">
                  <c:v>#N/A</c:v>
                </c:pt>
                <c:pt idx="3">
                  <c:v>0.47</c:v>
                </c:pt>
                <c:pt idx="4">
                  <c:v>#N/A</c:v>
                </c:pt>
                <c:pt idx="5">
                  <c:v>0.79</c:v>
                </c:pt>
                <c:pt idx="6">
                  <c:v>#N/A</c:v>
                </c:pt>
                <c:pt idx="7">
                  <c:v>0.79</c:v>
                </c:pt>
                <c:pt idx="8">
                  <c:v>#N/A</c:v>
                </c:pt>
                <c:pt idx="9">
                  <c:v>0.73</c:v>
                </c:pt>
              </c:numCache>
            </c:numRef>
          </c:val>
          <c:extLst>
            <c:ext xmlns:c16="http://schemas.microsoft.com/office/drawing/2014/chart" uri="{C3380CC4-5D6E-409C-BE32-E72D297353CC}">
              <c16:uniqueId val="{00000004-6365-4887-8A69-522B5012119E}"/>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1.21</c:v>
                </c:pt>
                <c:pt idx="2">
                  <c:v>#N/A</c:v>
                </c:pt>
                <c:pt idx="3">
                  <c:v>0.76</c:v>
                </c:pt>
                <c:pt idx="4">
                  <c:v>#N/A</c:v>
                </c:pt>
                <c:pt idx="5">
                  <c:v>0.88</c:v>
                </c:pt>
                <c:pt idx="6">
                  <c:v>#N/A</c:v>
                </c:pt>
                <c:pt idx="7">
                  <c:v>1.02</c:v>
                </c:pt>
                <c:pt idx="8">
                  <c:v>#N/A</c:v>
                </c:pt>
                <c:pt idx="9">
                  <c:v>1.1000000000000001</c:v>
                </c:pt>
              </c:numCache>
            </c:numRef>
          </c:val>
          <c:extLst>
            <c:ext xmlns:c16="http://schemas.microsoft.com/office/drawing/2014/chart" uri="{C3380CC4-5D6E-409C-BE32-E72D297353CC}">
              <c16:uniqueId val="{00000005-6365-4887-8A69-522B5012119E}"/>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0.5</c:v>
                </c:pt>
                <c:pt idx="4">
                  <c:v>#N/A</c:v>
                </c:pt>
                <c:pt idx="5">
                  <c:v>1.86</c:v>
                </c:pt>
                <c:pt idx="6">
                  <c:v>#N/A</c:v>
                </c:pt>
                <c:pt idx="7">
                  <c:v>1.78</c:v>
                </c:pt>
                <c:pt idx="8">
                  <c:v>#N/A</c:v>
                </c:pt>
                <c:pt idx="9">
                  <c:v>1.89</c:v>
                </c:pt>
              </c:numCache>
            </c:numRef>
          </c:val>
          <c:extLst>
            <c:ext xmlns:c16="http://schemas.microsoft.com/office/drawing/2014/chart" uri="{C3380CC4-5D6E-409C-BE32-E72D297353CC}">
              <c16:uniqueId val="{00000006-6365-4887-8A69-522B5012119E}"/>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1.54</c:v>
                </c:pt>
                <c:pt idx="2">
                  <c:v>#N/A</c:v>
                </c:pt>
                <c:pt idx="3">
                  <c:v>1.66</c:v>
                </c:pt>
                <c:pt idx="4">
                  <c:v>#N/A</c:v>
                </c:pt>
                <c:pt idx="5">
                  <c:v>1.42</c:v>
                </c:pt>
                <c:pt idx="6">
                  <c:v>#N/A</c:v>
                </c:pt>
                <c:pt idx="7">
                  <c:v>1.47</c:v>
                </c:pt>
                <c:pt idx="8">
                  <c:v>#N/A</c:v>
                </c:pt>
                <c:pt idx="9">
                  <c:v>2.23</c:v>
                </c:pt>
              </c:numCache>
            </c:numRef>
          </c:val>
          <c:extLst>
            <c:ext xmlns:c16="http://schemas.microsoft.com/office/drawing/2014/chart" uri="{C3380CC4-5D6E-409C-BE32-E72D297353CC}">
              <c16:uniqueId val="{00000007-6365-4887-8A69-522B5012119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3.34</c:v>
                </c:pt>
                <c:pt idx="2">
                  <c:v>#N/A</c:v>
                </c:pt>
                <c:pt idx="3">
                  <c:v>3.85</c:v>
                </c:pt>
                <c:pt idx="4">
                  <c:v>#N/A</c:v>
                </c:pt>
                <c:pt idx="5">
                  <c:v>6.5</c:v>
                </c:pt>
                <c:pt idx="6">
                  <c:v>#N/A</c:v>
                </c:pt>
                <c:pt idx="7">
                  <c:v>7.05</c:v>
                </c:pt>
                <c:pt idx="8">
                  <c:v>#N/A</c:v>
                </c:pt>
                <c:pt idx="9">
                  <c:v>7.6</c:v>
                </c:pt>
              </c:numCache>
            </c:numRef>
          </c:val>
          <c:extLst>
            <c:ext xmlns:c16="http://schemas.microsoft.com/office/drawing/2014/chart" uri="{C3380CC4-5D6E-409C-BE32-E72D297353CC}">
              <c16:uniqueId val="{00000008-6365-4887-8A69-522B5012119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7.55</c:v>
                </c:pt>
                <c:pt idx="2">
                  <c:v>#N/A</c:v>
                </c:pt>
                <c:pt idx="3">
                  <c:v>7.11</c:v>
                </c:pt>
                <c:pt idx="4">
                  <c:v>#N/A</c:v>
                </c:pt>
                <c:pt idx="5">
                  <c:v>6.56</c:v>
                </c:pt>
                <c:pt idx="6">
                  <c:v>#N/A</c:v>
                </c:pt>
                <c:pt idx="7">
                  <c:v>7.01</c:v>
                </c:pt>
                <c:pt idx="8">
                  <c:v>#N/A</c:v>
                </c:pt>
                <c:pt idx="9">
                  <c:v>7.81</c:v>
                </c:pt>
              </c:numCache>
            </c:numRef>
          </c:val>
          <c:extLst>
            <c:ext xmlns:c16="http://schemas.microsoft.com/office/drawing/2014/chart" uri="{C3380CC4-5D6E-409C-BE32-E72D297353CC}">
              <c16:uniqueId val="{00000009-6365-4887-8A69-522B501211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3094</c:v>
                </c:pt>
                <c:pt idx="5">
                  <c:v>3075</c:v>
                </c:pt>
                <c:pt idx="8">
                  <c:v>3113</c:v>
                </c:pt>
                <c:pt idx="11">
                  <c:v>3027</c:v>
                </c:pt>
                <c:pt idx="14">
                  <c:v>3040</c:v>
                </c:pt>
              </c:numCache>
            </c:numRef>
          </c:val>
          <c:extLst>
            <c:ext xmlns:c16="http://schemas.microsoft.com/office/drawing/2014/chart" uri="{C3380CC4-5D6E-409C-BE32-E72D297353CC}">
              <c16:uniqueId val="{00000000-9341-4E4C-9B63-1E8C19B1D1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41-4E4C-9B63-1E8C19B1D1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91</c:v>
                </c:pt>
                <c:pt idx="3">
                  <c:v>91</c:v>
                </c:pt>
                <c:pt idx="6">
                  <c:v>91</c:v>
                </c:pt>
                <c:pt idx="9">
                  <c:v>91</c:v>
                </c:pt>
                <c:pt idx="12">
                  <c:v>7</c:v>
                </c:pt>
              </c:numCache>
            </c:numRef>
          </c:val>
          <c:extLst>
            <c:ext xmlns:c16="http://schemas.microsoft.com/office/drawing/2014/chart" uri="{C3380CC4-5D6E-409C-BE32-E72D297353CC}">
              <c16:uniqueId val="{00000002-9341-4E4C-9B63-1E8C19B1D1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449</c:v>
                </c:pt>
                <c:pt idx="3">
                  <c:v>462</c:v>
                </c:pt>
                <c:pt idx="6">
                  <c:v>503</c:v>
                </c:pt>
                <c:pt idx="9">
                  <c:v>533</c:v>
                </c:pt>
                <c:pt idx="12">
                  <c:v>493</c:v>
                </c:pt>
              </c:numCache>
            </c:numRef>
          </c:val>
          <c:extLst>
            <c:ext xmlns:c16="http://schemas.microsoft.com/office/drawing/2014/chart" uri="{C3380CC4-5D6E-409C-BE32-E72D297353CC}">
              <c16:uniqueId val="{00000003-9341-4E4C-9B63-1E8C19B1D1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799</c:v>
                </c:pt>
                <c:pt idx="3">
                  <c:v>852</c:v>
                </c:pt>
                <c:pt idx="6">
                  <c:v>815</c:v>
                </c:pt>
                <c:pt idx="9">
                  <c:v>800</c:v>
                </c:pt>
                <c:pt idx="12">
                  <c:v>806</c:v>
                </c:pt>
              </c:numCache>
            </c:numRef>
          </c:val>
          <c:extLst>
            <c:ext xmlns:c16="http://schemas.microsoft.com/office/drawing/2014/chart" uri="{C3380CC4-5D6E-409C-BE32-E72D297353CC}">
              <c16:uniqueId val="{00000004-9341-4E4C-9B63-1E8C19B1D1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80</c:v>
                </c:pt>
                <c:pt idx="3">
                  <c:v>80</c:v>
                </c:pt>
                <c:pt idx="6">
                  <c:v>70</c:v>
                </c:pt>
                <c:pt idx="9">
                  <c:v>63</c:v>
                </c:pt>
                <c:pt idx="12">
                  <c:v>63</c:v>
                </c:pt>
              </c:numCache>
            </c:numRef>
          </c:val>
          <c:extLst>
            <c:ext xmlns:c16="http://schemas.microsoft.com/office/drawing/2014/chart" uri="{C3380CC4-5D6E-409C-BE32-E72D297353CC}">
              <c16:uniqueId val="{00000005-9341-4E4C-9B63-1E8C19B1D1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41-4E4C-9B63-1E8C19B1D1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2565</c:v>
                </c:pt>
                <c:pt idx="3">
                  <c:v>2441</c:v>
                </c:pt>
                <c:pt idx="6">
                  <c:v>2352</c:v>
                </c:pt>
                <c:pt idx="9">
                  <c:v>2348</c:v>
                </c:pt>
                <c:pt idx="12">
                  <c:v>2303</c:v>
                </c:pt>
              </c:numCache>
            </c:numRef>
          </c:val>
          <c:extLst>
            <c:ext xmlns:c16="http://schemas.microsoft.com/office/drawing/2014/chart" uri="{C3380CC4-5D6E-409C-BE32-E72D297353CC}">
              <c16:uniqueId val="{00000007-9341-4E4C-9B63-1E8C19B1D16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890</c:v>
                </c:pt>
                <c:pt idx="2">
                  <c:v>#N/A</c:v>
                </c:pt>
                <c:pt idx="3">
                  <c:v>#N/A</c:v>
                </c:pt>
                <c:pt idx="4">
                  <c:v>851</c:v>
                </c:pt>
                <c:pt idx="5">
                  <c:v>#N/A</c:v>
                </c:pt>
                <c:pt idx="6">
                  <c:v>#N/A</c:v>
                </c:pt>
                <c:pt idx="7">
                  <c:v>718</c:v>
                </c:pt>
                <c:pt idx="8">
                  <c:v>#N/A</c:v>
                </c:pt>
                <c:pt idx="9">
                  <c:v>#N/A</c:v>
                </c:pt>
                <c:pt idx="10">
                  <c:v>808</c:v>
                </c:pt>
                <c:pt idx="11">
                  <c:v>#N/A</c:v>
                </c:pt>
                <c:pt idx="12">
                  <c:v>#N/A</c:v>
                </c:pt>
                <c:pt idx="13">
                  <c:v>632</c:v>
                </c:pt>
                <c:pt idx="14">
                  <c:v>#N/A</c:v>
                </c:pt>
              </c:numCache>
            </c:numRef>
          </c:val>
          <c:smooth val="0"/>
          <c:extLst>
            <c:ext xmlns:c16="http://schemas.microsoft.com/office/drawing/2014/chart" uri="{C3380CC4-5D6E-409C-BE32-E72D297353CC}">
              <c16:uniqueId val="{00000008-9341-4E4C-9B63-1E8C19B1D16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30672</c:v>
                </c:pt>
                <c:pt idx="5">
                  <c:v>29300</c:v>
                </c:pt>
                <c:pt idx="8">
                  <c:v>28974</c:v>
                </c:pt>
                <c:pt idx="11">
                  <c:v>28155</c:v>
                </c:pt>
                <c:pt idx="14">
                  <c:v>26987</c:v>
                </c:pt>
              </c:numCache>
            </c:numRef>
          </c:val>
          <c:extLst>
            <c:ext xmlns:c16="http://schemas.microsoft.com/office/drawing/2014/chart" uri="{C3380CC4-5D6E-409C-BE32-E72D297353CC}">
              <c16:uniqueId val="{00000000-9E54-4C6B-B0CB-031819261E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6678</c:v>
                </c:pt>
                <c:pt idx="5">
                  <c:v>5907</c:v>
                </c:pt>
                <c:pt idx="8">
                  <c:v>5582</c:v>
                </c:pt>
                <c:pt idx="11">
                  <c:v>5206</c:v>
                </c:pt>
                <c:pt idx="14">
                  <c:v>5155</c:v>
                </c:pt>
              </c:numCache>
            </c:numRef>
          </c:val>
          <c:extLst>
            <c:ext xmlns:c16="http://schemas.microsoft.com/office/drawing/2014/chart" uri="{C3380CC4-5D6E-409C-BE32-E72D297353CC}">
              <c16:uniqueId val="{00000001-9E54-4C6B-B0CB-031819261E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5918</c:v>
                </c:pt>
                <c:pt idx="5">
                  <c:v>5794</c:v>
                </c:pt>
                <c:pt idx="8">
                  <c:v>5361</c:v>
                </c:pt>
                <c:pt idx="11">
                  <c:v>6864</c:v>
                </c:pt>
                <c:pt idx="14">
                  <c:v>7604</c:v>
                </c:pt>
              </c:numCache>
            </c:numRef>
          </c:val>
          <c:extLst>
            <c:ext xmlns:c16="http://schemas.microsoft.com/office/drawing/2014/chart" uri="{C3380CC4-5D6E-409C-BE32-E72D297353CC}">
              <c16:uniqueId val="{00000002-9E54-4C6B-B0CB-031819261E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54-4C6B-B0CB-031819261E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54-4C6B-B0CB-031819261E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54-4C6B-B0CB-031819261E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2761</c:v>
                </c:pt>
                <c:pt idx="3">
                  <c:v>2859</c:v>
                </c:pt>
                <c:pt idx="6">
                  <c:v>2675</c:v>
                </c:pt>
                <c:pt idx="9">
                  <c:v>2699</c:v>
                </c:pt>
                <c:pt idx="12">
                  <c:v>2594</c:v>
                </c:pt>
              </c:numCache>
            </c:numRef>
          </c:val>
          <c:extLst>
            <c:ext xmlns:c16="http://schemas.microsoft.com/office/drawing/2014/chart" uri="{C3380CC4-5D6E-409C-BE32-E72D297353CC}">
              <c16:uniqueId val="{00000006-9E54-4C6B-B0CB-031819261E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3431</c:v>
                </c:pt>
                <c:pt idx="3">
                  <c:v>3094</c:v>
                </c:pt>
                <c:pt idx="6">
                  <c:v>2744</c:v>
                </c:pt>
                <c:pt idx="9">
                  <c:v>2474</c:v>
                </c:pt>
                <c:pt idx="12">
                  <c:v>2478</c:v>
                </c:pt>
              </c:numCache>
            </c:numRef>
          </c:val>
          <c:extLst>
            <c:ext xmlns:c16="http://schemas.microsoft.com/office/drawing/2014/chart" uri="{C3380CC4-5D6E-409C-BE32-E72D297353CC}">
              <c16:uniqueId val="{00000007-9E54-4C6B-B0CB-031819261E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9005</c:v>
                </c:pt>
                <c:pt idx="3">
                  <c:v>8185</c:v>
                </c:pt>
                <c:pt idx="6">
                  <c:v>7920</c:v>
                </c:pt>
                <c:pt idx="9">
                  <c:v>7405</c:v>
                </c:pt>
                <c:pt idx="12">
                  <c:v>7085</c:v>
                </c:pt>
              </c:numCache>
            </c:numRef>
          </c:val>
          <c:extLst>
            <c:ext xmlns:c16="http://schemas.microsoft.com/office/drawing/2014/chart" uri="{C3380CC4-5D6E-409C-BE32-E72D297353CC}">
              <c16:uniqueId val="{00000008-9E54-4C6B-B0CB-031819261E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190</c:v>
                </c:pt>
                <c:pt idx="3">
                  <c:v>98</c:v>
                </c:pt>
                <c:pt idx="6">
                  <c:v>7</c:v>
                </c:pt>
                <c:pt idx="9">
                  <c:v>0</c:v>
                </c:pt>
                <c:pt idx="12">
                  <c:v>0</c:v>
                </c:pt>
              </c:numCache>
            </c:numRef>
          </c:val>
          <c:extLst>
            <c:ext xmlns:c16="http://schemas.microsoft.com/office/drawing/2014/chart" uri="{C3380CC4-5D6E-409C-BE32-E72D297353CC}">
              <c16:uniqueId val="{00000009-9E54-4C6B-B0CB-031819261E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25848</c:v>
                </c:pt>
                <c:pt idx="3">
                  <c:v>25476</c:v>
                </c:pt>
                <c:pt idx="6">
                  <c:v>25683</c:v>
                </c:pt>
                <c:pt idx="9">
                  <c:v>25170</c:v>
                </c:pt>
                <c:pt idx="12">
                  <c:v>23947</c:v>
                </c:pt>
              </c:numCache>
            </c:numRef>
          </c:val>
          <c:extLst>
            <c:ext xmlns:c16="http://schemas.microsoft.com/office/drawing/2014/chart" uri="{C3380CC4-5D6E-409C-BE32-E72D297353CC}">
              <c16:uniqueId val="{0000000A-9E54-4C6B-B0CB-031819261E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E54-4C6B-B0CB-031819261E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2878</c:v>
                </c:pt>
                <c:pt idx="1">
                  <c:v>3253</c:v>
                </c:pt>
                <c:pt idx="2">
                  <c:v>3609</c:v>
                </c:pt>
              </c:numCache>
            </c:numRef>
          </c:val>
          <c:extLst>
            <c:ext xmlns:c16="http://schemas.microsoft.com/office/drawing/2014/chart" uri="{C3380CC4-5D6E-409C-BE32-E72D297353CC}">
              <c16:uniqueId val="{00000000-9C5D-485B-9F9D-E6385FDD4F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728</c:v>
                </c:pt>
                <c:pt idx="1">
                  <c:v>730</c:v>
                </c:pt>
                <c:pt idx="2">
                  <c:v>800</c:v>
                </c:pt>
              </c:numCache>
            </c:numRef>
          </c:val>
          <c:extLst>
            <c:ext xmlns:c16="http://schemas.microsoft.com/office/drawing/2014/chart" uri="{C3380CC4-5D6E-409C-BE32-E72D297353CC}">
              <c16:uniqueId val="{00000001-9C5D-485B-9F9D-E6385FDD4F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893</c:v>
                </c:pt>
                <c:pt idx="1">
                  <c:v>1874</c:v>
                </c:pt>
                <c:pt idx="2">
                  <c:v>2174</c:v>
                </c:pt>
              </c:numCache>
            </c:numRef>
          </c:val>
          <c:extLst>
            <c:ext xmlns:c16="http://schemas.microsoft.com/office/drawing/2014/chart" uri="{C3380CC4-5D6E-409C-BE32-E72D297353CC}">
              <c16:uniqueId val="{00000002-9C5D-485B-9F9D-E6385FDD4F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市債残高の減少や高利子債の償還終了等により、前年度と比べ、元利償還金の額は減少した。また、国営日野川用水事業負担金の減少により債務負担行為に基づく支出額も減少した。</a:t>
          </a:r>
        </a:p>
        <a:p>
          <a:r>
            <a:rPr kumimoji="1" lang="ja-JP" altLang="en-US" sz="1400">
              <a:latin typeface="ＭＳ ゴシック" pitchFamily="49" charset="-128"/>
              <a:ea typeface="ＭＳ ゴシック" pitchFamily="49" charset="-128"/>
            </a:rPr>
            <a:t>　それにより、実質公債費比率の分子は、前年度から</a:t>
          </a:r>
          <a:r>
            <a:rPr kumimoji="1" lang="en-US" altLang="ja-JP" sz="1400">
              <a:latin typeface="ＭＳ ゴシック" pitchFamily="49" charset="-128"/>
              <a:ea typeface="ＭＳ ゴシック" pitchFamily="49" charset="-128"/>
            </a:rPr>
            <a:t>176</a:t>
          </a:r>
          <a:r>
            <a:rPr kumimoji="1" lang="ja-JP" altLang="en-US" sz="1400">
              <a:latin typeface="ＭＳ ゴシック" pitchFamily="49" charset="-128"/>
              <a:ea typeface="ＭＳ ゴシック" pitchFamily="49" charset="-128"/>
            </a:rPr>
            <a:t>百万円減少した。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満期一括償還財源としての積立を行っている。引き続き計画的に積み立てを行う。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までに利率の高い起債の繰上償還を実施したこと、市債発行額の抑制を図っていること等により、一般会計等に係る地方債の現在高は減少している。その他の将来負担額も概ね減少傾向にあることから、将来負担額全体としては減少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については、財政調整基金、減債基金等の充当可能基金が増加する一方、充当可能特定歳入や基準財政需要額算入見込額が減少し、充当可能財源等全体としては前年度と比べて減少した。しかしながら、将来負担額は減少しているため、将来負担比率はマイナスを維持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福井県鯖江市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時期を逸することなく、新型コロナウイルス感染症対策や物価高騰対策の事業を実施できるよう財政調整基金の取り崩しを行ったが、市税の上振れ分等を積み立てたため、増加している。また、その他特定目的基金においては、令和３年度に創設した公共施設等整備基金や育てやすいまちづくり基金を中心に積み立てを行うとともに、企業版ふるさと納税基金を創設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物価高騰対策や災害復旧等の将来の緊急的な需要に対応するために財政調整基金の残高を確保し、市場公募債の一括償還等に対応するために減債基金の残高を確保することで、安定した財政状況を維持する。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公共施設等整備基金については、増大する公共施設の大規模改修費用等に必要な資金であり、公園整備等基金については、市内の公園の整備や管理に必要な資金であり、福祉基金については、心身障がい者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要援護家庭、交通遺児、老人や母子家庭の福祉増進、福祉施設等の充実に必要な資金であり、教育振興基金については、教育、文化やスポーツ等の振興、施設等の整備に必要な資金であり、温泉施設整備基金については、市が管理している温泉施設の整備に必要な資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協働まちづくり基金については、市民活動団体やボランティア団体が自主・自発的に実施する公益性の高い社会貢献活動の支援に充てるために取崩を行った。それ以外の基金については取崩は行っていない。将来の施設等の老朽化による需用の増加や子育て関連施策の需要の増加を見込み、令和３年度に創設した公共施設等整備基金や育てやすいまちづくり基金を中心に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施設等の老朽化による需要の増加、子育て関連施策の需要の増加が予想されるため、各基金の将来の需要の予想に合わせて、積み立てを行う、もしくは残高の維持に努めていきたい。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新型コロナウイルス感染症対策や物価高騰対策の事業を実施できるよう取り崩しを行ったが、市税の上振れ分等を積み立てたため、前年度と比べ３５６百万円増の３，６０９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将来の緊急的な需要に対応するため、財政調整基金の残高を確保することで安定した財政状況を維持する。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市場公募債の一括償還のための取り崩しがあったものの、今後の一括償還に備え積み立てを行ったため、前年度と比べ７０百万円増の８００百万円となった。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市場公募債の一括償還等に対応するため、減債基金の残高を確保することにより、安定した財政状況を維持する。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C6505AD-6482-4411-A0EE-56315146084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D8781B4-B186-42CC-8B3E-8B26FB6E341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8E346C7-AB05-4F1E-B00D-BB2149A70BA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D422E16-EA5A-4C36-A9A3-CE349748D8A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774DEB9-2E7E-4C1E-8D19-FDC6BBA5951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3B4F225-8AA3-4850-821A-5ABC0CF2135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1E8F17E-3158-4CBF-8399-166C1DC1CEB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BBE87AE-4EE6-41BD-B5EA-F2AE46B065D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0620D09-0AF4-498E-862F-785381F9786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EF1C357-AD0B-48EE-95EF-4005BD5467C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68,863
67,806
84.59
30,240,501
28,738,209
1,220,314
16,047,114
23,946,733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95AF41E-EE90-46EB-A162-3852FD9497B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9328CD1-81B7-4AF9-8D68-2BC47FF4338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CB84F86-7BF4-4B39-982D-D22909C91263}"/>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51FE1F9-ECC7-40E9-B3AD-A8002CDE7B8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F4770A4-B016-4FC8-80B7-82487208D0FE}"/>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38EECFE-AACD-43DD-BC66-A5C9FC49D74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9FD9778-0481-4CB2-91BD-BC49D7BB45F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7CDD0C4-C0EC-4C1E-84DE-9FDF2608C9A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3975DBC-1147-4F75-AB88-C4463A10A7B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4914B96-8FA3-4DF5-8AEF-AC6716F692F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F0753A1-7860-495E-B714-F5FB3B55ED6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3242FEC-14A6-4514-B974-5C410DA1961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AC17B99-02A2-4C21-B74C-3FEECEF43B4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03E63A4-DCCB-4902-8A29-616EAF88DC1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8BEA20-CF27-40BC-B642-7344D084F297}"/>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3CD517F-A655-4F4A-929F-683793B7EF5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7BFD439-6F8F-4E7C-B14E-D07F20E9B7F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DCDCCA7-C790-4DB5-B1FD-D88836F2767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684F3F0-9DDE-42A7-B36E-E5BFFE16822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6FC4815-4A2F-4F95-B0E0-4FF8791BDE7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86B70E4-C9BC-40BB-83DE-0F3E0A83B1D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80EB3F1-2109-482E-8035-D8B41012E0B4}"/>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1A18508-33C1-43D9-81FE-07525244B16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E0A6B0CA-DB4F-4939-8647-DA9BF5C291E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0C6908E-2A7D-4769-8E5D-3E892515A064}"/>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AB8BDF4-5879-4C3D-91AC-2A670A9183A6}"/>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40D7A0E-F17B-4039-AE53-0DF73C8CA5A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F7D0113-586F-43C8-9D98-36A4D462BEF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A7D8E02-5747-4FBA-B661-32124DB2A33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8197D37-D278-4CE2-AAF8-43479F7FFB8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E3598A7-071A-47CB-AF55-1E868BC6F293}"/>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741F984-34EB-4E1E-8C0B-839CAAED3F4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55C9CB8-3A38-4EAD-82DE-899D42E3261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9D31B16-CC55-4E64-9DF5-CE20A349DC0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107D484-7F54-40C8-A15F-63B5FC7006F7}"/>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BB703B6-F9D7-4240-A657-3A35EE9F2D6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8FC9D40-4238-49D5-890D-5828FD44A0E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長引く景気低迷により全国平均及び県平均が低水準で推移する中、当市も前年度と同様の０．６７となった。</a:t>
          </a:r>
        </a:p>
        <a:p>
          <a:r>
            <a:rPr kumimoji="1" lang="ja-JP" altLang="en-US" sz="1300">
              <a:latin typeface="ＭＳ Ｐゴシック" panose="020B0600070205080204" pitchFamily="50" charset="-128"/>
              <a:ea typeface="ＭＳ Ｐゴシック" panose="020B0600070205080204" pitchFamily="50" charset="-128"/>
            </a:rPr>
            <a:t>　全国平均及び県平均は上回っているものの、類似団体内平均値を下回っており、引き続き扶助費の増加が予想されることから、徴税対策の強化やふるさと納税等新たな歳入確保策を講じ、歳入の確保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B74F48D-649E-4C10-965F-C68D2A582D19}"/>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66488281-DED9-4F64-927C-7FDAB34DF9C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49852FEF-16A3-41AD-88FE-9F39FB4D16DE}"/>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3308E727-A723-41CE-9F56-9D45948FB12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986B565-7F91-4616-AA9F-210122958AC2}"/>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B304C720-D474-4FC3-A6B5-004682E75DA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71988ED2-6D0B-42AD-AD8F-21577F03DC9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734C121B-70C8-42ED-A612-63F753F6FD19}"/>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5F2B4E8-E41F-425D-A495-391C9A29B60E}"/>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31EF1BD9-F7B1-43C3-BB44-164E81A8BF9B}"/>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A9A8B07B-37EA-47DF-89DB-2CE490937FC8}"/>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E05525F1-6844-4CF9-8CEC-CF1B19C7AEBA}"/>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E6E19B4A-4D9F-4538-9D08-FE24E701EB9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F53E2D3A-FDA7-40C7-96F0-7596F487461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1BF43C00-7407-43D3-9CAE-002CC5431F7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E22CBBF-E085-4CDE-8338-E559F65D03A6}"/>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88A27B84-F2F8-4641-88C0-765EBDAC925F}"/>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4D42A7FC-3AC5-4B76-8052-3A5AE5D5A19D}"/>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B709B8BB-66BD-4218-B5E5-307F8386930B}"/>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FE9F0727-4DDC-4610-A3BA-66BEEF2DD22A}"/>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92428</xdr:rowOff>
    </xdr:to>
    <xdr:cxnSp macro="">
      <xdr:nvCxnSpPr>
        <xdr:cNvPr id="69" name="直線コネクタ 68">
          <a:extLst>
            <a:ext uri="{FF2B5EF4-FFF2-40B4-BE49-F238E27FC236}">
              <a16:creationId xmlns:a16="http://schemas.microsoft.com/office/drawing/2014/main" id="{5DDE8324-E1A6-4EC4-B18D-79040F830726}"/>
            </a:ext>
          </a:extLst>
        </xdr:cNvPr>
        <xdr:cNvCxnSpPr/>
      </xdr:nvCxnSpPr>
      <xdr:spPr>
        <a:xfrm>
          <a:off x="4114800" y="729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FDB9730F-65F7-46DB-850E-D156B645CB41}"/>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86F9271-0C34-42FA-BB1A-BAA65E086F51}"/>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92428</xdr:rowOff>
    </xdr:to>
    <xdr:cxnSp macro="">
      <xdr:nvCxnSpPr>
        <xdr:cNvPr id="72" name="直線コネクタ 71">
          <a:extLst>
            <a:ext uri="{FF2B5EF4-FFF2-40B4-BE49-F238E27FC236}">
              <a16:creationId xmlns:a16="http://schemas.microsoft.com/office/drawing/2014/main" id="{A9702B81-8665-4FA2-A4EC-F23EA7FE3399}"/>
            </a:ext>
          </a:extLst>
        </xdr:cNvPr>
        <xdr:cNvCxnSpPr/>
      </xdr:nvCxnSpPr>
      <xdr:spPr>
        <a:xfrm>
          <a:off x="3225800" y="72665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9E220919-62DC-4328-A0D8-EB304C266969}"/>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35309D08-9836-43B5-B982-5E79DC12834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5" name="直線コネクタ 74">
          <a:extLst>
            <a:ext uri="{FF2B5EF4-FFF2-40B4-BE49-F238E27FC236}">
              <a16:creationId xmlns:a16="http://schemas.microsoft.com/office/drawing/2014/main" id="{1F1611FB-E2D6-4D22-93FE-6A2836181346}"/>
            </a:ext>
          </a:extLst>
        </xdr:cNvPr>
        <xdr:cNvCxnSpPr/>
      </xdr:nvCxnSpPr>
      <xdr:spPr>
        <a:xfrm flipV="1">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D68CC5B6-4DDD-4E21-9617-717D81EF4C83}"/>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730E5A24-CC89-4343-B30C-F2EFD0C75DE4}"/>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79022</xdr:rowOff>
    </xdr:to>
    <xdr:cxnSp macro="">
      <xdr:nvCxnSpPr>
        <xdr:cNvPr id="78" name="直線コネクタ 77">
          <a:extLst>
            <a:ext uri="{FF2B5EF4-FFF2-40B4-BE49-F238E27FC236}">
              <a16:creationId xmlns:a16="http://schemas.microsoft.com/office/drawing/2014/main" id="{5C96C4E8-A220-4F73-862C-5ECCCF6EBBC0}"/>
            </a:ext>
          </a:extLst>
        </xdr:cNvPr>
        <xdr:cNvCxnSpPr/>
      </xdr:nvCxnSpPr>
      <xdr:spPr>
        <a:xfrm>
          <a:off x="1447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7122B051-7877-4E0E-93EF-958AC05E7689}"/>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B5356849-E46A-40D6-A51D-88A74D395CD9}"/>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AF30B093-2C66-4401-BB99-FEF4EBDAAE13}"/>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735E67D3-D59B-477C-8279-13A4646E7038}"/>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69C13F9-C342-4073-92A9-7A7D451C079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36342DF-D125-4194-B9D4-AA34018EDA6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9D085BD-B86F-4B1D-84B0-F6CE35042AB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3E49CEE-7FA3-40E8-8361-96EB4C9DDA1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EA5BA2B-C82B-44F5-9AC8-2FEF8AE4903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a:extLst>
            <a:ext uri="{FF2B5EF4-FFF2-40B4-BE49-F238E27FC236}">
              <a16:creationId xmlns:a16="http://schemas.microsoft.com/office/drawing/2014/main" id="{9BF07041-1169-4EFC-881E-E6527A798A40}"/>
            </a:ext>
          </a:extLst>
        </xdr:cNvPr>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a:extLst>
            <a:ext uri="{FF2B5EF4-FFF2-40B4-BE49-F238E27FC236}">
              <a16:creationId xmlns:a16="http://schemas.microsoft.com/office/drawing/2014/main" id="{66B917C8-5582-41C1-B81A-2EF219BD2FC9}"/>
            </a:ext>
          </a:extLst>
        </xdr:cNvPr>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a:extLst>
            <a:ext uri="{FF2B5EF4-FFF2-40B4-BE49-F238E27FC236}">
              <a16:creationId xmlns:a16="http://schemas.microsoft.com/office/drawing/2014/main" id="{CB0A7D54-49CC-4A79-AD04-F5EA7F1BFF2D}"/>
            </a:ext>
          </a:extLst>
        </xdr:cNvPr>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a:extLst>
            <a:ext uri="{FF2B5EF4-FFF2-40B4-BE49-F238E27FC236}">
              <a16:creationId xmlns:a16="http://schemas.microsoft.com/office/drawing/2014/main" id="{DA8EDE1A-4A4D-4731-A04B-8E51EF61DEDC}"/>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4882CE27-D8BA-487C-A6E7-CFB54735C9DE}"/>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a:extLst>
            <a:ext uri="{FF2B5EF4-FFF2-40B4-BE49-F238E27FC236}">
              <a16:creationId xmlns:a16="http://schemas.microsoft.com/office/drawing/2014/main" id="{D3127076-73DD-4038-8F2F-92B2770D97AD}"/>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a:extLst>
            <a:ext uri="{FF2B5EF4-FFF2-40B4-BE49-F238E27FC236}">
              <a16:creationId xmlns:a16="http://schemas.microsoft.com/office/drawing/2014/main" id="{DBA7D3E3-B1EB-4552-A864-308E18157ED0}"/>
            </a:ext>
          </a:extLst>
        </xdr:cNvPr>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95" name="テキスト ボックス 94">
          <a:extLst>
            <a:ext uri="{FF2B5EF4-FFF2-40B4-BE49-F238E27FC236}">
              <a16:creationId xmlns:a16="http://schemas.microsoft.com/office/drawing/2014/main" id="{EF630EDA-3849-401B-9019-A84537BCC372}"/>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a:extLst>
            <a:ext uri="{FF2B5EF4-FFF2-40B4-BE49-F238E27FC236}">
              <a16:creationId xmlns:a16="http://schemas.microsoft.com/office/drawing/2014/main" id="{33C23011-8AB1-4282-A1D8-DCEB093E28BE}"/>
            </a:ext>
          </a:extLst>
        </xdr:cNvPr>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97" name="テキスト ボックス 96">
          <a:extLst>
            <a:ext uri="{FF2B5EF4-FFF2-40B4-BE49-F238E27FC236}">
              <a16:creationId xmlns:a16="http://schemas.microsoft.com/office/drawing/2014/main" id="{B8E339D3-90AC-48BE-A58C-107A54CFB511}"/>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78E6CB67-CC51-4245-AB53-567E09B9199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4BA37494-C3C3-4B25-B840-EFB2FF0E1BC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59C5EBCC-4E3E-4B26-BECE-BA4918049E2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EFBCE7BF-48A8-4654-8C32-F32F3C754B8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8BECE890-C148-43C2-824D-CFE77232502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9A145D41-3C05-4AE2-8A66-D02F8991C4CB}"/>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3C802A78-FF81-40E6-89FE-1900CEA36992}"/>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B87D0263-19D3-419B-AAC0-9628C5669D7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7CFE5785-EEA5-42AD-BDD9-E6C011BFE5A4}"/>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9996E410-672B-435A-AB28-8BA407D5675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7342CC7-6CE1-4DC4-B41C-7AEB8B48235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46157716-0315-4BC7-8947-1484FD94DC7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A0F7DDFD-1CB6-4E04-B0FE-D79AD4C81A0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税の増収があったものの臨時財政対策債の減収等により経常一般財源が微減となり、また、退職者の増に伴う人件費増加等により経常経費に充当した一般財源が増加したため、経常収支比率は前年度と比べ４．３ポイント上昇し、８９．６％となった。</a:t>
          </a:r>
        </a:p>
        <a:p>
          <a:r>
            <a:rPr kumimoji="1" lang="ja-JP" altLang="en-US" sz="1300">
              <a:latin typeface="ＭＳ Ｐゴシック" panose="020B0600070205080204" pitchFamily="50" charset="-128"/>
              <a:ea typeface="ＭＳ Ｐゴシック" panose="020B0600070205080204" pitchFamily="50" charset="-128"/>
            </a:rPr>
            <a:t>　全国平均、県平均、類似団体平均を下回っているが、増加し続ける扶助費や物件費など、財政指標悪化の原因となる要素があるため、あらゆる分野における経常的な経費を削減していく等、健全な財政運営を行い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E094D8A6-7E24-4E17-9A95-D4CF8EC53E2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B094E915-6FF9-46D2-A2C7-1D45F4D25F98}"/>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85F06223-E38D-4B28-92BB-BC9DF10D608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A1D856F6-415B-4DBD-850E-E2240409E0D9}"/>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4218D50-FE00-47C0-A8B8-9A118AC0A874}"/>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8134ABD9-57E3-461F-A341-B7B2CC6989C1}"/>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553FF25A-D732-45B1-9AC1-271F4201AA63}"/>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E3667A42-244F-45DD-BE47-2F89DA0280AA}"/>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367C8855-4700-4242-85EE-40E37B6813B5}"/>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7DFC9721-C7EA-437A-9941-1566B2506B3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EC6A2B04-A99B-4457-AB2D-CBD3904604D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5F74F980-C764-4916-88B4-00B5976F2D7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6FBDAEA7-3F11-4518-85B8-0973037D9888}"/>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AA3AE3AF-4E07-4E4D-BF98-B726C8AA9F14}"/>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F4CBEA81-C143-4B68-BEF4-D3C8C0C95925}"/>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17A01E93-4D59-4859-9172-7F613D842966}"/>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28AE294C-E1DC-4097-BDF3-26EA8B44ABAD}"/>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53022</xdr:rowOff>
    </xdr:from>
    <xdr:to>
      <xdr:col>23</xdr:col>
      <xdr:colOff>133350</xdr:colOff>
      <xdr:row>62</xdr:row>
      <xdr:rowOff>140970</xdr:rowOff>
    </xdr:to>
    <xdr:cxnSp macro="">
      <xdr:nvCxnSpPr>
        <xdr:cNvPr id="128" name="直線コネクタ 127">
          <a:extLst>
            <a:ext uri="{FF2B5EF4-FFF2-40B4-BE49-F238E27FC236}">
              <a16:creationId xmlns:a16="http://schemas.microsoft.com/office/drawing/2014/main" id="{54A69F0A-A40B-4982-87E9-0FE304088B84}"/>
            </a:ext>
          </a:extLst>
        </xdr:cNvPr>
        <xdr:cNvCxnSpPr/>
      </xdr:nvCxnSpPr>
      <xdr:spPr>
        <a:xfrm>
          <a:off x="4114800" y="10511472"/>
          <a:ext cx="838200" cy="2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126476FF-27B1-429A-ADFA-22BFBFD52204}"/>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C32DC85E-31E4-462B-B7FF-7A8FB7FBC463}"/>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53022</xdr:rowOff>
    </xdr:from>
    <xdr:to>
      <xdr:col>19</xdr:col>
      <xdr:colOff>133350</xdr:colOff>
      <xdr:row>62</xdr:row>
      <xdr:rowOff>116840</xdr:rowOff>
    </xdr:to>
    <xdr:cxnSp macro="">
      <xdr:nvCxnSpPr>
        <xdr:cNvPr id="131" name="直線コネクタ 130">
          <a:extLst>
            <a:ext uri="{FF2B5EF4-FFF2-40B4-BE49-F238E27FC236}">
              <a16:creationId xmlns:a16="http://schemas.microsoft.com/office/drawing/2014/main" id="{752FAFF1-61C8-4102-AFF2-BA1A8FCAF6DC}"/>
            </a:ext>
          </a:extLst>
        </xdr:cNvPr>
        <xdr:cNvCxnSpPr/>
      </xdr:nvCxnSpPr>
      <xdr:spPr>
        <a:xfrm flipV="1">
          <a:off x="3225800" y="10511472"/>
          <a:ext cx="8890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60BCDD19-C860-4CF0-A1B9-63E43E6B3983}"/>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CE3B1E80-51D5-4EF4-9C14-1907BFEE789F}"/>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98743</xdr:rowOff>
    </xdr:from>
    <xdr:to>
      <xdr:col>15</xdr:col>
      <xdr:colOff>82550</xdr:colOff>
      <xdr:row>62</xdr:row>
      <xdr:rowOff>116840</xdr:rowOff>
    </xdr:to>
    <xdr:cxnSp macro="">
      <xdr:nvCxnSpPr>
        <xdr:cNvPr id="134" name="直線コネクタ 133">
          <a:extLst>
            <a:ext uri="{FF2B5EF4-FFF2-40B4-BE49-F238E27FC236}">
              <a16:creationId xmlns:a16="http://schemas.microsoft.com/office/drawing/2014/main" id="{D7584375-E36E-48BD-AC39-4E2633D4BC6F}"/>
            </a:ext>
          </a:extLst>
        </xdr:cNvPr>
        <xdr:cNvCxnSpPr/>
      </xdr:nvCxnSpPr>
      <xdr:spPr>
        <a:xfrm>
          <a:off x="2336800" y="1072864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E0B7B9AB-AFB0-4E03-85B8-A5F51F7FF73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A6A2E284-60D1-4C5D-8140-88B5CCB1E532}"/>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98743</xdr:rowOff>
    </xdr:to>
    <xdr:cxnSp macro="">
      <xdr:nvCxnSpPr>
        <xdr:cNvPr id="137" name="直線コネクタ 136">
          <a:extLst>
            <a:ext uri="{FF2B5EF4-FFF2-40B4-BE49-F238E27FC236}">
              <a16:creationId xmlns:a16="http://schemas.microsoft.com/office/drawing/2014/main" id="{FE7B8E2C-0E36-45AE-BFC4-7784E6D62007}"/>
            </a:ext>
          </a:extLst>
        </xdr:cNvPr>
        <xdr:cNvCxnSpPr/>
      </xdr:nvCxnSpPr>
      <xdr:spPr>
        <a:xfrm>
          <a:off x="1447800" y="106984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43A203DC-A94C-4B7E-8F44-EC2D570507D9}"/>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14EEAA6E-F5BB-4538-BD43-A838B11A1325}"/>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8FAD00DA-999D-4335-8BDC-8A796EDDB7EC}"/>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956804F2-BF37-45D4-867B-C54269DFAD6E}"/>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DA5F9F7C-2603-4963-8414-B649444AEB0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5A1DC3C0-72DC-40FE-AA0D-00E3432D24E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CAAC4489-5913-4C3C-A823-8CBD179FAF2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D64FD74A-8B7A-4DF8-BBDD-C0629AB24D3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24C4660-42DA-4272-8892-A98B809B5599}"/>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47" name="楕円 146">
          <a:extLst>
            <a:ext uri="{FF2B5EF4-FFF2-40B4-BE49-F238E27FC236}">
              <a16:creationId xmlns:a16="http://schemas.microsoft.com/office/drawing/2014/main" id="{8672E36A-97E4-4AE1-9DED-8ED2FE7E9C69}"/>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48" name="財政構造の弾力性該当値テキスト">
          <a:extLst>
            <a:ext uri="{FF2B5EF4-FFF2-40B4-BE49-F238E27FC236}">
              <a16:creationId xmlns:a16="http://schemas.microsoft.com/office/drawing/2014/main" id="{E57561FA-9ABB-41CA-8B24-A56B56B594AB}"/>
            </a:ext>
          </a:extLst>
        </xdr:cNvPr>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2222</xdr:rowOff>
    </xdr:from>
    <xdr:to>
      <xdr:col>19</xdr:col>
      <xdr:colOff>184150</xdr:colOff>
      <xdr:row>61</xdr:row>
      <xdr:rowOff>103822</xdr:rowOff>
    </xdr:to>
    <xdr:sp macro="" textlink="">
      <xdr:nvSpPr>
        <xdr:cNvPr id="149" name="楕円 148">
          <a:extLst>
            <a:ext uri="{FF2B5EF4-FFF2-40B4-BE49-F238E27FC236}">
              <a16:creationId xmlns:a16="http://schemas.microsoft.com/office/drawing/2014/main" id="{652742CE-D1B2-4BDF-8C82-4329BEA974C7}"/>
            </a:ext>
          </a:extLst>
        </xdr:cNvPr>
        <xdr:cNvSpPr/>
      </xdr:nvSpPr>
      <xdr:spPr>
        <a:xfrm>
          <a:off x="4064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113999</xdr:rowOff>
    </xdr:from>
    <xdr:ext cx="736600" cy="259045"/>
    <xdr:sp macro="" textlink="">
      <xdr:nvSpPr>
        <xdr:cNvPr id="150" name="テキスト ボックス 149">
          <a:extLst>
            <a:ext uri="{FF2B5EF4-FFF2-40B4-BE49-F238E27FC236}">
              <a16:creationId xmlns:a16="http://schemas.microsoft.com/office/drawing/2014/main" id="{AF93EDB0-A8D5-432F-80C4-64DF062905F7}"/>
            </a:ext>
          </a:extLst>
        </xdr:cNvPr>
        <xdr:cNvSpPr txBox="1"/>
      </xdr:nvSpPr>
      <xdr:spPr>
        <a:xfrm>
          <a:off x="3733800" y="10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1" name="楕円 150">
          <a:extLst>
            <a:ext uri="{FF2B5EF4-FFF2-40B4-BE49-F238E27FC236}">
              <a16:creationId xmlns:a16="http://schemas.microsoft.com/office/drawing/2014/main" id="{64E8E46E-E85A-4353-AEAD-1F337DD41579}"/>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2" name="テキスト ボックス 151">
          <a:extLst>
            <a:ext uri="{FF2B5EF4-FFF2-40B4-BE49-F238E27FC236}">
              <a16:creationId xmlns:a16="http://schemas.microsoft.com/office/drawing/2014/main" id="{CB83CC86-BD15-4861-8F68-33597F239B27}"/>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47943</xdr:rowOff>
    </xdr:from>
    <xdr:to>
      <xdr:col>11</xdr:col>
      <xdr:colOff>82550</xdr:colOff>
      <xdr:row>62</xdr:row>
      <xdr:rowOff>149543</xdr:rowOff>
    </xdr:to>
    <xdr:sp macro="" textlink="">
      <xdr:nvSpPr>
        <xdr:cNvPr id="153" name="楕円 152">
          <a:extLst>
            <a:ext uri="{FF2B5EF4-FFF2-40B4-BE49-F238E27FC236}">
              <a16:creationId xmlns:a16="http://schemas.microsoft.com/office/drawing/2014/main" id="{A2292F4D-EEFB-4261-8A53-31F2A6007705}"/>
            </a:ext>
          </a:extLst>
        </xdr:cNvPr>
        <xdr:cNvSpPr/>
      </xdr:nvSpPr>
      <xdr:spPr>
        <a:xfrm>
          <a:off x="2286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159720</xdr:rowOff>
    </xdr:from>
    <xdr:ext cx="762000" cy="259045"/>
    <xdr:sp macro="" textlink="">
      <xdr:nvSpPr>
        <xdr:cNvPr id="154" name="テキスト ボックス 153">
          <a:extLst>
            <a:ext uri="{FF2B5EF4-FFF2-40B4-BE49-F238E27FC236}">
              <a16:creationId xmlns:a16="http://schemas.microsoft.com/office/drawing/2014/main" id="{14F59CED-012B-44B1-8DC1-EAD187D16F83}"/>
            </a:ext>
          </a:extLst>
        </xdr:cNvPr>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5" name="楕円 154">
          <a:extLst>
            <a:ext uri="{FF2B5EF4-FFF2-40B4-BE49-F238E27FC236}">
              <a16:creationId xmlns:a16="http://schemas.microsoft.com/office/drawing/2014/main" id="{8D92A158-DDE6-4038-BE57-8C06AE3FC7F1}"/>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56" name="テキスト ボックス 155">
          <a:extLst>
            <a:ext uri="{FF2B5EF4-FFF2-40B4-BE49-F238E27FC236}">
              <a16:creationId xmlns:a16="http://schemas.microsoft.com/office/drawing/2014/main" id="{989934A9-45D4-4E3E-A9B7-F282938080CA}"/>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70823CED-4274-4330-B90B-8694C8734B0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EF9810EB-FC56-4C6F-841C-8D2EA8DB3A1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FE7EEBAE-A265-4526-BD4E-1E75733A534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8455C3CA-DA30-4FB3-ACCD-D6DA8F58D9E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1E6EB12A-E9AB-4CF0-8479-92F06BED9DE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BFD6D107-9088-45CF-A7D9-B7241BB4A12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5E95FAA7-BA87-478A-BC41-DFFC4539050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D1EDE3BA-53C1-4A7D-9F9B-8585CAC20B5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2F6CB126-DC6E-4B7D-963E-7894DA4A15E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D8E72981-9D3F-4B7C-ABEA-CA782457C58A}"/>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1035BDEC-85BC-4A20-AF72-32A31C6D6815}"/>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D24A7F2D-50C6-4856-B63D-FF6A242F4F4A}"/>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70C3DF0B-62E7-4E76-803A-E0AEE40138C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退職職員数の増加等に伴い前年度と比べて</a:t>
          </a:r>
          <a:r>
            <a:rPr kumimoji="1" lang="en-US" altLang="ja-JP" sz="1300">
              <a:latin typeface="ＭＳ Ｐゴシック" panose="020B0600070205080204" pitchFamily="50" charset="-128"/>
              <a:ea typeface="ＭＳ Ｐゴシック" panose="020B0600070205080204" pitchFamily="50" charset="-128"/>
            </a:rPr>
            <a:t>9,458</a:t>
          </a:r>
          <a:r>
            <a:rPr kumimoji="1" lang="ja-JP" altLang="en-US" sz="1300">
              <a:latin typeface="ＭＳ Ｐゴシック" panose="020B0600070205080204" pitchFamily="50" charset="-128"/>
              <a:ea typeface="ＭＳ Ｐゴシック" panose="020B0600070205080204" pitchFamily="50" charset="-128"/>
            </a:rPr>
            <a:t>円増加しているものの、当市は人口１人当たりの職員数が極めて少ないため、全国平均及び県平均を大幅に下回っている。</a:t>
          </a:r>
        </a:p>
        <a:p>
          <a:r>
            <a:rPr kumimoji="1" lang="ja-JP" altLang="en-US" sz="1300">
              <a:latin typeface="ＭＳ Ｐゴシック" panose="020B0600070205080204" pitchFamily="50" charset="-128"/>
              <a:ea typeface="ＭＳ Ｐゴシック" panose="020B0600070205080204" pitchFamily="50" charset="-128"/>
            </a:rPr>
            <a:t>　今後も民間委託等を活用し、引き続き人件費・物件費等の抑制に努めたい。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8999A8E7-6ECB-4F20-AD8E-607B25D419D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68A969CB-6083-4211-A830-3C71E18191D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25C0D71F-ED50-45D7-9D20-9B24C3B679F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871059BF-8652-47D1-A091-A270BD2D320B}"/>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222FF6B1-B565-4080-83B0-6E2179A06D85}"/>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6091B910-A7BA-481D-B378-6D43B99597BC}"/>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1DDD6CAD-F052-4B92-9B24-15ACA7361F24}"/>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50009964-B7E9-4DD7-A05B-415004ED693D}"/>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6FCBFEC5-D1D4-446C-8C8D-F2FA7143BB9C}"/>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383769FD-6034-4153-9292-16F4347E31CA}"/>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DDD84E72-3ED7-4D3F-8B3A-887DBC0BEFB9}"/>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1EEC634B-3245-487E-B0E2-6EE90EF37244}"/>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8666D4AF-56F4-4C85-AF56-467AAB107116}"/>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8A8B9A17-12DF-43F8-86F9-80FFDAEE39A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32BA81A3-A135-4B23-B3E7-3DC005201D6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485759AD-FDBD-420A-9C2B-7BFCBFCFF4D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357C812-0AD8-44C2-9D5E-01C523D9C3B1}"/>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72DF9599-9C46-452E-B117-F2B9975431C1}"/>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5233E6AD-1768-4085-81A0-E222FCE5BE87}"/>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2757B66D-F7B5-4C3F-9009-AA7F0D40893B}"/>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821A5434-C7A8-40EB-A04D-A49FAD15FE8E}"/>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133956</xdr:rowOff>
    </xdr:from>
    <xdr:to>
      <xdr:col>23</xdr:col>
      <xdr:colOff>133350</xdr:colOff>
      <xdr:row>81</xdr:row>
      <xdr:rowOff>38581</xdr:rowOff>
    </xdr:to>
    <xdr:cxnSp macro="">
      <xdr:nvCxnSpPr>
        <xdr:cNvPr id="191" name="直線コネクタ 190">
          <a:extLst>
            <a:ext uri="{FF2B5EF4-FFF2-40B4-BE49-F238E27FC236}">
              <a16:creationId xmlns:a16="http://schemas.microsoft.com/office/drawing/2014/main" id="{67701384-6211-46AB-B11D-3071D35D9C04}"/>
            </a:ext>
          </a:extLst>
        </xdr:cNvPr>
        <xdr:cNvCxnSpPr/>
      </xdr:nvCxnSpPr>
      <xdr:spPr>
        <a:xfrm>
          <a:off x="4114800" y="13849956"/>
          <a:ext cx="838200" cy="7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A8239272-9E39-4709-92D3-318F6E7F5E7B}"/>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E85F2447-6A9E-4947-A809-F27191C05704}"/>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114950</xdr:rowOff>
    </xdr:from>
    <xdr:to>
      <xdr:col>19</xdr:col>
      <xdr:colOff>133350</xdr:colOff>
      <xdr:row>80</xdr:row>
      <xdr:rowOff>133956</xdr:rowOff>
    </xdr:to>
    <xdr:cxnSp macro="">
      <xdr:nvCxnSpPr>
        <xdr:cNvPr id="194" name="直線コネクタ 193">
          <a:extLst>
            <a:ext uri="{FF2B5EF4-FFF2-40B4-BE49-F238E27FC236}">
              <a16:creationId xmlns:a16="http://schemas.microsoft.com/office/drawing/2014/main" id="{E33E6FB1-98C0-4CBD-B62D-78DDAF2E5E74}"/>
            </a:ext>
          </a:extLst>
        </xdr:cNvPr>
        <xdr:cNvCxnSpPr/>
      </xdr:nvCxnSpPr>
      <xdr:spPr>
        <a:xfrm>
          <a:off x="3225800" y="13830950"/>
          <a:ext cx="8890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483E988-B878-4BA1-9148-71A22ABB0D23}"/>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9CC8AFF9-2AB2-44F1-A9AB-F0F74950575C}"/>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44949</xdr:rowOff>
    </xdr:from>
    <xdr:to>
      <xdr:col>15</xdr:col>
      <xdr:colOff>82550</xdr:colOff>
      <xdr:row>80</xdr:row>
      <xdr:rowOff>114950</xdr:rowOff>
    </xdr:to>
    <xdr:cxnSp macro="">
      <xdr:nvCxnSpPr>
        <xdr:cNvPr id="197" name="直線コネクタ 196">
          <a:extLst>
            <a:ext uri="{FF2B5EF4-FFF2-40B4-BE49-F238E27FC236}">
              <a16:creationId xmlns:a16="http://schemas.microsoft.com/office/drawing/2014/main" id="{86328BBA-E7CA-466C-BCC0-2F75DD8BBB36}"/>
            </a:ext>
          </a:extLst>
        </xdr:cNvPr>
        <xdr:cNvCxnSpPr/>
      </xdr:nvCxnSpPr>
      <xdr:spPr>
        <a:xfrm>
          <a:off x="2336800" y="13760949"/>
          <a:ext cx="889000" cy="7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DD9B2197-C9B8-4D1B-8DFF-945581B613F7}"/>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C9EF0A46-7C58-4636-A419-84A2D2A43AC4}"/>
            </a:ext>
          </a:extLst>
        </xdr:cNvPr>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36021</xdr:rowOff>
    </xdr:from>
    <xdr:to>
      <xdr:col>11</xdr:col>
      <xdr:colOff>31750</xdr:colOff>
      <xdr:row>80</xdr:row>
      <xdr:rowOff>44949</xdr:rowOff>
    </xdr:to>
    <xdr:cxnSp macro="">
      <xdr:nvCxnSpPr>
        <xdr:cNvPr id="200" name="直線コネクタ 199">
          <a:extLst>
            <a:ext uri="{FF2B5EF4-FFF2-40B4-BE49-F238E27FC236}">
              <a16:creationId xmlns:a16="http://schemas.microsoft.com/office/drawing/2014/main" id="{D423FFD2-AAAF-492F-805C-383FAC39A8F9}"/>
            </a:ext>
          </a:extLst>
        </xdr:cNvPr>
        <xdr:cNvCxnSpPr/>
      </xdr:nvCxnSpPr>
      <xdr:spPr>
        <a:xfrm>
          <a:off x="1447800" y="13752021"/>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FAE1FD4A-976E-4E90-A1EA-48A974A4832F}"/>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F20289EE-FFC1-4786-97EB-15E03DB1BFC8}"/>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9923DBD4-2D6E-4364-B93B-F6349600BF45}"/>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683FE016-58E3-4795-A3AC-53AC85DFBF73}"/>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95438D8B-DD6A-443E-8ABE-8B007070D25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90F6B575-62B4-418C-8254-9E333F84E09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32F1FB2C-3D72-4196-8251-64C3D2A2FBD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FD641EB7-5906-4223-A46A-DB969F4CE6E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5EE139DB-8772-4DF3-B7E6-55CD1D4CACD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159231</xdr:rowOff>
    </xdr:from>
    <xdr:to>
      <xdr:col>23</xdr:col>
      <xdr:colOff>184150</xdr:colOff>
      <xdr:row>81</xdr:row>
      <xdr:rowOff>89381</xdr:rowOff>
    </xdr:to>
    <xdr:sp macro="" textlink="">
      <xdr:nvSpPr>
        <xdr:cNvPr id="210" name="楕円 209">
          <a:extLst>
            <a:ext uri="{FF2B5EF4-FFF2-40B4-BE49-F238E27FC236}">
              <a16:creationId xmlns:a16="http://schemas.microsoft.com/office/drawing/2014/main" id="{3C1550B9-3E3E-47B9-89FA-045C2007AF69}"/>
            </a:ext>
          </a:extLst>
        </xdr:cNvPr>
        <xdr:cNvSpPr/>
      </xdr:nvSpPr>
      <xdr:spPr>
        <a:xfrm>
          <a:off x="4902200" y="1387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80508</xdr:rowOff>
    </xdr:from>
    <xdr:ext cx="762000" cy="259045"/>
    <xdr:sp macro="" textlink="">
      <xdr:nvSpPr>
        <xdr:cNvPr id="211" name="人件費・物件費等の状況該当値テキスト">
          <a:extLst>
            <a:ext uri="{FF2B5EF4-FFF2-40B4-BE49-F238E27FC236}">
              <a16:creationId xmlns:a16="http://schemas.microsoft.com/office/drawing/2014/main" id="{9A138382-275B-43B8-A709-81C92E3E0E83}"/>
            </a:ext>
          </a:extLst>
        </xdr:cNvPr>
        <xdr:cNvSpPr txBox="1"/>
      </xdr:nvSpPr>
      <xdr:spPr>
        <a:xfrm>
          <a:off x="5041900" y="1379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83156</xdr:rowOff>
    </xdr:from>
    <xdr:to>
      <xdr:col>19</xdr:col>
      <xdr:colOff>184150</xdr:colOff>
      <xdr:row>81</xdr:row>
      <xdr:rowOff>13306</xdr:rowOff>
    </xdr:to>
    <xdr:sp macro="" textlink="">
      <xdr:nvSpPr>
        <xdr:cNvPr id="212" name="楕円 211">
          <a:extLst>
            <a:ext uri="{FF2B5EF4-FFF2-40B4-BE49-F238E27FC236}">
              <a16:creationId xmlns:a16="http://schemas.microsoft.com/office/drawing/2014/main" id="{19D1C992-20E7-4D0E-8E33-943C7E8DAEBF}"/>
            </a:ext>
          </a:extLst>
        </xdr:cNvPr>
        <xdr:cNvSpPr/>
      </xdr:nvSpPr>
      <xdr:spPr>
        <a:xfrm>
          <a:off x="4064000" y="1379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23483</xdr:rowOff>
    </xdr:from>
    <xdr:ext cx="736600" cy="259045"/>
    <xdr:sp macro="" textlink="">
      <xdr:nvSpPr>
        <xdr:cNvPr id="213" name="テキスト ボックス 212">
          <a:extLst>
            <a:ext uri="{FF2B5EF4-FFF2-40B4-BE49-F238E27FC236}">
              <a16:creationId xmlns:a16="http://schemas.microsoft.com/office/drawing/2014/main" id="{88AB1532-3042-4129-BEE4-C407CFD950C0}"/>
            </a:ext>
          </a:extLst>
        </xdr:cNvPr>
        <xdr:cNvSpPr txBox="1"/>
      </xdr:nvSpPr>
      <xdr:spPr>
        <a:xfrm>
          <a:off x="3733800" y="1356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64150</xdr:rowOff>
    </xdr:from>
    <xdr:to>
      <xdr:col>15</xdr:col>
      <xdr:colOff>133350</xdr:colOff>
      <xdr:row>80</xdr:row>
      <xdr:rowOff>165750</xdr:rowOff>
    </xdr:to>
    <xdr:sp macro="" textlink="">
      <xdr:nvSpPr>
        <xdr:cNvPr id="214" name="楕円 213">
          <a:extLst>
            <a:ext uri="{FF2B5EF4-FFF2-40B4-BE49-F238E27FC236}">
              <a16:creationId xmlns:a16="http://schemas.microsoft.com/office/drawing/2014/main" id="{73B9B37D-2281-4CBB-9FE2-B405D6203C10}"/>
            </a:ext>
          </a:extLst>
        </xdr:cNvPr>
        <xdr:cNvSpPr/>
      </xdr:nvSpPr>
      <xdr:spPr>
        <a:xfrm>
          <a:off x="3175000" y="137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4477</xdr:rowOff>
    </xdr:from>
    <xdr:ext cx="762000" cy="259045"/>
    <xdr:sp macro="" textlink="">
      <xdr:nvSpPr>
        <xdr:cNvPr id="215" name="テキスト ボックス 214">
          <a:extLst>
            <a:ext uri="{FF2B5EF4-FFF2-40B4-BE49-F238E27FC236}">
              <a16:creationId xmlns:a16="http://schemas.microsoft.com/office/drawing/2014/main" id="{1807D1E1-3E70-44A7-A52B-5DB6AD37FC36}"/>
            </a:ext>
          </a:extLst>
        </xdr:cNvPr>
        <xdr:cNvSpPr txBox="1"/>
      </xdr:nvSpPr>
      <xdr:spPr>
        <a:xfrm>
          <a:off x="2844800" y="135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165599</xdr:rowOff>
    </xdr:from>
    <xdr:to>
      <xdr:col>11</xdr:col>
      <xdr:colOff>82550</xdr:colOff>
      <xdr:row>80</xdr:row>
      <xdr:rowOff>95749</xdr:rowOff>
    </xdr:to>
    <xdr:sp macro="" textlink="">
      <xdr:nvSpPr>
        <xdr:cNvPr id="216" name="楕円 215">
          <a:extLst>
            <a:ext uri="{FF2B5EF4-FFF2-40B4-BE49-F238E27FC236}">
              <a16:creationId xmlns:a16="http://schemas.microsoft.com/office/drawing/2014/main" id="{EFF7DF40-49E5-4034-9FFE-C57CE0EC15B0}"/>
            </a:ext>
          </a:extLst>
        </xdr:cNvPr>
        <xdr:cNvSpPr/>
      </xdr:nvSpPr>
      <xdr:spPr>
        <a:xfrm>
          <a:off x="2286000" y="1371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105926</xdr:rowOff>
    </xdr:from>
    <xdr:ext cx="762000" cy="259045"/>
    <xdr:sp macro="" textlink="">
      <xdr:nvSpPr>
        <xdr:cNvPr id="217" name="テキスト ボックス 216">
          <a:extLst>
            <a:ext uri="{FF2B5EF4-FFF2-40B4-BE49-F238E27FC236}">
              <a16:creationId xmlns:a16="http://schemas.microsoft.com/office/drawing/2014/main" id="{85D978D8-3184-47D4-A338-05D77F2BD091}"/>
            </a:ext>
          </a:extLst>
        </xdr:cNvPr>
        <xdr:cNvSpPr txBox="1"/>
      </xdr:nvSpPr>
      <xdr:spPr>
        <a:xfrm>
          <a:off x="1955800" y="1347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156671</xdr:rowOff>
    </xdr:from>
    <xdr:to>
      <xdr:col>7</xdr:col>
      <xdr:colOff>31750</xdr:colOff>
      <xdr:row>80</xdr:row>
      <xdr:rowOff>86821</xdr:rowOff>
    </xdr:to>
    <xdr:sp macro="" textlink="">
      <xdr:nvSpPr>
        <xdr:cNvPr id="218" name="楕円 217">
          <a:extLst>
            <a:ext uri="{FF2B5EF4-FFF2-40B4-BE49-F238E27FC236}">
              <a16:creationId xmlns:a16="http://schemas.microsoft.com/office/drawing/2014/main" id="{16748602-CCBA-4D4C-A483-7140E2D0B636}"/>
            </a:ext>
          </a:extLst>
        </xdr:cNvPr>
        <xdr:cNvSpPr/>
      </xdr:nvSpPr>
      <xdr:spPr>
        <a:xfrm>
          <a:off x="1397000" y="137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96998</xdr:rowOff>
    </xdr:from>
    <xdr:ext cx="762000" cy="259045"/>
    <xdr:sp macro="" textlink="">
      <xdr:nvSpPr>
        <xdr:cNvPr id="219" name="テキスト ボックス 218">
          <a:extLst>
            <a:ext uri="{FF2B5EF4-FFF2-40B4-BE49-F238E27FC236}">
              <a16:creationId xmlns:a16="http://schemas.microsoft.com/office/drawing/2014/main" id="{68BB45E8-8461-4E3A-8F6D-341ACA648083}"/>
            </a:ext>
          </a:extLst>
        </xdr:cNvPr>
        <xdr:cNvSpPr txBox="1"/>
      </xdr:nvSpPr>
      <xdr:spPr>
        <a:xfrm>
          <a:off x="1066800" y="1347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11FDEBDF-BB0C-4B3E-8422-388F6718AF6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39F784C1-A15A-42D4-BC94-A7DB601FC09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CAE19CC3-0F06-499D-86F5-54F3428C1A71}"/>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442F59AE-DBC5-4F50-9BB8-0E23CC26C44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AF38D234-8B61-4963-8A42-41B6861018B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CF28B740-32BD-4621-9B32-5E02E1CE1FE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E7E43C9D-DDDB-4D4D-86F4-A9BC54D0EA3C}"/>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4C4FFC05-3162-460A-A9FA-62CA89113B0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32B15D4F-681E-49F2-9887-F4339C416C3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2E9029E2-AA53-4AFD-9676-F06A017FC86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97B83EA1-F99D-4A81-9CA4-AD37175FDCD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162395AC-58F9-470C-8F5D-10286095A48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C881B27E-7485-46CE-AC7E-2A282E93693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全国平均より１．６ポイントを下回っている。</a:t>
          </a:r>
        </a:p>
        <a:p>
          <a:r>
            <a:rPr kumimoji="1" lang="ja-JP" altLang="en-US" sz="1300">
              <a:latin typeface="ＭＳ Ｐゴシック" panose="020B0600070205080204" pitchFamily="50" charset="-128"/>
              <a:ea typeface="ＭＳ Ｐゴシック" panose="020B0600070205080204" pitchFamily="50" charset="-128"/>
            </a:rPr>
            <a:t>　今後も民間企業、類似団体との均衡を図ることを基本に、給与水準の適正化に努めたい。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E927055A-624C-4646-B00A-3D3C4DEDB7F2}"/>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E9D5FE71-101D-41CA-A2C9-D41BC23C19E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F3C9CD7A-B6EB-493B-801D-9F7B61B916D8}"/>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309A2CAB-EBE6-4D52-A581-E3E76725C407}"/>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1ED8206C-7C94-433B-B64E-09890293A48F}"/>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C192484B-3420-4973-B4E0-3562A0C236D5}"/>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D0EBD697-2206-48CD-A910-6B95DB1A49B4}"/>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4097115C-C051-41BB-9FE2-31039C75A19D}"/>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F1F0FF08-A539-4642-AB5E-C4331E47F781}"/>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DD914D40-F4CC-46D0-9536-847621F21FB8}"/>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2EA4CC8C-561E-4CA6-B70B-C19602B050E2}"/>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27D69ABF-8213-4536-B49D-2A0DEE3D6DCA}"/>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3E641BB3-5634-4380-8BB9-E4FC5497BC2F}"/>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5BE1D512-E7ED-4F9C-8C99-5310B42C9A56}"/>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C09CBA-4BD8-4172-8441-5EF290381D0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141E06C0-110E-4077-B38E-792FC5C6E77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1BA137B8-B8A0-439D-9C5D-ADCC088C6C7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4E1A0A69-1C55-41D5-935B-672DF9BA503E}"/>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3EB73444-0447-47D6-A613-288A25917E09}"/>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7E81CB31-37B7-4A5D-9181-AF13AEE98391}"/>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93E5AB3E-065F-46F7-8D7A-71E11869F408}"/>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4237ADE3-F62C-4BCF-845D-996502FDF47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55" name="直線コネクタ 254">
          <a:extLst>
            <a:ext uri="{FF2B5EF4-FFF2-40B4-BE49-F238E27FC236}">
              <a16:creationId xmlns:a16="http://schemas.microsoft.com/office/drawing/2014/main" id="{3043A516-6FF6-4ECF-A13A-E4E2A7E83B7B}"/>
            </a:ext>
          </a:extLst>
        </xdr:cNvPr>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D39A817C-D6F4-4407-8092-059CA380EC3D}"/>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8E44D9B4-8F21-48EA-BCB9-349FB8FC4969}"/>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86</xdr:row>
      <xdr:rowOff>118836</xdr:rowOff>
    </xdr:to>
    <xdr:cxnSp macro="">
      <xdr:nvCxnSpPr>
        <xdr:cNvPr id="258" name="直線コネクタ 257">
          <a:extLst>
            <a:ext uri="{FF2B5EF4-FFF2-40B4-BE49-F238E27FC236}">
              <a16:creationId xmlns:a16="http://schemas.microsoft.com/office/drawing/2014/main" id="{3DED2741-D282-4559-B601-8A23B86FFFC8}"/>
            </a:ext>
          </a:extLst>
        </xdr:cNvPr>
        <xdr:cNvCxnSpPr/>
      </xdr:nvCxnSpPr>
      <xdr:spPr>
        <a:xfrm flipV="1">
          <a:off x="15290800" y="14570529"/>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8CB6CBB0-BE64-4A23-A9D5-8C9109B36FE7}"/>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3C51FFD6-8387-43AD-B013-F52634B30674}"/>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118836</xdr:rowOff>
    </xdr:to>
    <xdr:cxnSp macro="">
      <xdr:nvCxnSpPr>
        <xdr:cNvPr id="261" name="直線コネクタ 260">
          <a:extLst>
            <a:ext uri="{FF2B5EF4-FFF2-40B4-BE49-F238E27FC236}">
              <a16:creationId xmlns:a16="http://schemas.microsoft.com/office/drawing/2014/main" id="{DBBEB2E2-703E-4F13-8F69-9B73ED2BCAA9}"/>
            </a:ext>
          </a:extLst>
        </xdr:cNvPr>
        <xdr:cNvCxnSpPr/>
      </xdr:nvCxnSpPr>
      <xdr:spPr>
        <a:xfrm>
          <a:off x="14401800" y="148463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CC43A6B4-A49A-42AC-B1A2-5E016B5319E8}"/>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CC440CE5-FDDA-4927-B479-9ECE21B57863}"/>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101600</xdr:rowOff>
    </xdr:to>
    <xdr:cxnSp macro="">
      <xdr:nvCxnSpPr>
        <xdr:cNvPr id="264" name="直線コネクタ 263">
          <a:extLst>
            <a:ext uri="{FF2B5EF4-FFF2-40B4-BE49-F238E27FC236}">
              <a16:creationId xmlns:a16="http://schemas.microsoft.com/office/drawing/2014/main" id="{02E2C03A-FDC1-40FC-9660-85581ACC2162}"/>
            </a:ext>
          </a:extLst>
        </xdr:cNvPr>
        <xdr:cNvCxnSpPr/>
      </xdr:nvCxnSpPr>
      <xdr:spPr>
        <a:xfrm>
          <a:off x="13512800" y="146739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E7D9C053-5EF7-4941-A00E-BC7F87B0EBEC}"/>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8149A9A2-3F66-4901-BD76-1F2CF7F5E4C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3F7923E0-A9E9-4D6A-BDCD-B9150469978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91537B86-ACAD-4BE1-8189-C4E5D11B9563}"/>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16202412-AA58-4F59-9C0A-0CF7B238DB0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29D1F0F8-A3C4-466B-A95C-C86CBC9C562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D941646-2587-4445-B52A-5A70DFF6EB5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40A66CB-70BE-43C3-9D03-A2187E3B009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98F8882-196D-4497-B983-E116F9FA6BA6}"/>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4" name="楕円 273">
          <a:extLst>
            <a:ext uri="{FF2B5EF4-FFF2-40B4-BE49-F238E27FC236}">
              <a16:creationId xmlns:a16="http://schemas.microsoft.com/office/drawing/2014/main" id="{5D0147C0-461E-488D-A785-8251D5CB870E}"/>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5" name="給与水準   （国との比較）該当値テキスト">
          <a:extLst>
            <a:ext uri="{FF2B5EF4-FFF2-40B4-BE49-F238E27FC236}">
              <a16:creationId xmlns:a16="http://schemas.microsoft.com/office/drawing/2014/main" id="{23212238-2146-44AF-9AEC-BDBECE5EFC74}"/>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6" name="楕円 275">
          <a:extLst>
            <a:ext uri="{FF2B5EF4-FFF2-40B4-BE49-F238E27FC236}">
              <a16:creationId xmlns:a16="http://schemas.microsoft.com/office/drawing/2014/main" id="{7603BDCF-9EBA-471B-9620-D1969B7D38E2}"/>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7" name="テキスト ボックス 276">
          <a:extLst>
            <a:ext uri="{FF2B5EF4-FFF2-40B4-BE49-F238E27FC236}">
              <a16:creationId xmlns:a16="http://schemas.microsoft.com/office/drawing/2014/main" id="{5E337E7E-7536-4592-9566-C4478CA1BAA6}"/>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78" name="楕円 277">
          <a:extLst>
            <a:ext uri="{FF2B5EF4-FFF2-40B4-BE49-F238E27FC236}">
              <a16:creationId xmlns:a16="http://schemas.microsoft.com/office/drawing/2014/main" id="{CB6401ED-6910-44C1-8364-4384C525B443}"/>
            </a:ext>
          </a:extLst>
        </xdr:cNvPr>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79" name="テキスト ボックス 278">
          <a:extLst>
            <a:ext uri="{FF2B5EF4-FFF2-40B4-BE49-F238E27FC236}">
              <a16:creationId xmlns:a16="http://schemas.microsoft.com/office/drawing/2014/main" id="{334DAC91-4A75-4E73-A5B8-11B4EB0830C8}"/>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a:extLst>
            <a:ext uri="{FF2B5EF4-FFF2-40B4-BE49-F238E27FC236}">
              <a16:creationId xmlns:a16="http://schemas.microsoft.com/office/drawing/2014/main" id="{C16A8F42-64B4-4CC5-9895-89870026C57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1" name="テキスト ボックス 280">
          <a:extLst>
            <a:ext uri="{FF2B5EF4-FFF2-40B4-BE49-F238E27FC236}">
              <a16:creationId xmlns:a16="http://schemas.microsoft.com/office/drawing/2014/main" id="{83BE7961-E0A9-47C8-A484-2EE9E4032CF9}"/>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2" name="楕円 281">
          <a:extLst>
            <a:ext uri="{FF2B5EF4-FFF2-40B4-BE49-F238E27FC236}">
              <a16:creationId xmlns:a16="http://schemas.microsoft.com/office/drawing/2014/main" id="{13498B7F-D02D-4BCB-94AE-DBCF747E4214}"/>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3" name="テキスト ボックス 282">
          <a:extLst>
            <a:ext uri="{FF2B5EF4-FFF2-40B4-BE49-F238E27FC236}">
              <a16:creationId xmlns:a16="http://schemas.microsoft.com/office/drawing/2014/main" id="{5F0FEF9B-D382-4446-9657-5B2A99C8B744}"/>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5CE93AA8-D520-46E0-97DE-F59E9026D80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91EDB085-084A-49A2-9560-9A49AF4E198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1545565-169B-40BB-B272-7BD18FBE4CC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6C4C272B-0909-4F2C-8BA3-8F2AC286E02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EFE4A66C-692C-439C-B56D-D029D43BC7D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D264716A-4AC6-4637-B4C9-EE8E978C39F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74DDA01F-C26E-4616-ACF6-5E0534CDA9F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BA35B2DA-0411-44CC-90F3-264A2A9A92C6}"/>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2B31EB8B-5BF2-46DA-9062-239EE54344B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5943931A-AF2B-4A3D-B11C-5A6FEE12C4F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9E60DA-6E29-4190-8FCB-53F57379E096}"/>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C0FDA30F-0048-4A73-86CB-4A506385EE2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34B31D0C-28A2-4E06-B948-84F418AFC69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度・１８年度の２年間、新規採用を凍結し、その後の採用も行財政構造改革プログラムおよび行財政構造改革アクションプログラムにより抑制を行ってきた。その後、鯖江市まち・ひと・しごと創生総合戦略の中でも引き続き抑制を行っていることで、全国平均、県平均、類似団体平均のいずれも大幅に下回っている。</a:t>
          </a:r>
        </a:p>
        <a:p>
          <a:r>
            <a:rPr kumimoji="1" lang="ja-JP" altLang="en-US" sz="1300">
              <a:latin typeface="ＭＳ Ｐゴシック" panose="020B0600070205080204" pitchFamily="50" charset="-128"/>
              <a:ea typeface="ＭＳ Ｐゴシック" panose="020B0600070205080204" pitchFamily="50" charset="-128"/>
            </a:rPr>
            <a:t>　今後も将来にわたる組織運営の安定化のため、適切な定員管理に努め、人件費総額の抑制を図っていきたい。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F739BC3D-3CAF-49A0-99CE-282E6EF5C8B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D06297E-19A2-4D6F-B33F-A599F51BC18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A39C4912-3F76-464E-A65A-6A2C3332D64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5F6316FE-D4A4-4790-8564-96E7FDD10AF9}"/>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23810A67-74BB-4815-B953-B015DEBEE6FF}"/>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EA6DA354-63A8-42A1-9D45-01E058AF5B29}"/>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9DCC63DD-475C-4FD0-9309-AF840AFC4B87}"/>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DAABF6CE-7383-4235-AF9E-39B5462A97F4}"/>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C8F43DF3-F4CC-4F0A-B399-DC8B681AEEF5}"/>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15E7BAC6-6AC4-4D39-A977-FAB3C3FF37DD}"/>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BBBEA34A-4A93-497F-AA4A-DE3F8F915FC7}"/>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A97D0814-DF8B-4543-B944-28CF37149857}"/>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2DFEC116-27A6-46DC-AA4E-A189AECF0EC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48C0C9F9-1A10-4A35-935E-F1C39B73E5D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650C599-0E5A-417E-8484-DA3A0525A49E}"/>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9F69EC99-7DDC-46BD-B13F-AD860C64A2E1}"/>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8FA52435-AEE6-4575-A0A9-151C792E1DAF}"/>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6D1E888A-2CE4-40E7-8EBE-CD66D67ACF7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CE080CB9-810C-434B-B22F-13A0FBFCFED5}"/>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81B42E0D-D825-4E4F-98D6-43A4B09EACBC}"/>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E6C2BE62-8B98-42D2-9C24-86692B848E69}"/>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104352</xdr:rowOff>
    </xdr:from>
    <xdr:to>
      <xdr:col>81</xdr:col>
      <xdr:colOff>44450</xdr:colOff>
      <xdr:row>59</xdr:row>
      <xdr:rowOff>122449</xdr:rowOff>
    </xdr:to>
    <xdr:cxnSp macro="">
      <xdr:nvCxnSpPr>
        <xdr:cNvPr id="318" name="直線コネクタ 317">
          <a:extLst>
            <a:ext uri="{FF2B5EF4-FFF2-40B4-BE49-F238E27FC236}">
              <a16:creationId xmlns:a16="http://schemas.microsoft.com/office/drawing/2014/main" id="{FF5DF3D9-6709-4F42-B4DB-6555F70EA882}"/>
            </a:ext>
          </a:extLst>
        </xdr:cNvPr>
        <xdr:cNvCxnSpPr/>
      </xdr:nvCxnSpPr>
      <xdr:spPr>
        <a:xfrm>
          <a:off x="16179800" y="10219902"/>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5A0D4354-3056-4548-B51C-C888E46CFCB2}"/>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2061C7D1-986D-472D-8A3B-90F7631E579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104352</xdr:rowOff>
    </xdr:from>
    <xdr:to>
      <xdr:col>77</xdr:col>
      <xdr:colOff>44450</xdr:colOff>
      <xdr:row>59</xdr:row>
      <xdr:rowOff>106363</xdr:rowOff>
    </xdr:to>
    <xdr:cxnSp macro="">
      <xdr:nvCxnSpPr>
        <xdr:cNvPr id="321" name="直線コネクタ 320">
          <a:extLst>
            <a:ext uri="{FF2B5EF4-FFF2-40B4-BE49-F238E27FC236}">
              <a16:creationId xmlns:a16="http://schemas.microsoft.com/office/drawing/2014/main" id="{81E75347-2A5A-4E73-9C27-306FABE67893}"/>
            </a:ext>
          </a:extLst>
        </xdr:cNvPr>
        <xdr:cNvCxnSpPr/>
      </xdr:nvCxnSpPr>
      <xdr:spPr>
        <a:xfrm flipV="1">
          <a:off x="15290800" y="1021990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623794CA-0E19-425D-8DF6-5454D2CE30AC}"/>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57B25FFB-CE11-4047-9D4D-9A255693CB27}"/>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106363</xdr:rowOff>
    </xdr:from>
    <xdr:to>
      <xdr:col>72</xdr:col>
      <xdr:colOff>203200</xdr:colOff>
      <xdr:row>59</xdr:row>
      <xdr:rowOff>114406</xdr:rowOff>
    </xdr:to>
    <xdr:cxnSp macro="">
      <xdr:nvCxnSpPr>
        <xdr:cNvPr id="324" name="直線コネクタ 323">
          <a:extLst>
            <a:ext uri="{FF2B5EF4-FFF2-40B4-BE49-F238E27FC236}">
              <a16:creationId xmlns:a16="http://schemas.microsoft.com/office/drawing/2014/main" id="{7C238219-F411-4BC6-A5B5-C371EFBB6D25}"/>
            </a:ext>
          </a:extLst>
        </xdr:cNvPr>
        <xdr:cNvCxnSpPr/>
      </xdr:nvCxnSpPr>
      <xdr:spPr>
        <a:xfrm flipV="1">
          <a:off x="14401800" y="102219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DEB5241E-E499-4B22-9AAE-D0814B67F1E7}"/>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16677668-2349-4C04-8D68-C46626C7E47E}"/>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96308</xdr:rowOff>
    </xdr:from>
    <xdr:to>
      <xdr:col>68</xdr:col>
      <xdr:colOff>152400</xdr:colOff>
      <xdr:row>59</xdr:row>
      <xdr:rowOff>114406</xdr:rowOff>
    </xdr:to>
    <xdr:cxnSp macro="">
      <xdr:nvCxnSpPr>
        <xdr:cNvPr id="327" name="直線コネクタ 326">
          <a:extLst>
            <a:ext uri="{FF2B5EF4-FFF2-40B4-BE49-F238E27FC236}">
              <a16:creationId xmlns:a16="http://schemas.microsoft.com/office/drawing/2014/main" id="{00A166AE-C1F4-448E-85FA-F9F7A19AF512}"/>
            </a:ext>
          </a:extLst>
        </xdr:cNvPr>
        <xdr:cNvCxnSpPr/>
      </xdr:nvCxnSpPr>
      <xdr:spPr>
        <a:xfrm>
          <a:off x="13512800" y="1021185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9456EAC4-2363-49A1-95C5-5526FCBDD0DA}"/>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E8FD3138-2E52-4604-93D5-9A7663829FE4}"/>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EC6A5F1E-0D8D-4B83-8630-2A4A43683561}"/>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4E0FF86F-5FE1-4DC9-936F-5374AD1922A6}"/>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2AA5CEBE-501A-4E6F-BC5E-B48932E330B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781DE9-B2FA-45F7-B65E-67EA2A676FB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73BE1FB-E61C-4745-8CAC-F0EEC5B61098}"/>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D8B49F3-53C2-41D8-B596-2D85D0E9FFD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14EF6DE-8BC9-484A-B196-2C1886332C1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71649</xdr:rowOff>
    </xdr:from>
    <xdr:to>
      <xdr:col>81</xdr:col>
      <xdr:colOff>95250</xdr:colOff>
      <xdr:row>60</xdr:row>
      <xdr:rowOff>1799</xdr:rowOff>
    </xdr:to>
    <xdr:sp macro="" textlink="">
      <xdr:nvSpPr>
        <xdr:cNvPr id="337" name="楕円 336">
          <a:extLst>
            <a:ext uri="{FF2B5EF4-FFF2-40B4-BE49-F238E27FC236}">
              <a16:creationId xmlns:a16="http://schemas.microsoft.com/office/drawing/2014/main" id="{C7077373-B1EA-41F7-A783-327EB6160BDB}"/>
            </a:ext>
          </a:extLst>
        </xdr:cNvPr>
        <xdr:cNvSpPr/>
      </xdr:nvSpPr>
      <xdr:spPr>
        <a:xfrm>
          <a:off x="169672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164376</xdr:rowOff>
    </xdr:from>
    <xdr:ext cx="762000" cy="259045"/>
    <xdr:sp macro="" textlink="">
      <xdr:nvSpPr>
        <xdr:cNvPr id="338" name="定員管理の状況該当値テキスト">
          <a:extLst>
            <a:ext uri="{FF2B5EF4-FFF2-40B4-BE49-F238E27FC236}">
              <a16:creationId xmlns:a16="http://schemas.microsoft.com/office/drawing/2014/main" id="{92E12834-FABA-49F5-8192-89D181A0FC5A}"/>
            </a:ext>
          </a:extLst>
        </xdr:cNvPr>
        <xdr:cNvSpPr txBox="1"/>
      </xdr:nvSpPr>
      <xdr:spPr>
        <a:xfrm>
          <a:off x="17106900" y="1010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53552</xdr:rowOff>
    </xdr:from>
    <xdr:to>
      <xdr:col>77</xdr:col>
      <xdr:colOff>95250</xdr:colOff>
      <xdr:row>59</xdr:row>
      <xdr:rowOff>155152</xdr:rowOff>
    </xdr:to>
    <xdr:sp macro="" textlink="">
      <xdr:nvSpPr>
        <xdr:cNvPr id="339" name="楕円 338">
          <a:extLst>
            <a:ext uri="{FF2B5EF4-FFF2-40B4-BE49-F238E27FC236}">
              <a16:creationId xmlns:a16="http://schemas.microsoft.com/office/drawing/2014/main" id="{97AEE60C-52B2-48B5-9BDC-675A7CCFAB2F}"/>
            </a:ext>
          </a:extLst>
        </xdr:cNvPr>
        <xdr:cNvSpPr/>
      </xdr:nvSpPr>
      <xdr:spPr>
        <a:xfrm>
          <a:off x="16129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165329</xdr:rowOff>
    </xdr:from>
    <xdr:ext cx="736600" cy="259045"/>
    <xdr:sp macro="" textlink="">
      <xdr:nvSpPr>
        <xdr:cNvPr id="340" name="テキスト ボックス 339">
          <a:extLst>
            <a:ext uri="{FF2B5EF4-FFF2-40B4-BE49-F238E27FC236}">
              <a16:creationId xmlns:a16="http://schemas.microsoft.com/office/drawing/2014/main" id="{2BDF2C26-19FA-4F38-AA2B-F22A5970E05E}"/>
            </a:ext>
          </a:extLst>
        </xdr:cNvPr>
        <xdr:cNvSpPr txBox="1"/>
      </xdr:nvSpPr>
      <xdr:spPr>
        <a:xfrm>
          <a:off x="15798800" y="9937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55563</xdr:rowOff>
    </xdr:from>
    <xdr:to>
      <xdr:col>73</xdr:col>
      <xdr:colOff>44450</xdr:colOff>
      <xdr:row>59</xdr:row>
      <xdr:rowOff>157163</xdr:rowOff>
    </xdr:to>
    <xdr:sp macro="" textlink="">
      <xdr:nvSpPr>
        <xdr:cNvPr id="341" name="楕円 340">
          <a:extLst>
            <a:ext uri="{FF2B5EF4-FFF2-40B4-BE49-F238E27FC236}">
              <a16:creationId xmlns:a16="http://schemas.microsoft.com/office/drawing/2014/main" id="{A4451838-1A0F-4883-931E-F876D2337A68}"/>
            </a:ext>
          </a:extLst>
        </xdr:cNvPr>
        <xdr:cNvSpPr/>
      </xdr:nvSpPr>
      <xdr:spPr>
        <a:xfrm>
          <a:off x="15240000" y="101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167340</xdr:rowOff>
    </xdr:from>
    <xdr:ext cx="762000" cy="259045"/>
    <xdr:sp macro="" textlink="">
      <xdr:nvSpPr>
        <xdr:cNvPr id="342" name="テキスト ボックス 341">
          <a:extLst>
            <a:ext uri="{FF2B5EF4-FFF2-40B4-BE49-F238E27FC236}">
              <a16:creationId xmlns:a16="http://schemas.microsoft.com/office/drawing/2014/main" id="{F455B5AE-96D9-4329-A376-EDE31696E9E3}"/>
            </a:ext>
          </a:extLst>
        </xdr:cNvPr>
        <xdr:cNvSpPr txBox="1"/>
      </xdr:nvSpPr>
      <xdr:spPr>
        <a:xfrm>
          <a:off x="14909800" y="99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63606</xdr:rowOff>
    </xdr:from>
    <xdr:to>
      <xdr:col>68</xdr:col>
      <xdr:colOff>203200</xdr:colOff>
      <xdr:row>59</xdr:row>
      <xdr:rowOff>165206</xdr:rowOff>
    </xdr:to>
    <xdr:sp macro="" textlink="">
      <xdr:nvSpPr>
        <xdr:cNvPr id="343" name="楕円 342">
          <a:extLst>
            <a:ext uri="{FF2B5EF4-FFF2-40B4-BE49-F238E27FC236}">
              <a16:creationId xmlns:a16="http://schemas.microsoft.com/office/drawing/2014/main" id="{5B9443A4-CDC5-4DE0-8108-02904A70B15E}"/>
            </a:ext>
          </a:extLst>
        </xdr:cNvPr>
        <xdr:cNvSpPr/>
      </xdr:nvSpPr>
      <xdr:spPr>
        <a:xfrm>
          <a:off x="14351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3933</xdr:rowOff>
    </xdr:from>
    <xdr:ext cx="762000" cy="259045"/>
    <xdr:sp macro="" textlink="">
      <xdr:nvSpPr>
        <xdr:cNvPr id="344" name="テキスト ボックス 343">
          <a:extLst>
            <a:ext uri="{FF2B5EF4-FFF2-40B4-BE49-F238E27FC236}">
              <a16:creationId xmlns:a16="http://schemas.microsoft.com/office/drawing/2014/main" id="{D78F0992-A4B6-4423-B260-8B3CA094A5A6}"/>
            </a:ext>
          </a:extLst>
        </xdr:cNvPr>
        <xdr:cNvSpPr txBox="1"/>
      </xdr:nvSpPr>
      <xdr:spPr>
        <a:xfrm>
          <a:off x="14020800" y="99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45508</xdr:rowOff>
    </xdr:from>
    <xdr:to>
      <xdr:col>64</xdr:col>
      <xdr:colOff>152400</xdr:colOff>
      <xdr:row>59</xdr:row>
      <xdr:rowOff>147108</xdr:rowOff>
    </xdr:to>
    <xdr:sp macro="" textlink="">
      <xdr:nvSpPr>
        <xdr:cNvPr id="345" name="楕円 344">
          <a:extLst>
            <a:ext uri="{FF2B5EF4-FFF2-40B4-BE49-F238E27FC236}">
              <a16:creationId xmlns:a16="http://schemas.microsoft.com/office/drawing/2014/main" id="{D4FBB9A7-AC5E-42BF-8025-EB930A122A04}"/>
            </a:ext>
          </a:extLst>
        </xdr:cNvPr>
        <xdr:cNvSpPr/>
      </xdr:nvSpPr>
      <xdr:spPr>
        <a:xfrm>
          <a:off x="13462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157285</xdr:rowOff>
    </xdr:from>
    <xdr:ext cx="762000" cy="259045"/>
    <xdr:sp macro="" textlink="">
      <xdr:nvSpPr>
        <xdr:cNvPr id="346" name="テキスト ボックス 345">
          <a:extLst>
            <a:ext uri="{FF2B5EF4-FFF2-40B4-BE49-F238E27FC236}">
              <a16:creationId xmlns:a16="http://schemas.microsoft.com/office/drawing/2014/main" id="{256FC3EE-1F4B-4CAD-B2C4-47CDC7C9A234}"/>
            </a:ext>
          </a:extLst>
        </xdr:cNvPr>
        <xdr:cNvSpPr txBox="1"/>
      </xdr:nvSpPr>
      <xdr:spPr>
        <a:xfrm>
          <a:off x="13131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79C54FE7-DCC0-4363-92EC-92791CD463B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9030C88B-40D4-48F2-ADD0-DFBBEB3BD71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F0A17ED0-A84D-4C96-B85F-8DBEE26132D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FAABAA9F-6E88-47AC-A103-8B9FED8A809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C9726695-F7EB-4030-A1ED-26C553C83E7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B0E5C989-AEF5-4A60-A84A-7CF928BD399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593EE395-0345-43C7-8DF0-B78E8DE743F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FD09BF2D-3CE0-41D1-9E49-5FB5721FDF75}"/>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366573D-445F-46F4-8A2F-BBA8794B33D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50657BD1-E695-44BD-BAE9-F7DE8A42A2C5}"/>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AEB17AEE-3B3B-4508-A9BC-EF29AA8BEB47}"/>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6F2C4BB2-A595-4020-9317-B2B9C7191D4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C8C4EE12-0BF3-4E20-A7FE-9274E988AF2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地方債元利償還金の減少等により、３ヶ年平均の実質公債費比率は前年度に比べ０．７ポイント改善し、５．３％となった。</a:t>
          </a:r>
        </a:p>
        <a:p>
          <a:r>
            <a:rPr kumimoji="1" lang="ja-JP" altLang="en-US" sz="1300">
              <a:latin typeface="ＭＳ Ｐゴシック" panose="020B0600070205080204" pitchFamily="50" charset="-128"/>
              <a:ea typeface="ＭＳ Ｐゴシック" panose="020B0600070205080204" pitchFamily="50" charset="-128"/>
            </a:rPr>
            <a:t>　全国平均及び県平均を下回ったが、今後、公共施設等老朽化に伴う施設の更新・長寿命化の工事の増が見込まれるため、公債費が増えることも予想されるので、引き続き、実質公債費比率の改善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552A19F0-1A9E-4ACA-8A94-611D8F8FB3D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7805E464-4597-44E8-BA6F-7D76A60C60C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1AADADD5-85D8-45B3-BFB7-79A35599C80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F2F77B29-3F85-44C7-932F-9800E4355999}"/>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F4A3E1C0-534C-4C32-BCB9-F9DECAB96C4B}"/>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75989313-D3DB-4F69-B9C8-0269EA9CAC3B}"/>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122B5393-A082-467F-97A9-BD8E01EA96DA}"/>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E215A780-7B33-4CC4-85F7-6E85CFA8DCD3}"/>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D509B47B-6ED9-4321-9A7A-442452AF6944}"/>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6290E66B-3B24-4D9F-A9B9-3CE14AA3EF95}"/>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8B59C762-1EE2-4CF5-95DE-E9EAF6D79D73}"/>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D0E8208E-B2B4-417D-9AF7-0775594D2D2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56FA6AB1-CEDC-4631-ADCE-244A9186ECF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CB87D6DF-4706-4822-A7FA-6F26D6826DAA}"/>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808A460-E934-47D4-BDDA-97A5104F4562}"/>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33A7DC4D-97AA-4B91-8783-6843A2C64B3A}"/>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725732CE-5129-4DEF-8382-5EA673946F41}"/>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3226258B-B6D8-41E6-88A4-E3FB97A8A6DC}"/>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86106</xdr:rowOff>
    </xdr:from>
    <xdr:to>
      <xdr:col>81</xdr:col>
      <xdr:colOff>44450</xdr:colOff>
      <xdr:row>39</xdr:row>
      <xdr:rowOff>153670</xdr:rowOff>
    </xdr:to>
    <xdr:cxnSp macro="">
      <xdr:nvCxnSpPr>
        <xdr:cNvPr id="378" name="直線コネクタ 377">
          <a:extLst>
            <a:ext uri="{FF2B5EF4-FFF2-40B4-BE49-F238E27FC236}">
              <a16:creationId xmlns:a16="http://schemas.microsoft.com/office/drawing/2014/main" id="{7149535F-8EBA-4C1B-A3F2-DB049CB8F8DA}"/>
            </a:ext>
          </a:extLst>
        </xdr:cNvPr>
        <xdr:cNvCxnSpPr/>
      </xdr:nvCxnSpPr>
      <xdr:spPr>
        <a:xfrm flipV="1">
          <a:off x="16179800" y="677265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8749FA24-5730-4D9D-A0D8-3C79FDF1B21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B12A9923-277D-4987-9A40-9B7337CF3535}"/>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30480</xdr:rowOff>
    </xdr:to>
    <xdr:cxnSp macro="">
      <xdr:nvCxnSpPr>
        <xdr:cNvPr id="381" name="直線コネクタ 380">
          <a:extLst>
            <a:ext uri="{FF2B5EF4-FFF2-40B4-BE49-F238E27FC236}">
              <a16:creationId xmlns:a16="http://schemas.microsoft.com/office/drawing/2014/main" id="{2A2F6203-8240-4C8B-AB56-1B77DA821C35}"/>
            </a:ext>
          </a:extLst>
        </xdr:cNvPr>
        <xdr:cNvCxnSpPr/>
      </xdr:nvCxnSpPr>
      <xdr:spPr>
        <a:xfrm flipV="1">
          <a:off x="15290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408F1178-4DF4-493E-9237-EBF28C0A59B3}"/>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D21CDA25-D36B-4EA4-94D5-450EE0B457BC}"/>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88392</xdr:rowOff>
    </xdr:to>
    <xdr:cxnSp macro="">
      <xdr:nvCxnSpPr>
        <xdr:cNvPr id="384" name="直線コネクタ 383">
          <a:extLst>
            <a:ext uri="{FF2B5EF4-FFF2-40B4-BE49-F238E27FC236}">
              <a16:creationId xmlns:a16="http://schemas.microsoft.com/office/drawing/2014/main" id="{4E1EAFE3-BBA3-433F-9418-D68327B4FFF8}"/>
            </a:ext>
          </a:extLst>
        </xdr:cNvPr>
        <xdr:cNvCxnSpPr/>
      </xdr:nvCxnSpPr>
      <xdr:spPr>
        <a:xfrm flipV="1">
          <a:off x="14401800" y="68884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94F6D7DC-D114-4B29-8106-9D0B11D674B4}"/>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83C36821-E151-4099-AC73-57ED558321E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41</xdr:row>
      <xdr:rowOff>13462</xdr:rowOff>
    </xdr:to>
    <xdr:cxnSp macro="">
      <xdr:nvCxnSpPr>
        <xdr:cNvPr id="387" name="直線コネクタ 386">
          <a:extLst>
            <a:ext uri="{FF2B5EF4-FFF2-40B4-BE49-F238E27FC236}">
              <a16:creationId xmlns:a16="http://schemas.microsoft.com/office/drawing/2014/main" id="{898014F1-4360-4F92-A94B-057B3CE7A5EB}"/>
            </a:ext>
          </a:extLst>
        </xdr:cNvPr>
        <xdr:cNvCxnSpPr/>
      </xdr:nvCxnSpPr>
      <xdr:spPr>
        <a:xfrm flipV="1">
          <a:off x="13512800" y="69463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AD0D3D31-8891-461D-9A43-952D2B68067C}"/>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4644B4EA-28ED-45C7-91A8-111B8D7E614F}"/>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D564A1C8-F3D8-4379-A6A0-5D1B5DC385FF}"/>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1A410955-0F6D-48EE-AD8F-ACF665C4F26F}"/>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52711380-610A-472A-8CE1-C12D65C33E4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A7D0803B-7FB0-4381-B776-AD6DCE54F1F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32E6B4BF-129E-47E5-9D2A-A3138BA7AD5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063AC6F-26D6-4B37-9486-9685A602DEE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C0A5C9F-2DA6-4F5C-87D9-CC04287B8F0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97" name="楕円 396">
          <a:extLst>
            <a:ext uri="{FF2B5EF4-FFF2-40B4-BE49-F238E27FC236}">
              <a16:creationId xmlns:a16="http://schemas.microsoft.com/office/drawing/2014/main" id="{02D34F05-E299-4CFA-B558-0F8481F4C186}"/>
            </a:ext>
          </a:extLst>
        </xdr:cNvPr>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398" name="公債費負担の状況該当値テキスト">
          <a:extLst>
            <a:ext uri="{FF2B5EF4-FFF2-40B4-BE49-F238E27FC236}">
              <a16:creationId xmlns:a16="http://schemas.microsoft.com/office/drawing/2014/main" id="{AA43A16A-7174-404F-B64F-109AB070FED5}"/>
            </a:ext>
          </a:extLst>
        </xdr:cNvPr>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399" name="楕円 398">
          <a:extLst>
            <a:ext uri="{FF2B5EF4-FFF2-40B4-BE49-F238E27FC236}">
              <a16:creationId xmlns:a16="http://schemas.microsoft.com/office/drawing/2014/main" id="{3CF04DDE-148E-4F2B-B565-EE47838F7D1F}"/>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0" name="テキスト ボックス 399">
          <a:extLst>
            <a:ext uri="{FF2B5EF4-FFF2-40B4-BE49-F238E27FC236}">
              <a16:creationId xmlns:a16="http://schemas.microsoft.com/office/drawing/2014/main" id="{75392C00-E5C9-4CA1-A2F7-7949E4D53A14}"/>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1" name="楕円 400">
          <a:extLst>
            <a:ext uri="{FF2B5EF4-FFF2-40B4-BE49-F238E27FC236}">
              <a16:creationId xmlns:a16="http://schemas.microsoft.com/office/drawing/2014/main" id="{56CE26D0-BB89-40C4-9BAB-46B8BB952AC0}"/>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402" name="テキスト ボックス 401">
          <a:extLst>
            <a:ext uri="{FF2B5EF4-FFF2-40B4-BE49-F238E27FC236}">
              <a16:creationId xmlns:a16="http://schemas.microsoft.com/office/drawing/2014/main" id="{4ED9EF20-147A-43BD-BC3F-6F718B1FD05F}"/>
            </a:ext>
          </a:extLst>
        </xdr:cNvPr>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3" name="楕円 402">
          <a:extLst>
            <a:ext uri="{FF2B5EF4-FFF2-40B4-BE49-F238E27FC236}">
              <a16:creationId xmlns:a16="http://schemas.microsoft.com/office/drawing/2014/main" id="{F2D32B99-0CB7-47B6-8F05-D082173F6F28}"/>
            </a:ext>
          </a:extLst>
        </xdr:cNvPr>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123969</xdr:rowOff>
    </xdr:from>
    <xdr:ext cx="762000" cy="259045"/>
    <xdr:sp macro="" textlink="">
      <xdr:nvSpPr>
        <xdr:cNvPr id="404" name="テキスト ボックス 403">
          <a:extLst>
            <a:ext uri="{FF2B5EF4-FFF2-40B4-BE49-F238E27FC236}">
              <a16:creationId xmlns:a16="http://schemas.microsoft.com/office/drawing/2014/main" id="{7579222A-A220-48C4-9DC2-379F205793F4}"/>
            </a:ext>
          </a:extLst>
        </xdr:cNvPr>
        <xdr:cNvSpPr txBox="1"/>
      </xdr:nvSpPr>
      <xdr:spPr>
        <a:xfrm>
          <a:off x="14020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5" name="楕円 404">
          <a:extLst>
            <a:ext uri="{FF2B5EF4-FFF2-40B4-BE49-F238E27FC236}">
              <a16:creationId xmlns:a16="http://schemas.microsoft.com/office/drawing/2014/main" id="{224219DA-993D-48E1-836D-BC5FA4868DD6}"/>
            </a:ext>
          </a:extLst>
        </xdr:cNvPr>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406" name="テキスト ボックス 405">
          <a:extLst>
            <a:ext uri="{FF2B5EF4-FFF2-40B4-BE49-F238E27FC236}">
              <a16:creationId xmlns:a16="http://schemas.microsoft.com/office/drawing/2014/main" id="{495B7EF5-5054-4AE7-A5D3-C344E7FC46DA}"/>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727185D1-8991-46CB-B8D8-73E9655AD7FB}"/>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D5F5A9BB-F1C8-4DF7-87CF-23BC20A9A16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5798F854-808C-420F-AC0B-E2EB24ECBA7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366E07A-92AD-4C37-B488-1030BF0328B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CCCC29-7D9B-4BDD-BC3A-6764D942C5E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A8BE46E8-2B70-48D9-9584-21AC54CF661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38D5C312-5CFA-4F7C-9608-C5FD87D56D2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9DB1F375-8502-4AFA-976F-E0DCAA0DC47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7529CFB9-0D9B-4082-BFEC-AADEC2584D7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CF2555ED-F41B-402B-833B-98C1FAE0142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7AD6DC82-7667-4933-A0F1-CFFDB100B2B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E57FC254-46F4-4E7A-A3E1-34033879358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C33DFBA0-DEB7-4FC1-B9B1-A6AA2CFEB70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地方債現在高の減少に努めていることから、将来負担比率は前年度と同様に将来負担なしとなった。</a:t>
          </a:r>
        </a:p>
        <a:p>
          <a:r>
            <a:rPr kumimoji="1" lang="ja-JP" altLang="en-US" sz="1300">
              <a:latin typeface="ＭＳ Ｐゴシック" panose="020B0600070205080204" pitchFamily="50" charset="-128"/>
              <a:ea typeface="ＭＳ Ｐゴシック" panose="020B0600070205080204" pitchFamily="50" charset="-128"/>
            </a:rPr>
            <a:t>　今後も起債発行額を抑制していく等、地方債残高の減少や財政調整基金等の増加に努めたい。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C4FC9CCD-EC78-41C2-B0CD-386C7ECEAAA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2640BF60-D2DF-4BDD-B880-49CD22E7B8AE}"/>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A9827C61-2469-4F6A-8E5B-B6F887705B65}"/>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74852B2F-60BD-48F7-A389-A5DCAFCB91E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B0DB4625-9D78-4E58-AE7C-99FA286E31AD}"/>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86E00BD9-6854-4BE3-85F7-A9EDE2AC8589}"/>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34D3A728-428E-4237-AAF1-B5A3FAE8654B}"/>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4F82A2CD-1A61-4337-AB37-75B8476D4298}"/>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FCE85C16-B7AC-4EF8-9D7C-CC5E130811E2}"/>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F064524F-7DFD-4B38-894C-E12E25006FE8}"/>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D5B7281D-C490-41C1-BDD7-ED8756ED25F2}"/>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B0057B84-715E-4010-9A7C-AD219A58442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457F97F2-F3B6-4096-AF2C-D5B17C33E95E}"/>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374BA81F-311B-404A-95EF-F8439CEF1689}"/>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96F15160-7D91-4E9B-BC95-9D5471234D04}"/>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7A37E8E9-8803-432F-8D7B-2E5DD481893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11DDBA19-3ED7-437B-825A-7F7CDB078DED}"/>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16B32A6F-D4CD-4904-BBAF-649768FDE228}"/>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345C5AB5-CFD2-453A-9595-FD5083BAC4A3}"/>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28A6B6BC-6AF5-4EED-B9C1-7BA7489D9318}"/>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2DADC625-1D79-4A07-8B95-D4F281032041}"/>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CA3D21C6-3A96-426F-B9D8-F0BE48B32B5A}"/>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2" name="将来負担の状況平均値テキスト">
          <a:extLst>
            <a:ext uri="{FF2B5EF4-FFF2-40B4-BE49-F238E27FC236}">
              <a16:creationId xmlns:a16="http://schemas.microsoft.com/office/drawing/2014/main" id="{C56735C2-F822-4588-BF6E-4C5C8071239B}"/>
            </a:ext>
          </a:extLst>
        </xdr:cNvPr>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3" name="フローチャート: 判断 442">
          <a:extLst>
            <a:ext uri="{FF2B5EF4-FFF2-40B4-BE49-F238E27FC236}">
              <a16:creationId xmlns:a16="http://schemas.microsoft.com/office/drawing/2014/main" id="{9928A1E7-918E-48AE-954B-65EE2C1E174A}"/>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a:extLst>
            <a:ext uri="{FF2B5EF4-FFF2-40B4-BE49-F238E27FC236}">
              <a16:creationId xmlns:a16="http://schemas.microsoft.com/office/drawing/2014/main" id="{B3C86BDA-F804-45E2-8E64-9F8AE21D0B4E}"/>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a:extLst>
            <a:ext uri="{FF2B5EF4-FFF2-40B4-BE49-F238E27FC236}">
              <a16:creationId xmlns:a16="http://schemas.microsoft.com/office/drawing/2014/main" id="{D6D8B410-E39E-4E1C-86AA-D38414B574C8}"/>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6" name="フローチャート: 判断 445">
          <a:extLst>
            <a:ext uri="{FF2B5EF4-FFF2-40B4-BE49-F238E27FC236}">
              <a16:creationId xmlns:a16="http://schemas.microsoft.com/office/drawing/2014/main" id="{5EE4E57A-BDE1-469F-A002-A8D2CD59EAC4}"/>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7" name="テキスト ボックス 446">
          <a:extLst>
            <a:ext uri="{FF2B5EF4-FFF2-40B4-BE49-F238E27FC236}">
              <a16:creationId xmlns:a16="http://schemas.microsoft.com/office/drawing/2014/main" id="{BE541A01-142B-416E-B7CE-7FB223CAB527}"/>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48" name="フローチャート: 判断 447">
          <a:extLst>
            <a:ext uri="{FF2B5EF4-FFF2-40B4-BE49-F238E27FC236}">
              <a16:creationId xmlns:a16="http://schemas.microsoft.com/office/drawing/2014/main" id="{46835701-A501-4741-8806-C24AA5A2E7D2}"/>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49" name="テキスト ボックス 448">
          <a:extLst>
            <a:ext uri="{FF2B5EF4-FFF2-40B4-BE49-F238E27FC236}">
              <a16:creationId xmlns:a16="http://schemas.microsoft.com/office/drawing/2014/main" id="{2445E399-3474-42CB-924D-3EC20E392022}"/>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0" name="フローチャート: 判断 449">
          <a:extLst>
            <a:ext uri="{FF2B5EF4-FFF2-40B4-BE49-F238E27FC236}">
              <a16:creationId xmlns:a16="http://schemas.microsoft.com/office/drawing/2014/main" id="{BBF379C1-1AE7-4BF5-8C0A-CB7B03A5F217}"/>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1" name="テキスト ボックス 450">
          <a:extLst>
            <a:ext uri="{FF2B5EF4-FFF2-40B4-BE49-F238E27FC236}">
              <a16:creationId xmlns:a16="http://schemas.microsoft.com/office/drawing/2014/main" id="{59B32BB7-0D86-4AA2-A95C-31570C1A3676}"/>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9137CBFC-B8E1-444D-984B-ECB56529910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DEEFA2EF-E17F-417A-B580-94AE652C2B8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6F42F09C-A955-44AE-AA7A-924EC88DBE7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F47CF82-589D-47F0-985C-B86EF7399D6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B75551C7-600D-48C3-B363-42E190B4465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68,863
67,806
84.59
30,240,501
28,738,209
1,220,314
16,047,114
23,946,733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人件費に係る経常収支比率は、全国平均、県平均、類似団体平均を下回っている。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今後も適正水準を維持していきたい。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90424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306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30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36</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02020"/>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020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5334</xdr:rowOff>
    </xdr:from>
    <xdr:to>
      <xdr:col>6</xdr:col>
      <xdr:colOff>171450</xdr:colOff>
      <xdr:row>35</xdr:row>
      <xdr:rowOff>106934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117111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前年度に引き続き物件費にかかる経常収支比率は、全国平均、県平均、類似団体平均を下回っている。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今後も極端に悪化することのないよう努めたい。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104140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78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7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18</xdr:row>
      <xdr:rowOff>5080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863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xdr:rowOff>
    </xdr:from>
    <xdr:to>
      <xdr:col>69</xdr:col>
      <xdr:colOff>92075</xdr:colOff>
      <xdr:row>18</xdr:row>
      <xdr:rowOff>5080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91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125730</xdr:rowOff>
    </xdr:from>
    <xdr:to>
      <xdr:col>69</xdr:col>
      <xdr:colOff>142875</xdr:colOff>
      <xdr:row>18</xdr:row>
      <xdr:rowOff>55880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66057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125730</xdr:rowOff>
    </xdr:from>
    <xdr:to>
      <xdr:col>65</xdr:col>
      <xdr:colOff>53975</xdr:colOff>
      <xdr:row>18</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40657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扶助費に係る経常収支比率は、昨年度より０．９ポイント増の１１．６％となり、類似団体平均や県平均を上回っている。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施設生活支援事業費や子ども医療費などの増加が上昇の要因であるが、子どもや高齢者、障がい者関連の施策の充実などにより扶助費を抑制することは困難な状況である。その中でも、資格審査を適正に行い、事務費削減等の対応策も検討していきたい。</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20865</xdr:rowOff>
    </xdr:from>
    <xdr:to>
      <xdr:col>24</xdr:col>
      <xdr:colOff>25400</xdr:colOff>
      <xdr:row>57</xdr:row>
      <xdr:rowOff>167822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935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118835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935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118835</xdr:rowOff>
    </xdr:from>
    <xdr:to>
      <xdr:col>15</xdr:col>
      <xdr:colOff>98425</xdr:colOff>
      <xdr:row>57</xdr:row>
      <xdr:rowOff>118835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91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53522</xdr:rowOff>
    </xdr:from>
    <xdr:to>
      <xdr:col>11</xdr:col>
      <xdr:colOff>9525</xdr:colOff>
      <xdr:row>57</xdr:row>
      <xdr:rowOff>118835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261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56442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68035</xdr:rowOff>
    </xdr:from>
    <xdr:to>
      <xdr:col>15</xdr:col>
      <xdr:colOff>149225</xdr:colOff>
      <xdr:row>57</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154412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68035</xdr:rowOff>
    </xdr:from>
    <xdr:to>
      <xdr:col>11</xdr:col>
      <xdr:colOff>60325</xdr:colOff>
      <xdr:row>57</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154412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公共施設の維持補修費の増加などにより、</a:t>
          </a:r>
          <a:r>
            <a:rPr kumimoji="1" lang="ja-JP" altLang="en-US" sz="1300">
              <a:latin typeface="ＭＳ Ｐゴシック" panose="020B0600070205080204" pitchFamily="50" charset="-128"/>
              <a:ea typeface="ＭＳ Ｐゴシック" panose="020B0600070205080204" pitchFamily="50" charset="-128"/>
            </a:rPr>
            <a:t>前年度より０．８ポイント増となり、全国平均、類似団体平均を上回ったもののほぼ同水準である。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今後も類似団体平均に比べ極端に悪化することがないよう努めていきたい。</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29028</xdr:rowOff>
    </xdr:from>
    <xdr:to>
      <xdr:col>82</xdr:col>
      <xdr:colOff>107950</xdr:colOff>
      <xdr:row>58</xdr:row>
      <xdr:rowOff>116115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731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156935</xdr:rowOff>
    </xdr:from>
    <xdr:to>
      <xdr:col>78</xdr:col>
      <xdr:colOff>69850</xdr:colOff>
      <xdr:row>58</xdr:row>
      <xdr:rowOff>29028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29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156935</xdr:rowOff>
    </xdr:from>
    <xdr:to>
      <xdr:col>73</xdr:col>
      <xdr:colOff>180975</xdr:colOff>
      <xdr:row>58</xdr:row>
      <xdr:rowOff>29028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29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18143</xdr:rowOff>
    </xdr:from>
    <xdr:to>
      <xdr:col>69</xdr:col>
      <xdr:colOff>92075</xdr:colOff>
      <xdr:row>58</xdr:row>
      <xdr:rowOff>29028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62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65315</xdr:rowOff>
    </xdr:from>
    <xdr:to>
      <xdr:col>82</xdr:col>
      <xdr:colOff>158750</xdr:colOff>
      <xdr:row>58</xdr:row>
      <xdr:rowOff>166915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37392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149678</xdr:rowOff>
    </xdr:from>
    <xdr:to>
      <xdr:col>78</xdr:col>
      <xdr:colOff>120650</xdr:colOff>
      <xdr:row>58</xdr:row>
      <xdr:rowOff>79828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106135</xdr:rowOff>
    </xdr:from>
    <xdr:to>
      <xdr:col>74</xdr:col>
      <xdr:colOff>31750</xdr:colOff>
      <xdr:row>58</xdr:row>
      <xdr:rowOff>36285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149678</xdr:rowOff>
    </xdr:from>
    <xdr:to>
      <xdr:col>69</xdr:col>
      <xdr:colOff>142875</xdr:colOff>
      <xdr:row>58</xdr:row>
      <xdr:rowOff>79828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138793</xdr:rowOff>
    </xdr:from>
    <xdr:to>
      <xdr:col>65</xdr:col>
      <xdr:colOff>53975</xdr:colOff>
      <xdr:row>58</xdr:row>
      <xdr:rowOff>68943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79120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補助費等に係る経常収支比率は、全国平均、県平均、類似団体平均を上回っている。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鯖江・丹生消防組合や鯖江広域衛生施設組合等の一部事務組合への負担金、商工業振興のための補助金等が多額なためである。今後は、一部事務組合の歳出を注視するとともに、所期の目的を達成した補助制度の見直しや事業縮小を行い、補助費等の抑制を行い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106426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952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952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101854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36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101854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906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公債費に係る経常収支比率は、昨年度より０．２ポイント減の１４．８％となり、全国平均、県平均、類似団体平均を下回っている。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引き続き起債発行額を抑制するなど、地方債現在高の減少に努めたい。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2623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71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78</xdr:row>
      <xdr:rowOff>26415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3355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26415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3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26433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公債費以外の経常収支比率は、補助費等の増加等により県平均を上回ったものの、全国平均、類似団体平均は下回っている。</a:t>
          </a:r>
        </a:p>
        <a:p>
          <a:r>
            <a:rPr kumimoji="1" lang="ja-JP" altLang="en-US" sz="1300">
              <a:latin typeface="ＭＳ Ｐゴシック" panose="020B0600070205080204" pitchFamily="50" charset="-128"/>
              <a:ea typeface="ＭＳ Ｐゴシック" panose="020B0600070205080204" pitchFamily="50" charset="-128"/>
            </a:rPr>
            <a:t>　現在、全国平均、県平均を上回っている扶助費や補助費等について抑制を図っていきたい。</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77</xdr:row>
      <xdr:rowOff>60706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56615"/>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566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140715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931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76</xdr:row>
      <xdr:rowOff>62992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70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26433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101109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81871</xdr:rowOff>
    </xdr:from>
    <xdr:to>
      <xdr:col>29</xdr:col>
      <xdr:colOff>127000</xdr:colOff>
      <xdr:row>17</xdr:row>
      <xdr:rowOff>102216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44146"/>
          <a:ext cx="647700" cy="20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102216</xdr:rowOff>
    </xdr:from>
    <xdr:to>
      <xdr:col>26</xdr:col>
      <xdr:colOff>50800</xdr:colOff>
      <xdr:row>17</xdr:row>
      <xdr:rowOff>103816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64491"/>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103816</xdr:rowOff>
    </xdr:from>
    <xdr:to>
      <xdr:col>22</xdr:col>
      <xdr:colOff>114300</xdr:colOff>
      <xdr:row>17</xdr:row>
      <xdr:rowOff>159328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66091"/>
          <a:ext cx="698500" cy="5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159328</xdr:rowOff>
    </xdr:from>
    <xdr:to>
      <xdr:col>18</xdr:col>
      <xdr:colOff>177800</xdr:colOff>
      <xdr:row>18</xdr:row>
      <xdr:rowOff>6185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21603"/>
          <a:ext cx="698500" cy="18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31071</xdr:rowOff>
    </xdr:from>
    <xdr:to>
      <xdr:col>29</xdr:col>
      <xdr:colOff>177800</xdr:colOff>
      <xdr:row>17</xdr:row>
      <xdr:rowOff>132671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9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3148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51416</xdr:rowOff>
    </xdr:from>
    <xdr:to>
      <xdr:col>26</xdr:col>
      <xdr:colOff>101600</xdr:colOff>
      <xdr:row>17</xdr:row>
      <xdr:rowOff>153016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13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137793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00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53016</xdr:rowOff>
    </xdr:from>
    <xdr:to>
      <xdr:col>22</xdr:col>
      <xdr:colOff>165100</xdr:colOff>
      <xdr:row>17</xdr:row>
      <xdr:rowOff>154616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15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0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108528</xdr:rowOff>
    </xdr:from>
    <xdr:to>
      <xdr:col>19</xdr:col>
      <xdr:colOff>38100</xdr:colOff>
      <xdr:row>18</xdr:row>
      <xdr:rowOff>38678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7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23455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5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126835</xdr:rowOff>
    </xdr:from>
    <xdr:to>
      <xdr:col>15</xdr:col>
      <xdr:colOff>101600</xdr:colOff>
      <xdr:row>18</xdr:row>
      <xdr:rowOff>56985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89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41762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7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159271</xdr:rowOff>
    </xdr:from>
    <xdr:to>
      <xdr:col>29</xdr:col>
      <xdr:colOff>127000</xdr:colOff>
      <xdr:row>37</xdr:row>
      <xdr:rowOff>81737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12521"/>
          <a:ext cx="647700" cy="93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159271</xdr:rowOff>
    </xdr:from>
    <xdr:to>
      <xdr:col>26</xdr:col>
      <xdr:colOff>50800</xdr:colOff>
      <xdr:row>37</xdr:row>
      <xdr:rowOff>37312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12521"/>
          <a:ext cx="698500" cy="49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136182</xdr:rowOff>
    </xdr:from>
    <xdr:to>
      <xdr:col>22</xdr:col>
      <xdr:colOff>114300</xdr:colOff>
      <xdr:row>37</xdr:row>
      <xdr:rowOff>37312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89432"/>
          <a:ext cx="698500" cy="7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114618</xdr:rowOff>
    </xdr:from>
    <xdr:to>
      <xdr:col>18</xdr:col>
      <xdr:colOff>177800</xdr:colOff>
      <xdr:row>36</xdr:row>
      <xdr:rowOff>136182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67868"/>
          <a:ext cx="698500" cy="2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30937</xdr:rowOff>
    </xdr:from>
    <xdr:to>
      <xdr:col>29</xdr:col>
      <xdr:colOff>177800</xdr:colOff>
      <xdr:row>37</xdr:row>
      <xdr:rowOff>132537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55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3014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108471</xdr:rowOff>
    </xdr:from>
    <xdr:to>
      <xdr:col>26</xdr:col>
      <xdr:colOff>101600</xdr:colOff>
      <xdr:row>37</xdr:row>
      <xdr:rowOff>38621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1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23398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8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157962</xdr:rowOff>
    </xdr:from>
    <xdr:to>
      <xdr:col>22</xdr:col>
      <xdr:colOff>165100</xdr:colOff>
      <xdr:row>37</xdr:row>
      <xdr:rowOff>88112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11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72889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85382</xdr:rowOff>
    </xdr:from>
    <xdr:to>
      <xdr:col>19</xdr:col>
      <xdr:colOff>38100</xdr:colOff>
      <xdr:row>37</xdr:row>
      <xdr:rowOff>15532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38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2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63818</xdr:rowOff>
    </xdr:from>
    <xdr:to>
      <xdr:col>15</xdr:col>
      <xdr:colOff>101600</xdr:colOff>
      <xdr:row>36</xdr:row>
      <xdr:rowOff>165418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17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150195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0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68,863
67,806
84.59
30,240,501
28,738,209
1,220,314
16,047,114
23,946,733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7112</xdr:rowOff>
    </xdr:from>
    <xdr:to>
      <xdr:col>24</xdr:col>
      <xdr:colOff>63500</xdr:colOff>
      <xdr:row>37</xdr:row>
      <xdr:rowOff>62433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50762"/>
          <a:ext cx="8382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31096</xdr:rowOff>
    </xdr:from>
    <xdr:to>
      <xdr:col>19</xdr:col>
      <xdr:colOff>177800</xdr:colOff>
      <xdr:row>37</xdr:row>
      <xdr:rowOff>62433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74746"/>
          <a:ext cx="889000" cy="3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31096</xdr:rowOff>
    </xdr:from>
    <xdr:to>
      <xdr:col>15</xdr:col>
      <xdr:colOff>50800</xdr:colOff>
      <xdr:row>39</xdr:row>
      <xdr:rowOff>31382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74746"/>
          <a:ext cx="889000" cy="34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148120</xdr:rowOff>
    </xdr:from>
    <xdr:to>
      <xdr:col>10</xdr:col>
      <xdr:colOff>114300</xdr:colOff>
      <xdr:row>39</xdr:row>
      <xdr:rowOff>31382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63220"/>
          <a:ext cx="889000" cy="5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127762</xdr:rowOff>
    </xdr:from>
    <xdr:to>
      <xdr:col>24</xdr:col>
      <xdr:colOff>114300</xdr:colOff>
      <xdr:row>37</xdr:row>
      <xdr:rowOff>57912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106189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7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11633</xdr:rowOff>
    </xdr:from>
    <xdr:to>
      <xdr:col>20</xdr:col>
      <xdr:colOff>38100</xdr:colOff>
      <xdr:row>37</xdr:row>
      <xdr:rowOff>113233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104360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151746</xdr:rowOff>
    </xdr:from>
    <xdr:to>
      <xdr:col>15</xdr:col>
      <xdr:colOff>101600</xdr:colOff>
      <xdr:row>37</xdr:row>
      <xdr:rowOff>81896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2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73023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1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152032</xdr:rowOff>
    </xdr:from>
    <xdr:to>
      <xdr:col>10</xdr:col>
      <xdr:colOff>165100</xdr:colOff>
      <xdr:row>39</xdr:row>
      <xdr:rowOff>82182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6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73309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5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97320</xdr:rowOff>
    </xdr:from>
    <xdr:to>
      <xdr:col>6</xdr:col>
      <xdr:colOff>38100</xdr:colOff>
      <xdr:row>39</xdr:row>
      <xdr:rowOff>27470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18597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0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24584</xdr:rowOff>
    </xdr:from>
    <xdr:to>
      <xdr:col>24</xdr:col>
      <xdr:colOff>63500</xdr:colOff>
      <xdr:row>58</xdr:row>
      <xdr:rowOff>94851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68684"/>
          <a:ext cx="838200" cy="7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94851</xdr:rowOff>
    </xdr:from>
    <xdr:to>
      <xdr:col>19</xdr:col>
      <xdr:colOff>177800</xdr:colOff>
      <xdr:row>58</xdr:row>
      <xdr:rowOff>137708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38951"/>
          <a:ext cx="889000" cy="4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27316</xdr:rowOff>
    </xdr:from>
    <xdr:to>
      <xdr:col>15</xdr:col>
      <xdr:colOff>50800</xdr:colOff>
      <xdr:row>58</xdr:row>
      <xdr:rowOff>137708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71416"/>
          <a:ext cx="889000" cy="11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27316</xdr:rowOff>
    </xdr:from>
    <xdr:to>
      <xdr:col>10</xdr:col>
      <xdr:colOff>114300</xdr:colOff>
      <xdr:row>58</xdr:row>
      <xdr:rowOff>43067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71416"/>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145234</xdr:rowOff>
    </xdr:from>
    <xdr:to>
      <xdr:col>24</xdr:col>
      <xdr:colOff>114300</xdr:colOff>
      <xdr:row>58</xdr:row>
      <xdr:rowOff>75384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1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60161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44051</xdr:rowOff>
    </xdr:from>
    <xdr:to>
      <xdr:col>20</xdr:col>
      <xdr:colOff>38100</xdr:colOff>
      <xdr:row>58</xdr:row>
      <xdr:rowOff>145651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136778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8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86908</xdr:rowOff>
    </xdr:from>
    <xdr:to>
      <xdr:col>15</xdr:col>
      <xdr:colOff>101600</xdr:colOff>
      <xdr:row>59</xdr:row>
      <xdr:rowOff>17058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8185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2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147966</xdr:rowOff>
    </xdr:from>
    <xdr:to>
      <xdr:col>10</xdr:col>
      <xdr:colOff>165100</xdr:colOff>
      <xdr:row>58</xdr:row>
      <xdr:rowOff>78116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2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69243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1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163717</xdr:rowOff>
    </xdr:from>
    <xdr:to>
      <xdr:col>6</xdr:col>
      <xdr:colOff>38100</xdr:colOff>
      <xdr:row>58</xdr:row>
      <xdr:rowOff>93867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84994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82245</xdr:rowOff>
    </xdr:from>
    <xdr:to>
      <xdr:col>24</xdr:col>
      <xdr:colOff>63500</xdr:colOff>
      <xdr:row>77</xdr:row>
      <xdr:rowOff>161226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83895"/>
          <a:ext cx="8382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84113</xdr:rowOff>
    </xdr:from>
    <xdr:to>
      <xdr:col>19</xdr:col>
      <xdr:colOff>177800</xdr:colOff>
      <xdr:row>77</xdr:row>
      <xdr:rowOff>161226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85763"/>
          <a:ext cx="889000" cy="7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84113</xdr:rowOff>
    </xdr:from>
    <xdr:to>
      <xdr:col>15</xdr:col>
      <xdr:colOff>50800</xdr:colOff>
      <xdr:row>78</xdr:row>
      <xdr:rowOff>76112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85763"/>
          <a:ext cx="8890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57595</xdr:rowOff>
    </xdr:from>
    <xdr:to>
      <xdr:col>10</xdr:col>
      <xdr:colOff>114300</xdr:colOff>
      <xdr:row>78</xdr:row>
      <xdr:rowOff>76112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30695"/>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31445</xdr:rowOff>
    </xdr:from>
    <xdr:to>
      <xdr:col>24</xdr:col>
      <xdr:colOff>114300</xdr:colOff>
      <xdr:row>77</xdr:row>
      <xdr:rowOff>133045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54322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8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110426</xdr:rowOff>
    </xdr:from>
    <xdr:to>
      <xdr:col>20</xdr:col>
      <xdr:colOff>38100</xdr:colOff>
      <xdr:row>78</xdr:row>
      <xdr:rowOff>40576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57103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8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33313</xdr:rowOff>
    </xdr:from>
    <xdr:to>
      <xdr:col>15</xdr:col>
      <xdr:colOff>101600</xdr:colOff>
      <xdr:row>77</xdr:row>
      <xdr:rowOff>134913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151440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25312</xdr:rowOff>
    </xdr:from>
    <xdr:to>
      <xdr:col>10</xdr:col>
      <xdr:colOff>165100</xdr:colOff>
      <xdr:row>78</xdr:row>
      <xdr:rowOff>126912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118039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9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6795</xdr:rowOff>
    </xdr:from>
    <xdr:to>
      <xdr:col>6</xdr:col>
      <xdr:colOff>38100</xdr:colOff>
      <xdr:row>78</xdr:row>
      <xdr:rowOff>108395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124922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5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58384</xdr:rowOff>
    </xdr:from>
    <xdr:to>
      <xdr:col>24</xdr:col>
      <xdr:colOff>63500</xdr:colOff>
      <xdr:row>95</xdr:row>
      <xdr:rowOff>84950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174684"/>
          <a:ext cx="838200" cy="19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58384</xdr:rowOff>
    </xdr:from>
    <xdr:to>
      <xdr:col>19</xdr:col>
      <xdr:colOff>177800</xdr:colOff>
      <xdr:row>96</xdr:row>
      <xdr:rowOff>8761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174684"/>
          <a:ext cx="889000" cy="29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8761</xdr:rowOff>
    </xdr:from>
    <xdr:to>
      <xdr:col>15</xdr:col>
      <xdr:colOff>50800</xdr:colOff>
      <xdr:row>96</xdr:row>
      <xdr:rowOff>120971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67961"/>
          <a:ext cx="889000" cy="11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120971</xdr:rowOff>
    </xdr:from>
    <xdr:to>
      <xdr:col>10</xdr:col>
      <xdr:colOff>114300</xdr:colOff>
      <xdr:row>97</xdr:row>
      <xdr:rowOff>4761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80171"/>
          <a:ext cx="889000" cy="5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34150</xdr:rowOff>
    </xdr:from>
    <xdr:to>
      <xdr:col>24</xdr:col>
      <xdr:colOff>114300</xdr:colOff>
      <xdr:row>95</xdr:row>
      <xdr:rowOff>135750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57027</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7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7584</xdr:rowOff>
    </xdr:from>
    <xdr:to>
      <xdr:col>20</xdr:col>
      <xdr:colOff>38100</xdr:colOff>
      <xdr:row>94</xdr:row>
      <xdr:rowOff>109184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12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125711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899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129411</xdr:rowOff>
    </xdr:from>
    <xdr:to>
      <xdr:col>15</xdr:col>
      <xdr:colOff>101600</xdr:colOff>
      <xdr:row>96</xdr:row>
      <xdr:rowOff>59561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76088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1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70171</xdr:rowOff>
    </xdr:from>
    <xdr:to>
      <xdr:col>10</xdr:col>
      <xdr:colOff>165100</xdr:colOff>
      <xdr:row>97</xdr:row>
      <xdr:rowOff>321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16848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0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125411</xdr:rowOff>
    </xdr:from>
    <xdr:to>
      <xdr:col>6</xdr:col>
      <xdr:colOff>38100</xdr:colOff>
      <xdr:row>97</xdr:row>
      <xdr:rowOff>55561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8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72088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35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120909</xdr:rowOff>
    </xdr:from>
    <xdr:to>
      <xdr:col>55</xdr:col>
      <xdr:colOff>0</xdr:colOff>
      <xdr:row>36</xdr:row>
      <xdr:rowOff>37805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21659"/>
          <a:ext cx="838200" cy="8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161853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71372</xdr:rowOff>
    </xdr:from>
    <xdr:to>
      <xdr:col>50</xdr:col>
      <xdr:colOff>114300</xdr:colOff>
      <xdr:row>36</xdr:row>
      <xdr:rowOff>37805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86322"/>
          <a:ext cx="889000" cy="8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128881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71372</xdr:rowOff>
    </xdr:from>
    <xdr:to>
      <xdr:col>45</xdr:col>
      <xdr:colOff>177800</xdr:colOff>
      <xdr:row>36</xdr:row>
      <xdr:rowOff>80302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86322"/>
          <a:ext cx="889000" cy="8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127633</xdr:rowOff>
    </xdr:from>
    <xdr:to>
      <xdr:col>46</xdr:col>
      <xdr:colOff>38100</xdr:colOff>
      <xdr:row>32</xdr:row>
      <xdr:rowOff>57783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48910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64841</xdr:rowOff>
    </xdr:from>
    <xdr:to>
      <xdr:col>41</xdr:col>
      <xdr:colOff>50800</xdr:colOff>
      <xdr:row>36</xdr:row>
      <xdr:rowOff>80302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37041"/>
          <a:ext cx="889000" cy="1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131823</xdr:rowOff>
    </xdr:from>
    <xdr:to>
      <xdr:col>41</xdr:col>
      <xdr:colOff>101600</xdr:colOff>
      <xdr:row>37</xdr:row>
      <xdr:rowOff>61973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53100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163241</xdr:rowOff>
    </xdr:from>
    <xdr:to>
      <xdr:col>36</xdr:col>
      <xdr:colOff>165100</xdr:colOff>
      <xdr:row>37</xdr:row>
      <xdr:rowOff>93391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84518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70109</xdr:rowOff>
    </xdr:from>
    <xdr:to>
      <xdr:col>55</xdr:col>
      <xdr:colOff>50800</xdr:colOff>
      <xdr:row>36</xdr:row>
      <xdr:rowOff>259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7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92986</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2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158455</xdr:rowOff>
    </xdr:from>
    <xdr:to>
      <xdr:col>50</xdr:col>
      <xdr:colOff>165100</xdr:colOff>
      <xdr:row>36</xdr:row>
      <xdr:rowOff>88605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105132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93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20572</xdr:rowOff>
    </xdr:from>
    <xdr:to>
      <xdr:col>46</xdr:col>
      <xdr:colOff>38100</xdr:colOff>
      <xdr:row>31</xdr:row>
      <xdr:rowOff>122172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3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138699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11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29502</xdr:rowOff>
    </xdr:from>
    <xdr:to>
      <xdr:col>41</xdr:col>
      <xdr:colOff>101600</xdr:colOff>
      <xdr:row>36</xdr:row>
      <xdr:rowOff>131102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147629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7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14041</xdr:rowOff>
    </xdr:from>
    <xdr:to>
      <xdr:col>36</xdr:col>
      <xdr:colOff>165100</xdr:colOff>
      <xdr:row>36</xdr:row>
      <xdr:rowOff>115641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8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132168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62520</xdr:rowOff>
    </xdr:from>
    <xdr:to>
      <xdr:col>55</xdr:col>
      <xdr:colOff>0</xdr:colOff>
      <xdr:row>57</xdr:row>
      <xdr:rowOff>128901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835170"/>
          <a:ext cx="838200" cy="6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136706</xdr:rowOff>
    </xdr:from>
    <xdr:to>
      <xdr:col>50</xdr:col>
      <xdr:colOff>114300</xdr:colOff>
      <xdr:row>57</xdr:row>
      <xdr:rowOff>62520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566456"/>
          <a:ext cx="889000" cy="26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136706</xdr:rowOff>
    </xdr:from>
    <xdr:to>
      <xdr:col>45</xdr:col>
      <xdr:colOff>177800</xdr:colOff>
      <xdr:row>57</xdr:row>
      <xdr:rowOff>3749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566456"/>
          <a:ext cx="889000" cy="20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3749</xdr:rowOff>
    </xdr:from>
    <xdr:to>
      <xdr:col>41</xdr:col>
      <xdr:colOff>50800</xdr:colOff>
      <xdr:row>57</xdr:row>
      <xdr:rowOff>28491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776399"/>
          <a:ext cx="889000" cy="2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78101</xdr:rowOff>
    </xdr:from>
    <xdr:to>
      <xdr:col>55</xdr:col>
      <xdr:colOff>50800</xdr:colOff>
      <xdr:row>58</xdr:row>
      <xdr:rowOff>8251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56528</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11720</xdr:rowOff>
    </xdr:from>
    <xdr:to>
      <xdr:col>50</xdr:col>
      <xdr:colOff>165100</xdr:colOff>
      <xdr:row>57</xdr:row>
      <xdr:rowOff>113320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8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104447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7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85906</xdr:rowOff>
    </xdr:from>
    <xdr:to>
      <xdr:col>46</xdr:col>
      <xdr:colOff>38100</xdr:colOff>
      <xdr:row>56</xdr:row>
      <xdr:rowOff>16056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51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7183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60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124399</xdr:rowOff>
    </xdr:from>
    <xdr:to>
      <xdr:col>41</xdr:col>
      <xdr:colOff>101600</xdr:colOff>
      <xdr:row>57</xdr:row>
      <xdr:rowOff>54549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45676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1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149141</xdr:rowOff>
    </xdr:from>
    <xdr:to>
      <xdr:col>36</xdr:col>
      <xdr:colOff>165100</xdr:colOff>
      <xdr:row>57</xdr:row>
      <xdr:rowOff>79291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5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70418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4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140108</xdr:rowOff>
    </xdr:from>
    <xdr:to>
      <xdr:col>55</xdr:col>
      <xdr:colOff>0</xdr:colOff>
      <xdr:row>97</xdr:row>
      <xdr:rowOff>42692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599308"/>
          <a:ext cx="838200" cy="7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134181</xdr:rowOff>
    </xdr:from>
    <xdr:to>
      <xdr:col>50</xdr:col>
      <xdr:colOff>114300</xdr:colOff>
      <xdr:row>96</xdr:row>
      <xdr:rowOff>140108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250481"/>
          <a:ext cx="889000" cy="34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134181</xdr:rowOff>
    </xdr:from>
    <xdr:to>
      <xdr:col>45</xdr:col>
      <xdr:colOff>177800</xdr:colOff>
      <xdr:row>96</xdr:row>
      <xdr:rowOff>17856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250481"/>
          <a:ext cx="889000" cy="2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57301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17856</xdr:rowOff>
    </xdr:from>
    <xdr:to>
      <xdr:col>41</xdr:col>
      <xdr:colOff>50800</xdr:colOff>
      <xdr:row>96</xdr:row>
      <xdr:rowOff>65536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477056"/>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163342</xdr:rowOff>
    </xdr:from>
    <xdr:to>
      <xdr:col>55</xdr:col>
      <xdr:colOff>50800</xdr:colOff>
      <xdr:row>97</xdr:row>
      <xdr:rowOff>93492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141769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89308</xdr:rowOff>
    </xdr:from>
    <xdr:to>
      <xdr:col>50</xdr:col>
      <xdr:colOff>165100</xdr:colOff>
      <xdr:row>97</xdr:row>
      <xdr:rowOff>19458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10585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6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83381</xdr:rowOff>
    </xdr:from>
    <xdr:to>
      <xdr:col>46</xdr:col>
      <xdr:colOff>38100</xdr:colOff>
      <xdr:row>95</xdr:row>
      <xdr:rowOff>13531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19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30058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597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138506</xdr:rowOff>
    </xdr:from>
    <xdr:to>
      <xdr:col>41</xdr:col>
      <xdr:colOff>101600</xdr:colOff>
      <xdr:row>96</xdr:row>
      <xdr:rowOff>68656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85183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20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14736</xdr:rowOff>
    </xdr:from>
    <xdr:to>
      <xdr:col>36</xdr:col>
      <xdr:colOff>165100</xdr:colOff>
      <xdr:row>96</xdr:row>
      <xdr:rowOff>116336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47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132863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2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138351</xdr:rowOff>
    </xdr:from>
    <xdr:to>
      <xdr:col>76</xdr:col>
      <xdr:colOff>114300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53451"/>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113251</xdr:rowOff>
    </xdr:from>
    <xdr:to>
      <xdr:col>71</xdr:col>
      <xdr:colOff>177800</xdr:colOff>
      <xdr:row>38</xdr:row>
      <xdr:rowOff>138351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28351"/>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87551</xdr:rowOff>
    </xdr:from>
    <xdr:to>
      <xdr:col>72</xdr:col>
      <xdr:colOff>38100</xdr:colOff>
      <xdr:row>39</xdr:row>
      <xdr:rowOff>17701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8828</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46333" y="6695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62451</xdr:rowOff>
    </xdr:from>
    <xdr:to>
      <xdr:col>67</xdr:col>
      <xdr:colOff>101600</xdr:colOff>
      <xdr:row>38</xdr:row>
      <xdr:rowOff>164051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155178</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67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13774</xdr:rowOff>
    </xdr:from>
    <xdr:to>
      <xdr:col>85</xdr:col>
      <xdr:colOff>127000</xdr:colOff>
      <xdr:row>76</xdr:row>
      <xdr:rowOff>19799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043974"/>
          <a:ext cx="8382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160013</xdr:rowOff>
    </xdr:from>
    <xdr:to>
      <xdr:col>81</xdr:col>
      <xdr:colOff>50800</xdr:colOff>
      <xdr:row>76</xdr:row>
      <xdr:rowOff>13774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018763"/>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127829</xdr:rowOff>
    </xdr:from>
    <xdr:to>
      <xdr:col>76</xdr:col>
      <xdr:colOff>114300</xdr:colOff>
      <xdr:row>75</xdr:row>
      <xdr:rowOff>160013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986579"/>
          <a:ext cx="889000" cy="3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127829</xdr:rowOff>
    </xdr:from>
    <xdr:to>
      <xdr:col>71</xdr:col>
      <xdr:colOff>177800</xdr:colOff>
      <xdr:row>75</xdr:row>
      <xdr:rowOff>134556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986579"/>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140450</xdr:rowOff>
    </xdr:from>
    <xdr:to>
      <xdr:col>85</xdr:col>
      <xdr:colOff>177800</xdr:colOff>
      <xdr:row>76</xdr:row>
      <xdr:rowOff>70600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9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118876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7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134424</xdr:rowOff>
    </xdr:from>
    <xdr:to>
      <xdr:col>81</xdr:col>
      <xdr:colOff>101600</xdr:colOff>
      <xdr:row>76</xdr:row>
      <xdr:rowOff>64574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99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55701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08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109213</xdr:rowOff>
    </xdr:from>
    <xdr:to>
      <xdr:col>76</xdr:col>
      <xdr:colOff>165100</xdr:colOff>
      <xdr:row>76</xdr:row>
      <xdr:rowOff>39362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967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30490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06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77029</xdr:rowOff>
    </xdr:from>
    <xdr:to>
      <xdr:col>72</xdr:col>
      <xdr:colOff>38100</xdr:colOff>
      <xdr:row>76</xdr:row>
      <xdr:rowOff>7179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9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169756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02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83756</xdr:rowOff>
    </xdr:from>
    <xdr:to>
      <xdr:col>67</xdr:col>
      <xdr:colOff>101600</xdr:colOff>
      <xdr:row>76</xdr:row>
      <xdr:rowOff>13906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5033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58674</xdr:rowOff>
    </xdr:from>
    <xdr:to>
      <xdr:col>85</xdr:col>
      <xdr:colOff>127000</xdr:colOff>
      <xdr:row>97</xdr:row>
      <xdr:rowOff>166700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689324"/>
          <a:ext cx="838200" cy="1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58674</xdr:rowOff>
    </xdr:from>
    <xdr:to>
      <xdr:col>81</xdr:col>
      <xdr:colOff>50800</xdr:colOff>
      <xdr:row>98</xdr:row>
      <xdr:rowOff>136792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689324"/>
          <a:ext cx="889000" cy="2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136792</xdr:rowOff>
    </xdr:from>
    <xdr:to>
      <xdr:col>76</xdr:col>
      <xdr:colOff>114300</xdr:colOff>
      <xdr:row>99</xdr:row>
      <xdr:rowOff>4521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938892"/>
          <a:ext cx="889000" cy="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142557</xdr:rowOff>
    </xdr:from>
    <xdr:to>
      <xdr:col>71</xdr:col>
      <xdr:colOff>177800</xdr:colOff>
      <xdr:row>99</xdr:row>
      <xdr:rowOff>4521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944657"/>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115900</xdr:rowOff>
    </xdr:from>
    <xdr:to>
      <xdr:col>85</xdr:col>
      <xdr:colOff>177800</xdr:colOff>
      <xdr:row>98</xdr:row>
      <xdr:rowOff>46050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94327</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2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7874</xdr:rowOff>
    </xdr:from>
    <xdr:to>
      <xdr:col>81</xdr:col>
      <xdr:colOff>101600</xdr:colOff>
      <xdr:row>97</xdr:row>
      <xdr:rowOff>109474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6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100601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7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85992</xdr:rowOff>
    </xdr:from>
    <xdr:to>
      <xdr:col>76</xdr:col>
      <xdr:colOff>165100</xdr:colOff>
      <xdr:row>99</xdr:row>
      <xdr:rowOff>16142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8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7269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69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125171</xdr:rowOff>
    </xdr:from>
    <xdr:to>
      <xdr:col>72</xdr:col>
      <xdr:colOff>38100</xdr:colOff>
      <xdr:row>99</xdr:row>
      <xdr:rowOff>55321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2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46448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701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91757</xdr:rowOff>
    </xdr:from>
    <xdr:to>
      <xdr:col>67</xdr:col>
      <xdr:colOff>101600</xdr:colOff>
      <xdr:row>99</xdr:row>
      <xdr:rowOff>21907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13034</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8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15380</xdr:rowOff>
    </xdr:from>
    <xdr:to>
      <xdr:col>116</xdr:col>
      <xdr:colOff>63500</xdr:colOff>
      <xdr:row>59</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30930"/>
          <a:ext cx="8382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85065</xdr:rowOff>
    </xdr:from>
    <xdr:to>
      <xdr:col>111</xdr:col>
      <xdr:colOff>177800</xdr:colOff>
      <xdr:row>59</xdr:row>
      <xdr:rowOff>15380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857715"/>
          <a:ext cx="889000" cy="27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40411</xdr:rowOff>
    </xdr:from>
    <xdr:to>
      <xdr:col>107</xdr:col>
      <xdr:colOff>50800</xdr:colOff>
      <xdr:row>57</xdr:row>
      <xdr:rowOff>85065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813061"/>
          <a:ext cx="889000" cy="4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150254</xdr:rowOff>
    </xdr:from>
    <xdr:to>
      <xdr:col>102</xdr:col>
      <xdr:colOff>114300</xdr:colOff>
      <xdr:row>57</xdr:row>
      <xdr:rowOff>40411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751454"/>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146050</xdr:rowOff>
    </xdr:from>
    <xdr:to>
      <xdr:col>116</xdr:col>
      <xdr:colOff>114300</xdr:colOff>
      <xdr:row>59</xdr:row>
      <xdr:rowOff>76200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60977</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05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136030</xdr:rowOff>
    </xdr:from>
    <xdr:to>
      <xdr:col>112</xdr:col>
      <xdr:colOff>38100</xdr:colOff>
      <xdr:row>59</xdr:row>
      <xdr:rowOff>66180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57307</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72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34265</xdr:rowOff>
    </xdr:from>
    <xdr:to>
      <xdr:col>107</xdr:col>
      <xdr:colOff>101600</xdr:colOff>
      <xdr:row>57</xdr:row>
      <xdr:rowOff>135865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8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152392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58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161061</xdr:rowOff>
    </xdr:from>
    <xdr:to>
      <xdr:col>102</xdr:col>
      <xdr:colOff>165100</xdr:colOff>
      <xdr:row>57</xdr:row>
      <xdr:rowOff>91211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7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107738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53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99454</xdr:rowOff>
    </xdr:from>
    <xdr:to>
      <xdr:col>98</xdr:col>
      <xdr:colOff>38100</xdr:colOff>
      <xdr:row>57</xdr:row>
      <xdr:rowOff>29604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7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46131</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59598</xdr:rowOff>
    </xdr:from>
    <xdr:to>
      <xdr:col>116</xdr:col>
      <xdr:colOff>63500</xdr:colOff>
      <xdr:row>77</xdr:row>
      <xdr:rowOff>92746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61248"/>
          <a:ext cx="838200" cy="3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71920</xdr:rowOff>
    </xdr:from>
    <xdr:to>
      <xdr:col>111</xdr:col>
      <xdr:colOff>177800</xdr:colOff>
      <xdr:row>77</xdr:row>
      <xdr:rowOff>92746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273570"/>
          <a:ext cx="889000" cy="2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71920</xdr:rowOff>
    </xdr:from>
    <xdr:to>
      <xdr:col>107</xdr:col>
      <xdr:colOff>50800</xdr:colOff>
      <xdr:row>77</xdr:row>
      <xdr:rowOff>78550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273570"/>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78550</xdr:rowOff>
    </xdr:from>
    <xdr:to>
      <xdr:col>102</xdr:col>
      <xdr:colOff>114300</xdr:colOff>
      <xdr:row>77</xdr:row>
      <xdr:rowOff>107925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280200"/>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8798</xdr:rowOff>
    </xdr:from>
    <xdr:to>
      <xdr:col>116</xdr:col>
      <xdr:colOff>114300</xdr:colOff>
      <xdr:row>77</xdr:row>
      <xdr:rowOff>110398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1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158675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8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41946</xdr:rowOff>
    </xdr:from>
    <xdr:to>
      <xdr:col>112</xdr:col>
      <xdr:colOff>38100</xdr:colOff>
      <xdr:row>77</xdr:row>
      <xdr:rowOff>143546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4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134673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3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21120</xdr:rowOff>
    </xdr:from>
    <xdr:to>
      <xdr:col>107</xdr:col>
      <xdr:colOff>101600</xdr:colOff>
      <xdr:row>77</xdr:row>
      <xdr:rowOff>122720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113847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27750</xdr:rowOff>
    </xdr:from>
    <xdr:to>
      <xdr:col>102</xdr:col>
      <xdr:colOff>165100</xdr:colOff>
      <xdr:row>77</xdr:row>
      <xdr:rowOff>129350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120477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57125</xdr:rowOff>
    </xdr:from>
    <xdr:to>
      <xdr:col>98</xdr:col>
      <xdr:colOff>38100</xdr:colOff>
      <xdr:row>77</xdr:row>
      <xdr:rowOff>158725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149852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5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417,324</a:t>
          </a:r>
          <a:r>
            <a:rPr kumimoji="1" lang="ja-JP" altLang="en-US" sz="1300">
              <a:latin typeface="ＭＳ Ｐゴシック" panose="020B0600070205080204" pitchFamily="50" charset="-128"/>
              <a:ea typeface="ＭＳ Ｐゴシック" panose="020B0600070205080204" pitchFamily="50" charset="-128"/>
            </a:rPr>
            <a:t>円となっている。人件費の住民一人当たりのコストは類似団体平均、県平均、全国平均と比較して例年大幅に下回っており、適正に職員数を管理しているといえる。普通建設事業費の住民一人当たりのコストは、兜山古墳整備の大部分完了等により</a:t>
          </a:r>
          <a:r>
            <a:rPr kumimoji="1" lang="en-US" altLang="ja-JP" sz="1300">
              <a:latin typeface="ＭＳ Ｐゴシック" panose="020B0600070205080204" pitchFamily="50" charset="-128"/>
              <a:ea typeface="ＭＳ Ｐゴシック" panose="020B0600070205080204" pitchFamily="50" charset="-128"/>
            </a:rPr>
            <a:t>28,742</a:t>
          </a:r>
          <a:r>
            <a:rPr kumimoji="1" lang="ja-JP" altLang="en-US" sz="1300">
              <a:latin typeface="ＭＳ Ｐゴシック" panose="020B0600070205080204" pitchFamily="50" charset="-128"/>
              <a:ea typeface="ＭＳ Ｐゴシック" panose="020B0600070205080204" pitchFamily="50" charset="-128"/>
            </a:rPr>
            <a:t>円となり、前年度と比較すると１７．５％減少した。また、住民一人当たりのコストが類似団体より上回っている扶助費や維持補修費、補助費等については、制度の見直しや事業縮小などの対策することで事業費を抑制したい。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福井県鯖江市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68,863
67,806
84.59
30,240,501
28,738,209
1,220,314
16,047,114
23,946,733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85293</xdr:rowOff>
    </xdr:from>
    <xdr:to>
      <xdr:col>24</xdr:col>
      <xdr:colOff>63500</xdr:colOff>
      <xdr:row>35</xdr:row>
      <xdr:rowOff>113640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86043"/>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88951</xdr:rowOff>
    </xdr:from>
    <xdr:to>
      <xdr:col>19</xdr:col>
      <xdr:colOff>177800</xdr:colOff>
      <xdr:row>35</xdr:row>
      <xdr:rowOff>113640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89701"/>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137414</xdr:rowOff>
    </xdr:from>
    <xdr:to>
      <xdr:col>15</xdr:col>
      <xdr:colOff>50800</xdr:colOff>
      <xdr:row>35</xdr:row>
      <xdr:rowOff>88951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66714"/>
          <a:ext cx="8890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137414</xdr:rowOff>
    </xdr:from>
    <xdr:to>
      <xdr:col>10</xdr:col>
      <xdr:colOff>114300</xdr:colOff>
      <xdr:row>34</xdr:row>
      <xdr:rowOff>142443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6671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34493</xdr:rowOff>
    </xdr:from>
    <xdr:to>
      <xdr:col>24</xdr:col>
      <xdr:colOff>114300</xdr:colOff>
      <xdr:row>35</xdr:row>
      <xdr:rowOff>136093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57370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8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62840</xdr:rowOff>
    </xdr:from>
    <xdr:to>
      <xdr:col>20</xdr:col>
      <xdr:colOff>38100</xdr:colOff>
      <xdr:row>35</xdr:row>
      <xdr:rowOff>164440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9517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38151</xdr:rowOff>
    </xdr:from>
    <xdr:to>
      <xdr:col>15</xdr:col>
      <xdr:colOff>101600</xdr:colOff>
      <xdr:row>35</xdr:row>
      <xdr:rowOff>139751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156278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1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86614</xdr:rowOff>
    </xdr:from>
    <xdr:to>
      <xdr:col>10</xdr:col>
      <xdr:colOff>165100</xdr:colOff>
      <xdr:row>35</xdr:row>
      <xdr:rowOff>16764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33291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91643</xdr:rowOff>
    </xdr:from>
    <xdr:to>
      <xdr:col>6</xdr:col>
      <xdr:colOff>38100</xdr:colOff>
      <xdr:row>35</xdr:row>
      <xdr:rowOff>21793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38320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9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112671</xdr:rowOff>
    </xdr:from>
    <xdr:to>
      <xdr:col>24</xdr:col>
      <xdr:colOff>63500</xdr:colOff>
      <xdr:row>57</xdr:row>
      <xdr:rowOff>126964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85321"/>
          <a:ext cx="8382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35568</xdr:rowOff>
    </xdr:from>
    <xdr:to>
      <xdr:col>19</xdr:col>
      <xdr:colOff>177800</xdr:colOff>
      <xdr:row>57</xdr:row>
      <xdr:rowOff>112671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950968"/>
          <a:ext cx="889000" cy="93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35568</xdr:rowOff>
    </xdr:from>
    <xdr:to>
      <xdr:col>15</xdr:col>
      <xdr:colOff>50800</xdr:colOff>
      <xdr:row>59</xdr:row>
      <xdr:rowOff>25607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950968"/>
          <a:ext cx="889000" cy="119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139102</xdr:rowOff>
    </xdr:from>
    <xdr:to>
      <xdr:col>10</xdr:col>
      <xdr:colOff>114300</xdr:colOff>
      <xdr:row>59</xdr:row>
      <xdr:rowOff>25607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83202"/>
          <a:ext cx="889000" cy="5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76164</xdr:rowOff>
    </xdr:from>
    <xdr:to>
      <xdr:col>24</xdr:col>
      <xdr:colOff>114300</xdr:colOff>
      <xdr:row>58</xdr:row>
      <xdr:rowOff>6314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4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54591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2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61871</xdr:rowOff>
    </xdr:from>
    <xdr:to>
      <xdr:col>20</xdr:col>
      <xdr:colOff>38100</xdr:colOff>
      <xdr:row>57</xdr:row>
      <xdr:rowOff>163471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154598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2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156218</xdr:rowOff>
    </xdr:from>
    <xdr:to>
      <xdr:col>15</xdr:col>
      <xdr:colOff>101600</xdr:colOff>
      <xdr:row>52</xdr:row>
      <xdr:rowOff>86368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9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77495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99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146257</xdr:rowOff>
    </xdr:from>
    <xdr:to>
      <xdr:col>10</xdr:col>
      <xdr:colOff>165100</xdr:colOff>
      <xdr:row>59</xdr:row>
      <xdr:rowOff>76407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9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67534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8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88302</xdr:rowOff>
    </xdr:from>
    <xdr:to>
      <xdr:col>6</xdr:col>
      <xdr:colOff>38100</xdr:colOff>
      <xdr:row>59</xdr:row>
      <xdr:rowOff>18452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3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9579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2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105816</xdr:rowOff>
    </xdr:from>
    <xdr:to>
      <xdr:col>24</xdr:col>
      <xdr:colOff>63500</xdr:colOff>
      <xdr:row>76</xdr:row>
      <xdr:rowOff>51766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64566"/>
          <a:ext cx="838200" cy="11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105816</xdr:rowOff>
    </xdr:from>
    <xdr:to>
      <xdr:col>19</xdr:col>
      <xdr:colOff>177800</xdr:colOff>
      <xdr:row>76</xdr:row>
      <xdr:rowOff>96735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64566"/>
          <a:ext cx="889000" cy="16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96735</xdr:rowOff>
    </xdr:from>
    <xdr:to>
      <xdr:col>15</xdr:col>
      <xdr:colOff>50800</xdr:colOff>
      <xdr:row>77</xdr:row>
      <xdr:rowOff>83769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26935"/>
          <a:ext cx="889000" cy="1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83769</xdr:rowOff>
    </xdr:from>
    <xdr:to>
      <xdr:col>10</xdr:col>
      <xdr:colOff>114300</xdr:colOff>
      <xdr:row>77</xdr:row>
      <xdr:rowOff>122352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85419"/>
          <a:ext cx="889000" cy="3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966</xdr:rowOff>
    </xdr:from>
    <xdr:to>
      <xdr:col>24</xdr:col>
      <xdr:colOff>114300</xdr:colOff>
      <xdr:row>76</xdr:row>
      <xdr:rowOff>102566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150843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0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55016</xdr:rowOff>
    </xdr:from>
    <xdr:to>
      <xdr:col>20</xdr:col>
      <xdr:colOff>38100</xdr:colOff>
      <xdr:row>75</xdr:row>
      <xdr:rowOff>156617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137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147744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0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45935</xdr:rowOff>
    </xdr:from>
    <xdr:to>
      <xdr:col>15</xdr:col>
      <xdr:colOff>101600</xdr:colOff>
      <xdr:row>76</xdr:row>
      <xdr:rowOff>147535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7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164063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5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32969</xdr:rowOff>
    </xdr:from>
    <xdr:to>
      <xdr:col>10</xdr:col>
      <xdr:colOff>165100</xdr:colOff>
      <xdr:row>77</xdr:row>
      <xdr:rowOff>134569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125696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71552</xdr:rowOff>
    </xdr:from>
    <xdr:to>
      <xdr:col>6</xdr:col>
      <xdr:colOff>38100</xdr:colOff>
      <xdr:row>78</xdr:row>
      <xdr:rowOff>1702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18229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4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100304</xdr:rowOff>
    </xdr:from>
    <xdr:to>
      <xdr:col>24</xdr:col>
      <xdr:colOff>63500</xdr:colOff>
      <xdr:row>97</xdr:row>
      <xdr:rowOff>113716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30954"/>
          <a:ext cx="8382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113716</xdr:rowOff>
    </xdr:from>
    <xdr:to>
      <xdr:col>19</xdr:col>
      <xdr:colOff>177800</xdr:colOff>
      <xdr:row>98</xdr:row>
      <xdr:rowOff>34658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44366"/>
          <a:ext cx="889000" cy="9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34658</xdr:rowOff>
    </xdr:from>
    <xdr:to>
      <xdr:col>15</xdr:col>
      <xdr:colOff>50800</xdr:colOff>
      <xdr:row>98</xdr:row>
      <xdr:rowOff>93790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36758"/>
          <a:ext cx="889000" cy="5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93790</xdr:rowOff>
    </xdr:from>
    <xdr:to>
      <xdr:col>10</xdr:col>
      <xdr:colOff>114300</xdr:colOff>
      <xdr:row>98</xdr:row>
      <xdr:rowOff>126498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95890"/>
          <a:ext cx="8890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49504</xdr:rowOff>
    </xdr:from>
    <xdr:to>
      <xdr:col>24</xdr:col>
      <xdr:colOff>114300</xdr:colOff>
      <xdr:row>97</xdr:row>
      <xdr:rowOff>151104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8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27931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5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62916</xdr:rowOff>
    </xdr:from>
    <xdr:to>
      <xdr:col>20</xdr:col>
      <xdr:colOff>38100</xdr:colOff>
      <xdr:row>97</xdr:row>
      <xdr:rowOff>164516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9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155643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8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155308</xdr:rowOff>
    </xdr:from>
    <xdr:to>
      <xdr:col>15</xdr:col>
      <xdr:colOff>101600</xdr:colOff>
      <xdr:row>98</xdr:row>
      <xdr:rowOff>85458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76585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7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42990</xdr:rowOff>
    </xdr:from>
    <xdr:to>
      <xdr:col>10</xdr:col>
      <xdr:colOff>165100</xdr:colOff>
      <xdr:row>98</xdr:row>
      <xdr:rowOff>144590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135717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3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75698</xdr:rowOff>
    </xdr:from>
    <xdr:to>
      <xdr:col>6</xdr:col>
      <xdr:colOff>38100</xdr:colOff>
      <xdr:row>99</xdr:row>
      <xdr:rowOff>5848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168425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93218</xdr:rowOff>
    </xdr:from>
    <xdr:to>
      <xdr:col>55</xdr:col>
      <xdr:colOff>0</xdr:colOff>
      <xdr:row>38</xdr:row>
      <xdr:rowOff>135051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08318"/>
          <a:ext cx="8382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93218</xdr:rowOff>
    </xdr:from>
    <xdr:to>
      <xdr:col>50</xdr:col>
      <xdr:colOff>114300</xdr:colOff>
      <xdr:row>38</xdr:row>
      <xdr:rowOff>116687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08318"/>
          <a:ext cx="889000" cy="2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84912</xdr:rowOff>
    </xdr:from>
    <xdr:to>
      <xdr:col>45</xdr:col>
      <xdr:colOff>177800</xdr:colOff>
      <xdr:row>38</xdr:row>
      <xdr:rowOff>116687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00012"/>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62585</xdr:rowOff>
    </xdr:from>
    <xdr:to>
      <xdr:col>41</xdr:col>
      <xdr:colOff>50800</xdr:colOff>
      <xdr:row>38</xdr:row>
      <xdr:rowOff>84912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77685"/>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84251</xdr:rowOff>
    </xdr:from>
    <xdr:to>
      <xdr:col>55</xdr:col>
      <xdr:colOff>50800</xdr:colOff>
      <xdr:row>39</xdr:row>
      <xdr:rowOff>14401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50105</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42418</xdr:rowOff>
    </xdr:from>
    <xdr:to>
      <xdr:col>50</xdr:col>
      <xdr:colOff>165100</xdr:colOff>
      <xdr:row>38</xdr:row>
      <xdr:rowOff>144018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160545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3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65887</xdr:rowOff>
    </xdr:from>
    <xdr:to>
      <xdr:col>46</xdr:col>
      <xdr:colOff>38100</xdr:colOff>
      <xdr:row>38</xdr:row>
      <xdr:rowOff>167487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12564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34112</xdr:rowOff>
    </xdr:from>
    <xdr:to>
      <xdr:col>41</xdr:col>
      <xdr:colOff>101600</xdr:colOff>
      <xdr:row>38</xdr:row>
      <xdr:rowOff>135712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152239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2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11785</xdr:rowOff>
    </xdr:from>
    <xdr:to>
      <xdr:col>36</xdr:col>
      <xdr:colOff>165100</xdr:colOff>
      <xdr:row>38</xdr:row>
      <xdr:rowOff>113385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129913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0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164944</xdr:rowOff>
    </xdr:from>
    <xdr:to>
      <xdr:col>55</xdr:col>
      <xdr:colOff>0</xdr:colOff>
      <xdr:row>58</xdr:row>
      <xdr:rowOff>39410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937594"/>
          <a:ext cx="838200" cy="4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166659</xdr:rowOff>
    </xdr:from>
    <xdr:to>
      <xdr:col>50</xdr:col>
      <xdr:colOff>114300</xdr:colOff>
      <xdr:row>58</xdr:row>
      <xdr:rowOff>39410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939309"/>
          <a:ext cx="889000" cy="4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157514</xdr:rowOff>
    </xdr:from>
    <xdr:to>
      <xdr:col>45</xdr:col>
      <xdr:colOff>177800</xdr:colOff>
      <xdr:row>57</xdr:row>
      <xdr:rowOff>166659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30164"/>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10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157514</xdr:rowOff>
    </xdr:from>
    <xdr:to>
      <xdr:col>41</xdr:col>
      <xdr:colOff>50800</xdr:colOff>
      <xdr:row>58</xdr:row>
      <xdr:rowOff>4108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930164"/>
          <a:ext cx="889000" cy="1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90808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1003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103527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100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114144</xdr:rowOff>
    </xdr:from>
    <xdr:to>
      <xdr:col>55</xdr:col>
      <xdr:colOff>50800</xdr:colOff>
      <xdr:row>58</xdr:row>
      <xdr:rowOff>44294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137021</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3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160060</xdr:rowOff>
    </xdr:from>
    <xdr:to>
      <xdr:col>50</xdr:col>
      <xdr:colOff>165100</xdr:colOff>
      <xdr:row>58</xdr:row>
      <xdr:rowOff>90210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81337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115859</xdr:rowOff>
    </xdr:from>
    <xdr:to>
      <xdr:col>46</xdr:col>
      <xdr:colOff>38100</xdr:colOff>
      <xdr:row>58</xdr:row>
      <xdr:rowOff>46009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8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62536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66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106714</xdr:rowOff>
    </xdr:from>
    <xdr:to>
      <xdr:col>41</xdr:col>
      <xdr:colOff>101600</xdr:colOff>
      <xdr:row>58</xdr:row>
      <xdr:rowOff>36864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7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53391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65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124758</xdr:rowOff>
    </xdr:from>
    <xdr:to>
      <xdr:col>36</xdr:col>
      <xdr:colOff>165100</xdr:colOff>
      <xdr:row>58</xdr:row>
      <xdr:rowOff>54908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71435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67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13951</xdr:rowOff>
    </xdr:from>
    <xdr:to>
      <xdr:col>55</xdr:col>
      <xdr:colOff>0</xdr:colOff>
      <xdr:row>78</xdr:row>
      <xdr:rowOff>35440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87051"/>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110610</xdr:rowOff>
    </xdr:from>
    <xdr:to>
      <xdr:col>50</xdr:col>
      <xdr:colOff>114300</xdr:colOff>
      <xdr:row>78</xdr:row>
      <xdr:rowOff>35440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140810"/>
          <a:ext cx="889000" cy="26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110610</xdr:rowOff>
    </xdr:from>
    <xdr:to>
      <xdr:col>45</xdr:col>
      <xdr:colOff>177800</xdr:colOff>
      <xdr:row>77</xdr:row>
      <xdr:rowOff>83998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140810"/>
          <a:ext cx="889000" cy="14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56986</xdr:rowOff>
    </xdr:from>
    <xdr:to>
      <xdr:col>41</xdr:col>
      <xdr:colOff>50800</xdr:colOff>
      <xdr:row>77</xdr:row>
      <xdr:rowOff>83998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258636"/>
          <a:ext cx="889000" cy="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134601</xdr:rowOff>
    </xdr:from>
    <xdr:to>
      <xdr:col>55</xdr:col>
      <xdr:colOff>50800</xdr:colOff>
      <xdr:row>78</xdr:row>
      <xdr:rowOff>64751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3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113028</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1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156090</xdr:rowOff>
    </xdr:from>
    <xdr:to>
      <xdr:col>50</xdr:col>
      <xdr:colOff>165100</xdr:colOff>
      <xdr:row>78</xdr:row>
      <xdr:rowOff>86240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77367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59810</xdr:rowOff>
    </xdr:from>
    <xdr:to>
      <xdr:col>46</xdr:col>
      <xdr:colOff>38100</xdr:colOff>
      <xdr:row>76</xdr:row>
      <xdr:rowOff>161410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0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6487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33198</xdr:rowOff>
    </xdr:from>
    <xdr:to>
      <xdr:col>41</xdr:col>
      <xdr:colOff>101600</xdr:colOff>
      <xdr:row>77</xdr:row>
      <xdr:rowOff>134798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151325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6186</xdr:rowOff>
    </xdr:from>
    <xdr:to>
      <xdr:col>36</xdr:col>
      <xdr:colOff>165100</xdr:colOff>
      <xdr:row>77</xdr:row>
      <xdr:rowOff>107786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124313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98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86951</xdr:rowOff>
    </xdr:from>
    <xdr:to>
      <xdr:col>55</xdr:col>
      <xdr:colOff>0</xdr:colOff>
      <xdr:row>96</xdr:row>
      <xdr:rowOff>164560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546151"/>
          <a:ext cx="838200" cy="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157950</xdr:rowOff>
    </xdr:from>
    <xdr:to>
      <xdr:col>50</xdr:col>
      <xdr:colOff>114300</xdr:colOff>
      <xdr:row>96</xdr:row>
      <xdr:rowOff>164560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617150"/>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157950</xdr:rowOff>
    </xdr:from>
    <xdr:to>
      <xdr:col>45</xdr:col>
      <xdr:colOff>177800</xdr:colOff>
      <xdr:row>97</xdr:row>
      <xdr:rowOff>57595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17150"/>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57595</xdr:rowOff>
    </xdr:from>
    <xdr:to>
      <xdr:col>41</xdr:col>
      <xdr:colOff>50800</xdr:colOff>
      <xdr:row>97</xdr:row>
      <xdr:rowOff>113734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688245"/>
          <a:ext cx="889000" cy="5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36151</xdr:rowOff>
    </xdr:from>
    <xdr:to>
      <xdr:col>55</xdr:col>
      <xdr:colOff>50800</xdr:colOff>
      <xdr:row>96</xdr:row>
      <xdr:rowOff>137751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4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14578</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47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113760</xdr:rowOff>
    </xdr:from>
    <xdr:to>
      <xdr:col>50</xdr:col>
      <xdr:colOff>165100</xdr:colOff>
      <xdr:row>97</xdr:row>
      <xdr:rowOff>43910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35037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66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107150</xdr:rowOff>
    </xdr:from>
    <xdr:to>
      <xdr:col>46</xdr:col>
      <xdr:colOff>38100</xdr:colOff>
      <xdr:row>97</xdr:row>
      <xdr:rowOff>37300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5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28427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6795</xdr:rowOff>
    </xdr:from>
    <xdr:to>
      <xdr:col>41</xdr:col>
      <xdr:colOff>101600</xdr:colOff>
      <xdr:row>97</xdr:row>
      <xdr:rowOff>108395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99522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62934</xdr:rowOff>
    </xdr:from>
    <xdr:to>
      <xdr:col>36</xdr:col>
      <xdr:colOff>165100</xdr:colOff>
      <xdr:row>97</xdr:row>
      <xdr:rowOff>164534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9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155661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78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59233</xdr:rowOff>
    </xdr:from>
    <xdr:to>
      <xdr:col>85</xdr:col>
      <xdr:colOff>127000</xdr:colOff>
      <xdr:row>37</xdr:row>
      <xdr:rowOff>59290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02883"/>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14484</xdr:rowOff>
    </xdr:from>
    <xdr:to>
      <xdr:col>81</xdr:col>
      <xdr:colOff>50800</xdr:colOff>
      <xdr:row>37</xdr:row>
      <xdr:rowOff>59233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358134"/>
          <a:ext cx="889000" cy="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14484</xdr:rowOff>
    </xdr:from>
    <xdr:to>
      <xdr:col>76</xdr:col>
      <xdr:colOff>114300</xdr:colOff>
      <xdr:row>37</xdr:row>
      <xdr:rowOff>65805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58134"/>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23457</xdr:rowOff>
    </xdr:from>
    <xdr:to>
      <xdr:col>71</xdr:col>
      <xdr:colOff>177800</xdr:colOff>
      <xdr:row>37</xdr:row>
      <xdr:rowOff>65805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367107"/>
          <a:ext cx="8890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8490</xdr:rowOff>
    </xdr:from>
    <xdr:to>
      <xdr:col>85</xdr:col>
      <xdr:colOff>177800</xdr:colOff>
      <xdr:row>37</xdr:row>
      <xdr:rowOff>110090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158367</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8433</xdr:rowOff>
    </xdr:from>
    <xdr:to>
      <xdr:col>81</xdr:col>
      <xdr:colOff>101600</xdr:colOff>
      <xdr:row>37</xdr:row>
      <xdr:rowOff>110033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101160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135134</xdr:rowOff>
    </xdr:from>
    <xdr:to>
      <xdr:col>76</xdr:col>
      <xdr:colOff>165100</xdr:colOff>
      <xdr:row>37</xdr:row>
      <xdr:rowOff>65284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0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56411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0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15005</xdr:rowOff>
    </xdr:from>
    <xdr:to>
      <xdr:col>72</xdr:col>
      <xdr:colOff>38100</xdr:colOff>
      <xdr:row>37</xdr:row>
      <xdr:rowOff>116605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107732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5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144107</xdr:rowOff>
    </xdr:from>
    <xdr:to>
      <xdr:col>67</xdr:col>
      <xdr:colOff>101600</xdr:colOff>
      <xdr:row>37</xdr:row>
      <xdr:rowOff>74257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65384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0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111557</xdr:rowOff>
    </xdr:from>
    <xdr:to>
      <xdr:col>85</xdr:col>
      <xdr:colOff>127000</xdr:colOff>
      <xdr:row>58</xdr:row>
      <xdr:rowOff>113944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10055657"/>
          <a:ext cx="8382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65227</xdr:rowOff>
    </xdr:from>
    <xdr:to>
      <xdr:col>81</xdr:col>
      <xdr:colOff>50800</xdr:colOff>
      <xdr:row>58</xdr:row>
      <xdr:rowOff>111557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37877"/>
          <a:ext cx="889000" cy="2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65227</xdr:rowOff>
    </xdr:from>
    <xdr:to>
      <xdr:col>76</xdr:col>
      <xdr:colOff>114300</xdr:colOff>
      <xdr:row>58</xdr:row>
      <xdr:rowOff>126111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37877"/>
          <a:ext cx="889000" cy="2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97015</xdr:rowOff>
    </xdr:from>
    <xdr:to>
      <xdr:col>71</xdr:col>
      <xdr:colOff>177800</xdr:colOff>
      <xdr:row>58</xdr:row>
      <xdr:rowOff>126111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10041115"/>
          <a:ext cx="8890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63144</xdr:rowOff>
    </xdr:from>
    <xdr:to>
      <xdr:col>85</xdr:col>
      <xdr:colOff>177800</xdr:colOff>
      <xdr:row>58</xdr:row>
      <xdr:rowOff>164744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100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41571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60757</xdr:rowOff>
    </xdr:from>
    <xdr:to>
      <xdr:col>81</xdr:col>
      <xdr:colOff>101600</xdr:colOff>
      <xdr:row>58</xdr:row>
      <xdr:rowOff>162357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100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153484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14427</xdr:rowOff>
    </xdr:from>
    <xdr:to>
      <xdr:col>76</xdr:col>
      <xdr:colOff>165100</xdr:colOff>
      <xdr:row>57</xdr:row>
      <xdr:rowOff>116027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8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107154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87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75311</xdr:rowOff>
    </xdr:from>
    <xdr:to>
      <xdr:col>72</xdr:col>
      <xdr:colOff>38100</xdr:colOff>
      <xdr:row>59</xdr:row>
      <xdr:rowOff>5461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1001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168038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11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46215</xdr:rowOff>
    </xdr:from>
    <xdr:to>
      <xdr:col>67</xdr:col>
      <xdr:colOff>101600</xdr:colOff>
      <xdr:row>58</xdr:row>
      <xdr:rowOff>147815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138942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8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138351</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1451"/>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113250</xdr:rowOff>
    </xdr:from>
    <xdr:to>
      <xdr:col>71</xdr:col>
      <xdr:colOff>177800</xdr:colOff>
      <xdr:row>78</xdr:row>
      <xdr:rowOff>138351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86350"/>
          <a:ext cx="8890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87551</xdr:rowOff>
    </xdr:from>
    <xdr:to>
      <xdr:col>72</xdr:col>
      <xdr:colOff>38100</xdr:colOff>
      <xdr:row>79</xdr:row>
      <xdr:rowOff>17701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8828</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46333" y="13553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62450</xdr:rowOff>
    </xdr:from>
    <xdr:to>
      <xdr:col>67</xdr:col>
      <xdr:colOff>101600</xdr:colOff>
      <xdr:row>78</xdr:row>
      <xdr:rowOff>164050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155177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2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13660</xdr:rowOff>
    </xdr:from>
    <xdr:to>
      <xdr:col>85</xdr:col>
      <xdr:colOff>127000</xdr:colOff>
      <xdr:row>96</xdr:row>
      <xdr:rowOff>19718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472860"/>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159866</xdr:rowOff>
    </xdr:from>
    <xdr:to>
      <xdr:col>81</xdr:col>
      <xdr:colOff>50800</xdr:colOff>
      <xdr:row>96</xdr:row>
      <xdr:rowOff>13660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447616"/>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127650</xdr:rowOff>
    </xdr:from>
    <xdr:to>
      <xdr:col>76</xdr:col>
      <xdr:colOff>114300</xdr:colOff>
      <xdr:row>95</xdr:row>
      <xdr:rowOff>159866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415400"/>
          <a:ext cx="889000" cy="3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127650</xdr:rowOff>
    </xdr:from>
    <xdr:to>
      <xdr:col>71</xdr:col>
      <xdr:colOff>177800</xdr:colOff>
      <xdr:row>95</xdr:row>
      <xdr:rowOff>134458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415400"/>
          <a:ext cx="8890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140368</xdr:rowOff>
    </xdr:from>
    <xdr:to>
      <xdr:col>85</xdr:col>
      <xdr:colOff>177800</xdr:colOff>
      <xdr:row>96</xdr:row>
      <xdr:rowOff>70518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118795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4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134310</xdr:rowOff>
    </xdr:from>
    <xdr:to>
      <xdr:col>81</xdr:col>
      <xdr:colOff>101600</xdr:colOff>
      <xdr:row>96</xdr:row>
      <xdr:rowOff>64460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55587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5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109066</xdr:rowOff>
    </xdr:from>
    <xdr:to>
      <xdr:col>76</xdr:col>
      <xdr:colOff>165100</xdr:colOff>
      <xdr:row>96</xdr:row>
      <xdr:rowOff>39216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39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30343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48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76850</xdr:rowOff>
    </xdr:from>
    <xdr:to>
      <xdr:col>72</xdr:col>
      <xdr:colOff>38100</xdr:colOff>
      <xdr:row>96</xdr:row>
      <xdr:rowOff>7000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36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169577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45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83658</xdr:rowOff>
    </xdr:from>
    <xdr:to>
      <xdr:col>67</xdr:col>
      <xdr:colOff>101600</xdr:colOff>
      <xdr:row>96</xdr:row>
      <xdr:rowOff>13808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37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4935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46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159,924</a:t>
          </a:r>
          <a:r>
            <a:rPr kumimoji="1" lang="ja-JP" altLang="en-US" sz="1300">
              <a:latin typeface="ＭＳ Ｐゴシック" panose="020B0600070205080204" pitchFamily="50" charset="-128"/>
              <a:ea typeface="ＭＳ Ｐゴシック" panose="020B0600070205080204" pitchFamily="50" charset="-128"/>
            </a:rPr>
            <a:t>円で、県平均、全国平均、類似団体平均を下回っている。近年は増加傾向にあったが、子育て世帯への臨時特別給付金給付事業の終了等により令和４年度は前年度と比べると５．５％減となった。また、土木費の住民一人当たりのコストは北陸新幹線関連道路整備事業費の増等により増加し、農林水産業費の住民一人当たりのコストは食品産業の輸出向け施設整備費補助金の実施等により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新型コロナウイルス対策事業や物価高騰対策事業に充てるため、財政調整基金を取り崩したが、税の上振れ分等を</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7,230</a:t>
          </a:r>
          <a:r>
            <a:rPr kumimoji="1" lang="ja-JP" altLang="en-US" sz="1400">
              <a:latin typeface="ＭＳ ゴシック" pitchFamily="49" charset="-128"/>
              <a:ea typeface="ＭＳ ゴシック" pitchFamily="49" charset="-128"/>
            </a:rPr>
            <a:t>万円積み立てたことにより残高が増加し、実質単年度収支はプラスとなった。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全会計が黒字で推移している。</a:t>
          </a:r>
        </a:p>
        <a:p>
          <a:r>
            <a:rPr kumimoji="1" lang="ja-JP" altLang="en-US" sz="1400">
              <a:latin typeface="ＭＳ ゴシック" pitchFamily="49" charset="-128"/>
              <a:ea typeface="ＭＳ ゴシック" pitchFamily="49" charset="-128"/>
            </a:rPr>
            <a:t>　今後、国民健康保険税や介護保険料、上下水道料金等の見直しにより若干の変動はあるものの、同様の構成で推移するものと思われる。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30240501</v>
      </c>
      <c r="BO4" s="358"/>
      <c r="BP4" s="358"/>
      <c r="BQ4" s="358"/>
      <c r="BR4" s="358"/>
      <c r="BS4" s="358"/>
      <c r="BT4" s="358"/>
      <c r="BU4" s="359"/>
      <c r="BV4" s="357">
        <v>30360382</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7.6</v>
      </c>
      <c r="CU4" s="364"/>
      <c r="CV4" s="364"/>
      <c r="CW4" s="364"/>
      <c r="CX4" s="364"/>
      <c r="CY4" s="364"/>
      <c r="CZ4" s="364"/>
      <c r="DA4" s="365"/>
      <c r="DB4" s="363">
        <v>7.1</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28738209</v>
      </c>
      <c r="BO5" s="395"/>
      <c r="BP5" s="395"/>
      <c r="BQ5" s="395"/>
      <c r="BR5" s="395"/>
      <c r="BS5" s="395"/>
      <c r="BT5" s="395"/>
      <c r="BU5" s="396"/>
      <c r="BV5" s="394">
        <v>29162614</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89.6</v>
      </c>
      <c r="CU5" s="392"/>
      <c r="CV5" s="392"/>
      <c r="CW5" s="392"/>
      <c r="CX5" s="392"/>
      <c r="CY5" s="392"/>
      <c r="CZ5" s="392"/>
      <c r="DA5" s="393"/>
      <c r="DB5" s="391">
        <v>85.3</v>
      </c>
      <c r="DC5" s="392"/>
      <c r="DD5" s="392"/>
      <c r="DE5" s="392"/>
      <c r="DF5" s="392"/>
      <c r="DG5" s="392"/>
      <c r="DH5" s="392"/>
      <c r="DI5" s="393"/>
    </row>
    <row r="6" spans="1:119" ht="18.75" customHeight="1" x14ac:dyDescent="0.15">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103</v>
      </c>
      <c r="AV6" s="427"/>
      <c r="AW6" s="427"/>
      <c r="AX6" s="427"/>
      <c r="AY6" s="428" t="s">
        <v>104</v>
      </c>
      <c r="AZ6" s="429"/>
      <c r="BA6" s="429"/>
      <c r="BB6" s="429"/>
      <c r="BC6" s="429"/>
      <c r="BD6" s="429"/>
      <c r="BE6" s="429"/>
      <c r="BF6" s="429"/>
      <c r="BG6" s="429"/>
      <c r="BH6" s="429"/>
      <c r="BI6" s="429"/>
      <c r="BJ6" s="429"/>
      <c r="BK6" s="429"/>
      <c r="BL6" s="429"/>
      <c r="BM6" s="430"/>
      <c r="BN6" s="394">
        <v>1502292</v>
      </c>
      <c r="BO6" s="395"/>
      <c r="BP6" s="395"/>
      <c r="BQ6" s="395"/>
      <c r="BR6" s="395"/>
      <c r="BS6" s="395"/>
      <c r="BT6" s="395"/>
      <c r="BU6" s="396"/>
      <c r="BV6" s="394">
        <v>1197768</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91.4</v>
      </c>
      <c r="CU6" s="432"/>
      <c r="CV6" s="432"/>
      <c r="CW6" s="432"/>
      <c r="CX6" s="432"/>
      <c r="CY6" s="432"/>
      <c r="CZ6" s="432"/>
      <c r="DA6" s="433"/>
      <c r="DB6" s="431">
        <v>90</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281978</v>
      </c>
      <c r="BO7" s="395"/>
      <c r="BP7" s="395"/>
      <c r="BQ7" s="395"/>
      <c r="BR7" s="395"/>
      <c r="BS7" s="395"/>
      <c r="BT7" s="395"/>
      <c r="BU7" s="396"/>
      <c r="BV7" s="394">
        <v>52467</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16047114</v>
      </c>
      <c r="CU7" s="395"/>
      <c r="CV7" s="395"/>
      <c r="CW7" s="395"/>
      <c r="CX7" s="395"/>
      <c r="CY7" s="395"/>
      <c r="CZ7" s="395"/>
      <c r="DA7" s="396"/>
      <c r="DB7" s="394">
        <v>16234480</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1220314</v>
      </c>
      <c r="BO8" s="395"/>
      <c r="BP8" s="395"/>
      <c r="BQ8" s="395"/>
      <c r="BR8" s="395"/>
      <c r="BS8" s="395"/>
      <c r="BT8" s="395"/>
      <c r="BU8" s="396"/>
      <c r="BV8" s="394">
        <v>1145301</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0.67</v>
      </c>
      <c r="CU8" s="435"/>
      <c r="CV8" s="435"/>
      <c r="CW8" s="435"/>
      <c r="CX8" s="435"/>
      <c r="CY8" s="435"/>
      <c r="CZ8" s="435"/>
      <c r="DA8" s="436"/>
      <c r="DB8" s="434">
        <v>0.67</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68302</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95</v>
      </c>
      <c r="AV9" s="427"/>
      <c r="AW9" s="427"/>
      <c r="AX9" s="427"/>
      <c r="AY9" s="428" t="s">
        <v>118</v>
      </c>
      <c r="AZ9" s="429"/>
      <c r="BA9" s="429"/>
      <c r="BB9" s="429"/>
      <c r="BC9" s="429"/>
      <c r="BD9" s="429"/>
      <c r="BE9" s="429"/>
      <c r="BF9" s="429"/>
      <c r="BG9" s="429"/>
      <c r="BH9" s="429"/>
      <c r="BI9" s="429"/>
      <c r="BJ9" s="429"/>
      <c r="BK9" s="429"/>
      <c r="BL9" s="429"/>
      <c r="BM9" s="430"/>
      <c r="BN9" s="394">
        <v>75013</v>
      </c>
      <c r="BO9" s="395"/>
      <c r="BP9" s="395"/>
      <c r="BQ9" s="395"/>
      <c r="BR9" s="395"/>
      <c r="BS9" s="395"/>
      <c r="BT9" s="395"/>
      <c r="BU9" s="396"/>
      <c r="BV9" s="394">
        <v>128738</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11.5</v>
      </c>
      <c r="CU9" s="392"/>
      <c r="CV9" s="392"/>
      <c r="CW9" s="392"/>
      <c r="CX9" s="392"/>
      <c r="CY9" s="392"/>
      <c r="CZ9" s="392"/>
      <c r="DA9" s="393"/>
      <c r="DB9" s="391">
        <v>12.2</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68284</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107</v>
      </c>
      <c r="AV10" s="427"/>
      <c r="AW10" s="427"/>
      <c r="AX10" s="427"/>
      <c r="AY10" s="428" t="s">
        <v>122</v>
      </c>
      <c r="AZ10" s="429"/>
      <c r="BA10" s="429"/>
      <c r="BB10" s="429"/>
      <c r="BC10" s="429"/>
      <c r="BD10" s="429"/>
      <c r="BE10" s="429"/>
      <c r="BF10" s="429"/>
      <c r="BG10" s="429"/>
      <c r="BH10" s="429"/>
      <c r="BI10" s="429"/>
      <c r="BJ10" s="429"/>
      <c r="BK10" s="429"/>
      <c r="BL10" s="429"/>
      <c r="BM10" s="430"/>
      <c r="BN10" s="394">
        <v>672300</v>
      </c>
      <c r="BO10" s="395"/>
      <c r="BP10" s="395"/>
      <c r="BQ10" s="395"/>
      <c r="BR10" s="395"/>
      <c r="BS10" s="395"/>
      <c r="BT10" s="395"/>
      <c r="BU10" s="396"/>
      <c r="BV10" s="394">
        <v>608000</v>
      </c>
      <c r="BW10" s="395"/>
      <c r="BX10" s="395"/>
      <c r="BY10" s="395"/>
      <c r="BZ10" s="395"/>
      <c r="CA10" s="395"/>
      <c r="CB10" s="395"/>
      <c r="CC10" s="396"/>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127</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68863</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137</v>
      </c>
      <c r="AV12" s="427"/>
      <c r="AW12" s="427"/>
      <c r="AX12" s="427"/>
      <c r="AY12" s="428" t="s">
        <v>138</v>
      </c>
      <c r="AZ12" s="429"/>
      <c r="BA12" s="429"/>
      <c r="BB12" s="429"/>
      <c r="BC12" s="429"/>
      <c r="BD12" s="429"/>
      <c r="BE12" s="429"/>
      <c r="BF12" s="429"/>
      <c r="BG12" s="429"/>
      <c r="BH12" s="429"/>
      <c r="BI12" s="429"/>
      <c r="BJ12" s="429"/>
      <c r="BK12" s="429"/>
      <c r="BL12" s="429"/>
      <c r="BM12" s="430"/>
      <c r="BN12" s="394">
        <v>316700</v>
      </c>
      <c r="BO12" s="395"/>
      <c r="BP12" s="395"/>
      <c r="BQ12" s="395"/>
      <c r="BR12" s="395"/>
      <c r="BS12" s="395"/>
      <c r="BT12" s="395"/>
      <c r="BU12" s="396"/>
      <c r="BV12" s="394">
        <v>232800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140</v>
      </c>
      <c r="CU12" s="435"/>
      <c r="CV12" s="435"/>
      <c r="CW12" s="435"/>
      <c r="CX12" s="435"/>
      <c r="CY12" s="435"/>
      <c r="CZ12" s="435"/>
      <c r="DA12" s="436"/>
      <c r="DB12" s="434" t="s">
        <v>130</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141</v>
      </c>
      <c r="N13" s="486"/>
      <c r="O13" s="486"/>
      <c r="P13" s="486"/>
      <c r="Q13" s="487"/>
      <c r="R13" s="478">
        <v>67806</v>
      </c>
      <c r="S13" s="479"/>
      <c r="T13" s="479"/>
      <c r="U13" s="479"/>
      <c r="V13" s="480"/>
      <c r="W13" s="410" t="s">
        <v>142</v>
      </c>
      <c r="X13" s="411"/>
      <c r="Y13" s="411"/>
      <c r="Z13" s="411"/>
      <c r="AA13" s="411"/>
      <c r="AB13" s="401"/>
      <c r="AC13" s="445">
        <v>531</v>
      </c>
      <c r="AD13" s="446"/>
      <c r="AE13" s="446"/>
      <c r="AF13" s="446"/>
      <c r="AG13" s="488"/>
      <c r="AH13" s="445">
        <v>622</v>
      </c>
      <c r="AI13" s="446"/>
      <c r="AJ13" s="446"/>
      <c r="AK13" s="446"/>
      <c r="AL13" s="447"/>
      <c r="AM13" s="423" t="s">
        <v>143</v>
      </c>
      <c r="AN13" s="424"/>
      <c r="AO13" s="424"/>
      <c r="AP13" s="424"/>
      <c r="AQ13" s="424"/>
      <c r="AR13" s="424"/>
      <c r="AS13" s="424"/>
      <c r="AT13" s="425"/>
      <c r="AU13" s="426" t="s">
        <v>144</v>
      </c>
      <c r="AV13" s="427"/>
      <c r="AW13" s="427"/>
      <c r="AX13" s="427"/>
      <c r="AY13" s="428" t="s">
        <v>145</v>
      </c>
      <c r="AZ13" s="429"/>
      <c r="BA13" s="429"/>
      <c r="BB13" s="429"/>
      <c r="BC13" s="429"/>
      <c r="BD13" s="429"/>
      <c r="BE13" s="429"/>
      <c r="BF13" s="429"/>
      <c r="BG13" s="429"/>
      <c r="BH13" s="429"/>
      <c r="BI13" s="429"/>
      <c r="BJ13" s="429"/>
      <c r="BK13" s="429"/>
      <c r="BL13" s="429"/>
      <c r="BM13" s="430"/>
      <c r="BN13" s="394">
        <v>430613</v>
      </c>
      <c r="BO13" s="395"/>
      <c r="BP13" s="395"/>
      <c r="BQ13" s="395"/>
      <c r="BR13" s="395"/>
      <c r="BS13" s="395"/>
      <c r="BT13" s="395"/>
      <c r="BU13" s="396"/>
      <c r="BV13" s="394">
        <v>503938</v>
      </c>
      <c r="BW13" s="395"/>
      <c r="BX13" s="395"/>
      <c r="BY13" s="395"/>
      <c r="BZ13" s="395"/>
      <c r="CA13" s="395"/>
      <c r="CB13" s="395"/>
      <c r="CC13" s="396"/>
      <c r="CD13" s="397" t="s">
        <v>146</v>
      </c>
      <c r="CE13" s="398"/>
      <c r="CF13" s="398"/>
      <c r="CG13" s="398"/>
      <c r="CH13" s="398"/>
      <c r="CI13" s="398"/>
      <c r="CJ13" s="398"/>
      <c r="CK13" s="398"/>
      <c r="CL13" s="398"/>
      <c r="CM13" s="398"/>
      <c r="CN13" s="398"/>
      <c r="CO13" s="398"/>
      <c r="CP13" s="398"/>
      <c r="CQ13" s="398"/>
      <c r="CR13" s="398"/>
      <c r="CS13" s="399"/>
      <c r="CT13" s="391">
        <v>5.3</v>
      </c>
      <c r="CU13" s="392"/>
      <c r="CV13" s="392"/>
      <c r="CW13" s="392"/>
      <c r="CX13" s="392"/>
      <c r="CY13" s="392"/>
      <c r="CZ13" s="392"/>
      <c r="DA13" s="393"/>
      <c r="DB13" s="391">
        <v>6</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147</v>
      </c>
      <c r="M14" s="476"/>
      <c r="N14" s="476"/>
      <c r="O14" s="476"/>
      <c r="P14" s="476"/>
      <c r="Q14" s="477"/>
      <c r="R14" s="478">
        <v>69400</v>
      </c>
      <c r="S14" s="479"/>
      <c r="T14" s="479"/>
      <c r="U14" s="479"/>
      <c r="V14" s="480"/>
      <c r="W14" s="384"/>
      <c r="X14" s="385"/>
      <c r="Y14" s="385"/>
      <c r="Z14" s="385"/>
      <c r="AA14" s="385"/>
      <c r="AB14" s="374"/>
      <c r="AC14" s="481">
        <v>1.6</v>
      </c>
      <c r="AD14" s="482"/>
      <c r="AE14" s="482"/>
      <c r="AF14" s="482"/>
      <c r="AG14" s="483"/>
      <c r="AH14" s="481">
        <v>1.8</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148</v>
      </c>
      <c r="CE14" s="490"/>
      <c r="CF14" s="490"/>
      <c r="CG14" s="490"/>
      <c r="CH14" s="490"/>
      <c r="CI14" s="490"/>
      <c r="CJ14" s="490"/>
      <c r="CK14" s="490"/>
      <c r="CL14" s="490"/>
      <c r="CM14" s="490"/>
      <c r="CN14" s="490"/>
      <c r="CO14" s="490"/>
      <c r="CP14" s="490"/>
      <c r="CQ14" s="490"/>
      <c r="CR14" s="490"/>
      <c r="CS14" s="491"/>
      <c r="CT14" s="492" t="s">
        <v>149</v>
      </c>
      <c r="CU14" s="493"/>
      <c r="CV14" s="493"/>
      <c r="CW14" s="493"/>
      <c r="CX14" s="493"/>
      <c r="CY14" s="493"/>
      <c r="CZ14" s="493"/>
      <c r="DA14" s="494"/>
      <c r="DB14" s="492" t="s">
        <v>149</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141</v>
      </c>
      <c r="N15" s="486"/>
      <c r="O15" s="486"/>
      <c r="P15" s="486"/>
      <c r="Q15" s="487"/>
      <c r="R15" s="478">
        <v>68170</v>
      </c>
      <c r="S15" s="479"/>
      <c r="T15" s="479"/>
      <c r="U15" s="479"/>
      <c r="V15" s="480"/>
      <c r="W15" s="410" t="s">
        <v>150</v>
      </c>
      <c r="X15" s="411"/>
      <c r="Y15" s="411"/>
      <c r="Z15" s="411"/>
      <c r="AA15" s="411"/>
      <c r="AB15" s="401"/>
      <c r="AC15" s="445">
        <v>13675</v>
      </c>
      <c r="AD15" s="446"/>
      <c r="AE15" s="446"/>
      <c r="AF15" s="446"/>
      <c r="AG15" s="488"/>
      <c r="AH15" s="445">
        <v>13630</v>
      </c>
      <c r="AI15" s="446"/>
      <c r="AJ15" s="446"/>
      <c r="AK15" s="446"/>
      <c r="AL15" s="447"/>
      <c r="AM15" s="423"/>
      <c r="AN15" s="424"/>
      <c r="AO15" s="424"/>
      <c r="AP15" s="424"/>
      <c r="AQ15" s="424"/>
      <c r="AR15" s="424"/>
      <c r="AS15" s="424"/>
      <c r="AT15" s="425"/>
      <c r="AU15" s="426"/>
      <c r="AV15" s="427"/>
      <c r="AW15" s="427"/>
      <c r="AX15" s="427"/>
      <c r="AY15" s="354" t="s">
        <v>151</v>
      </c>
      <c r="AZ15" s="355"/>
      <c r="BA15" s="355"/>
      <c r="BB15" s="355"/>
      <c r="BC15" s="355"/>
      <c r="BD15" s="355"/>
      <c r="BE15" s="355"/>
      <c r="BF15" s="355"/>
      <c r="BG15" s="355"/>
      <c r="BH15" s="355"/>
      <c r="BI15" s="355"/>
      <c r="BJ15" s="355"/>
      <c r="BK15" s="355"/>
      <c r="BL15" s="355"/>
      <c r="BM15" s="356"/>
      <c r="BN15" s="357">
        <v>8783424</v>
      </c>
      <c r="BO15" s="358"/>
      <c r="BP15" s="358"/>
      <c r="BQ15" s="358"/>
      <c r="BR15" s="358"/>
      <c r="BS15" s="358"/>
      <c r="BT15" s="358"/>
      <c r="BU15" s="359"/>
      <c r="BV15" s="357">
        <v>8319060</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40</v>
      </c>
      <c r="AD16" s="482"/>
      <c r="AE16" s="482"/>
      <c r="AF16" s="482"/>
      <c r="AG16" s="483"/>
      <c r="AH16" s="481">
        <v>40.1</v>
      </c>
      <c r="AI16" s="482"/>
      <c r="AJ16" s="482"/>
      <c r="AK16" s="482"/>
      <c r="AL16" s="484"/>
      <c r="AM16" s="423"/>
      <c r="AN16" s="424"/>
      <c r="AO16" s="424"/>
      <c r="AP16" s="424"/>
      <c r="AQ16" s="424"/>
      <c r="AR16" s="424"/>
      <c r="AS16" s="424"/>
      <c r="AT16" s="425"/>
      <c r="AU16" s="426"/>
      <c r="AV16" s="427"/>
      <c r="AW16" s="427"/>
      <c r="AX16" s="427"/>
      <c r="AY16" s="428" t="s">
        <v>155</v>
      </c>
      <c r="AZ16" s="429"/>
      <c r="BA16" s="429"/>
      <c r="BB16" s="429"/>
      <c r="BC16" s="429"/>
      <c r="BD16" s="429"/>
      <c r="BE16" s="429"/>
      <c r="BF16" s="429"/>
      <c r="BG16" s="429"/>
      <c r="BH16" s="429"/>
      <c r="BI16" s="429"/>
      <c r="BJ16" s="429"/>
      <c r="BK16" s="429"/>
      <c r="BL16" s="429"/>
      <c r="BM16" s="430"/>
      <c r="BN16" s="394">
        <v>13275230</v>
      </c>
      <c r="BO16" s="395"/>
      <c r="BP16" s="395"/>
      <c r="BQ16" s="395"/>
      <c r="BR16" s="395"/>
      <c r="BS16" s="395"/>
      <c r="BT16" s="395"/>
      <c r="BU16" s="396"/>
      <c r="BV16" s="394">
        <v>12904791</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156</v>
      </c>
      <c r="N17" s="506"/>
      <c r="O17" s="506"/>
      <c r="P17" s="506"/>
      <c r="Q17" s="507"/>
      <c r="R17" s="500" t="s">
        <v>157</v>
      </c>
      <c r="S17" s="501"/>
      <c r="T17" s="501"/>
      <c r="U17" s="501"/>
      <c r="V17" s="502"/>
      <c r="W17" s="410" t="s">
        <v>158</v>
      </c>
      <c r="X17" s="411"/>
      <c r="Y17" s="411"/>
      <c r="Z17" s="411"/>
      <c r="AA17" s="411"/>
      <c r="AB17" s="401"/>
      <c r="AC17" s="445">
        <v>19992</v>
      </c>
      <c r="AD17" s="446"/>
      <c r="AE17" s="446"/>
      <c r="AF17" s="446"/>
      <c r="AG17" s="488"/>
      <c r="AH17" s="445">
        <v>19721</v>
      </c>
      <c r="AI17" s="446"/>
      <c r="AJ17" s="446"/>
      <c r="AK17" s="446"/>
      <c r="AL17" s="447"/>
      <c r="AM17" s="423"/>
      <c r="AN17" s="424"/>
      <c r="AO17" s="424"/>
      <c r="AP17" s="424"/>
      <c r="AQ17" s="424"/>
      <c r="AR17" s="424"/>
      <c r="AS17" s="424"/>
      <c r="AT17" s="425"/>
      <c r="AU17" s="426"/>
      <c r="AV17" s="427"/>
      <c r="AW17" s="427"/>
      <c r="AX17" s="427"/>
      <c r="AY17" s="428" t="s">
        <v>159</v>
      </c>
      <c r="AZ17" s="429"/>
      <c r="BA17" s="429"/>
      <c r="BB17" s="429"/>
      <c r="BC17" s="429"/>
      <c r="BD17" s="429"/>
      <c r="BE17" s="429"/>
      <c r="BF17" s="429"/>
      <c r="BG17" s="429"/>
      <c r="BH17" s="429"/>
      <c r="BI17" s="429"/>
      <c r="BJ17" s="429"/>
      <c r="BK17" s="429"/>
      <c r="BL17" s="429"/>
      <c r="BM17" s="430"/>
      <c r="BN17" s="394">
        <v>11065903</v>
      </c>
      <c r="BO17" s="395"/>
      <c r="BP17" s="395"/>
      <c r="BQ17" s="395"/>
      <c r="BR17" s="395"/>
      <c r="BS17" s="395"/>
      <c r="BT17" s="395"/>
      <c r="BU17" s="396"/>
      <c r="BV17" s="394">
        <v>10463263</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160</v>
      </c>
      <c r="C18" s="437"/>
      <c r="D18" s="437"/>
      <c r="E18" s="517"/>
      <c r="F18" s="517"/>
      <c r="G18" s="517"/>
      <c r="H18" s="517"/>
      <c r="I18" s="517"/>
      <c r="J18" s="517"/>
      <c r="K18" s="517"/>
      <c r="L18" s="518">
        <v>84.59</v>
      </c>
      <c r="M18" s="518"/>
      <c r="N18" s="518"/>
      <c r="O18" s="518"/>
      <c r="P18" s="518"/>
      <c r="Q18" s="518"/>
      <c r="R18" s="519"/>
      <c r="S18" s="519"/>
      <c r="T18" s="519"/>
      <c r="U18" s="519"/>
      <c r="V18" s="520"/>
      <c r="W18" s="412"/>
      <c r="X18" s="413"/>
      <c r="Y18" s="413"/>
      <c r="Z18" s="413"/>
      <c r="AA18" s="413"/>
      <c r="AB18" s="404"/>
      <c r="AC18" s="521">
        <v>58.5</v>
      </c>
      <c r="AD18" s="522"/>
      <c r="AE18" s="522"/>
      <c r="AF18" s="522"/>
      <c r="AG18" s="523"/>
      <c r="AH18" s="521">
        <v>58</v>
      </c>
      <c r="AI18" s="522"/>
      <c r="AJ18" s="522"/>
      <c r="AK18" s="522"/>
      <c r="AL18" s="524"/>
      <c r="AM18" s="423"/>
      <c r="AN18" s="424"/>
      <c r="AO18" s="424"/>
      <c r="AP18" s="424"/>
      <c r="AQ18" s="424"/>
      <c r="AR18" s="424"/>
      <c r="AS18" s="424"/>
      <c r="AT18" s="425"/>
      <c r="AU18" s="426"/>
      <c r="AV18" s="427"/>
      <c r="AW18" s="427"/>
      <c r="AX18" s="427"/>
      <c r="AY18" s="428" t="s">
        <v>161</v>
      </c>
      <c r="AZ18" s="429"/>
      <c r="BA18" s="429"/>
      <c r="BB18" s="429"/>
      <c r="BC18" s="429"/>
      <c r="BD18" s="429"/>
      <c r="BE18" s="429"/>
      <c r="BF18" s="429"/>
      <c r="BG18" s="429"/>
      <c r="BH18" s="429"/>
      <c r="BI18" s="429"/>
      <c r="BJ18" s="429"/>
      <c r="BK18" s="429"/>
      <c r="BL18" s="429"/>
      <c r="BM18" s="430"/>
      <c r="BN18" s="394">
        <v>14865928</v>
      </c>
      <c r="BO18" s="395"/>
      <c r="BP18" s="395"/>
      <c r="BQ18" s="395"/>
      <c r="BR18" s="395"/>
      <c r="BS18" s="395"/>
      <c r="BT18" s="395"/>
      <c r="BU18" s="396"/>
      <c r="BV18" s="394">
        <v>14203220</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162</v>
      </c>
      <c r="C19" s="437"/>
      <c r="D19" s="437"/>
      <c r="E19" s="517"/>
      <c r="F19" s="517"/>
      <c r="G19" s="517"/>
      <c r="H19" s="517"/>
      <c r="I19" s="517"/>
      <c r="J19" s="517"/>
      <c r="K19" s="517"/>
      <c r="L19" s="525">
        <v>807</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163</v>
      </c>
      <c r="AZ19" s="429"/>
      <c r="BA19" s="429"/>
      <c r="BB19" s="429"/>
      <c r="BC19" s="429"/>
      <c r="BD19" s="429"/>
      <c r="BE19" s="429"/>
      <c r="BF19" s="429"/>
      <c r="BG19" s="429"/>
      <c r="BH19" s="429"/>
      <c r="BI19" s="429"/>
      <c r="BJ19" s="429"/>
      <c r="BK19" s="429"/>
      <c r="BL19" s="429"/>
      <c r="BM19" s="430"/>
      <c r="BN19" s="394">
        <v>21370478</v>
      </c>
      <c r="BO19" s="395"/>
      <c r="BP19" s="395"/>
      <c r="BQ19" s="395"/>
      <c r="BR19" s="395"/>
      <c r="BS19" s="395"/>
      <c r="BT19" s="395"/>
      <c r="BU19" s="396"/>
      <c r="BV19" s="394">
        <v>20438410</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164</v>
      </c>
      <c r="C20" s="437"/>
      <c r="D20" s="437"/>
      <c r="E20" s="517"/>
      <c r="F20" s="517"/>
      <c r="G20" s="517"/>
      <c r="H20" s="517"/>
      <c r="I20" s="517"/>
      <c r="J20" s="517"/>
      <c r="K20" s="517"/>
      <c r="L20" s="525">
        <v>23915</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165</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166</v>
      </c>
      <c r="C22" s="538"/>
      <c r="D22" s="539"/>
      <c r="E22" s="406" t="s">
        <v>1</v>
      </c>
      <c r="F22" s="411"/>
      <c r="G22" s="411"/>
      <c r="H22" s="411"/>
      <c r="I22" s="411"/>
      <c r="J22" s="411"/>
      <c r="K22" s="401"/>
      <c r="L22" s="406" t="s">
        <v>167</v>
      </c>
      <c r="M22" s="411"/>
      <c r="N22" s="411"/>
      <c r="O22" s="411"/>
      <c r="P22" s="401"/>
      <c r="Q22" s="569" t="s">
        <v>168</v>
      </c>
      <c r="R22" s="570"/>
      <c r="S22" s="570"/>
      <c r="T22" s="570"/>
      <c r="U22" s="570"/>
      <c r="V22" s="571"/>
      <c r="W22" s="537" t="s">
        <v>169</v>
      </c>
      <c r="X22" s="538"/>
      <c r="Y22" s="539"/>
      <c r="Z22" s="406" t="s">
        <v>1</v>
      </c>
      <c r="AA22" s="411"/>
      <c r="AB22" s="411"/>
      <c r="AC22" s="411"/>
      <c r="AD22" s="411"/>
      <c r="AE22" s="411"/>
      <c r="AF22" s="411"/>
      <c r="AG22" s="401"/>
      <c r="AH22" s="575" t="s">
        <v>170</v>
      </c>
      <c r="AI22" s="411"/>
      <c r="AJ22" s="411"/>
      <c r="AK22" s="411"/>
      <c r="AL22" s="401"/>
      <c r="AM22" s="575" t="s">
        <v>171</v>
      </c>
      <c r="AN22" s="576"/>
      <c r="AO22" s="576"/>
      <c r="AP22" s="576"/>
      <c r="AQ22" s="576"/>
      <c r="AR22" s="577"/>
      <c r="AS22" s="569" t="s">
        <v>168</v>
      </c>
      <c r="AT22" s="570"/>
      <c r="AU22" s="570"/>
      <c r="AV22" s="570"/>
      <c r="AW22" s="570"/>
      <c r="AX22" s="581"/>
      <c r="AY22" s="354" t="s">
        <v>172</v>
      </c>
      <c r="AZ22" s="355"/>
      <c r="BA22" s="355"/>
      <c r="BB22" s="355"/>
      <c r="BC22" s="355"/>
      <c r="BD22" s="355"/>
      <c r="BE22" s="355"/>
      <c r="BF22" s="355"/>
      <c r="BG22" s="355"/>
      <c r="BH22" s="355"/>
      <c r="BI22" s="355"/>
      <c r="BJ22" s="355"/>
      <c r="BK22" s="355"/>
      <c r="BL22" s="355"/>
      <c r="BM22" s="356"/>
      <c r="BN22" s="357">
        <v>23946733</v>
      </c>
      <c r="BO22" s="358"/>
      <c r="BP22" s="358"/>
      <c r="BQ22" s="358"/>
      <c r="BR22" s="358"/>
      <c r="BS22" s="358"/>
      <c r="BT22" s="358"/>
      <c r="BU22" s="359"/>
      <c r="BV22" s="357">
        <v>25170457</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173</v>
      </c>
      <c r="AZ23" s="429"/>
      <c r="BA23" s="429"/>
      <c r="BB23" s="429"/>
      <c r="BC23" s="429"/>
      <c r="BD23" s="429"/>
      <c r="BE23" s="429"/>
      <c r="BF23" s="429"/>
      <c r="BG23" s="429"/>
      <c r="BH23" s="429"/>
      <c r="BI23" s="429"/>
      <c r="BJ23" s="429"/>
      <c r="BK23" s="429"/>
      <c r="BL23" s="429"/>
      <c r="BM23" s="430"/>
      <c r="BN23" s="394">
        <v>2676450</v>
      </c>
      <c r="BO23" s="395"/>
      <c r="BP23" s="395"/>
      <c r="BQ23" s="395"/>
      <c r="BR23" s="395"/>
      <c r="BS23" s="395"/>
      <c r="BT23" s="395"/>
      <c r="BU23" s="396"/>
      <c r="BV23" s="394">
        <v>2964728</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174</v>
      </c>
      <c r="F24" s="424"/>
      <c r="G24" s="424"/>
      <c r="H24" s="424"/>
      <c r="I24" s="424"/>
      <c r="J24" s="424"/>
      <c r="K24" s="425"/>
      <c r="L24" s="445">
        <v>1</v>
      </c>
      <c r="M24" s="446"/>
      <c r="N24" s="446"/>
      <c r="O24" s="446"/>
      <c r="P24" s="488"/>
      <c r="Q24" s="445">
        <v>7900</v>
      </c>
      <c r="R24" s="446"/>
      <c r="S24" s="446"/>
      <c r="T24" s="446"/>
      <c r="U24" s="446"/>
      <c r="V24" s="488"/>
      <c r="W24" s="540"/>
      <c r="X24" s="541"/>
      <c r="Y24" s="542"/>
      <c r="Z24" s="444" t="s">
        <v>175</v>
      </c>
      <c r="AA24" s="424"/>
      <c r="AB24" s="424"/>
      <c r="AC24" s="424"/>
      <c r="AD24" s="424"/>
      <c r="AE24" s="424"/>
      <c r="AF24" s="424"/>
      <c r="AG24" s="425"/>
      <c r="AH24" s="445">
        <v>347</v>
      </c>
      <c r="AI24" s="446"/>
      <c r="AJ24" s="446"/>
      <c r="AK24" s="446"/>
      <c r="AL24" s="488"/>
      <c r="AM24" s="445">
        <v>1046899</v>
      </c>
      <c r="AN24" s="446"/>
      <c r="AO24" s="446"/>
      <c r="AP24" s="446"/>
      <c r="AQ24" s="446"/>
      <c r="AR24" s="488"/>
      <c r="AS24" s="445">
        <v>3017</v>
      </c>
      <c r="AT24" s="446"/>
      <c r="AU24" s="446"/>
      <c r="AV24" s="446"/>
      <c r="AW24" s="446"/>
      <c r="AX24" s="447"/>
      <c r="AY24" s="510" t="s">
        <v>176</v>
      </c>
      <c r="AZ24" s="511"/>
      <c r="BA24" s="511"/>
      <c r="BB24" s="511"/>
      <c r="BC24" s="511"/>
      <c r="BD24" s="511"/>
      <c r="BE24" s="511"/>
      <c r="BF24" s="511"/>
      <c r="BG24" s="511"/>
      <c r="BH24" s="511"/>
      <c r="BI24" s="511"/>
      <c r="BJ24" s="511"/>
      <c r="BK24" s="511"/>
      <c r="BL24" s="511"/>
      <c r="BM24" s="512"/>
      <c r="BN24" s="394">
        <v>13011855</v>
      </c>
      <c r="BO24" s="395"/>
      <c r="BP24" s="395"/>
      <c r="BQ24" s="395"/>
      <c r="BR24" s="395"/>
      <c r="BS24" s="395"/>
      <c r="BT24" s="395"/>
      <c r="BU24" s="396"/>
      <c r="BV24" s="394">
        <v>13618103</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177</v>
      </c>
      <c r="F25" s="424"/>
      <c r="G25" s="424"/>
      <c r="H25" s="424"/>
      <c r="I25" s="424"/>
      <c r="J25" s="424"/>
      <c r="K25" s="425"/>
      <c r="L25" s="445">
        <v>1</v>
      </c>
      <c r="M25" s="446"/>
      <c r="N25" s="446"/>
      <c r="O25" s="446"/>
      <c r="P25" s="488"/>
      <c r="Q25" s="445">
        <v>7000</v>
      </c>
      <c r="R25" s="446"/>
      <c r="S25" s="446"/>
      <c r="T25" s="446"/>
      <c r="U25" s="446"/>
      <c r="V25" s="488"/>
      <c r="W25" s="540"/>
      <c r="X25" s="541"/>
      <c r="Y25" s="542"/>
      <c r="Z25" s="444" t="s">
        <v>178</v>
      </c>
      <c r="AA25" s="424"/>
      <c r="AB25" s="424"/>
      <c r="AC25" s="424"/>
      <c r="AD25" s="424"/>
      <c r="AE25" s="424"/>
      <c r="AF25" s="424"/>
      <c r="AG25" s="425"/>
      <c r="AH25" s="445" t="s">
        <v>149</v>
      </c>
      <c r="AI25" s="446"/>
      <c r="AJ25" s="446"/>
      <c r="AK25" s="446"/>
      <c r="AL25" s="488"/>
      <c r="AM25" s="445" t="s">
        <v>149</v>
      </c>
      <c r="AN25" s="446"/>
      <c r="AO25" s="446"/>
      <c r="AP25" s="446"/>
      <c r="AQ25" s="446"/>
      <c r="AR25" s="488"/>
      <c r="AS25" s="445" t="s">
        <v>140</v>
      </c>
      <c r="AT25" s="446"/>
      <c r="AU25" s="446"/>
      <c r="AV25" s="446"/>
      <c r="AW25" s="446"/>
      <c r="AX25" s="447"/>
      <c r="AY25" s="354" t="s">
        <v>179</v>
      </c>
      <c r="AZ25" s="355"/>
      <c r="BA25" s="355"/>
      <c r="BB25" s="355"/>
      <c r="BC25" s="355"/>
      <c r="BD25" s="355"/>
      <c r="BE25" s="355"/>
      <c r="BF25" s="355"/>
      <c r="BG25" s="355"/>
      <c r="BH25" s="355"/>
      <c r="BI25" s="355"/>
      <c r="BJ25" s="355"/>
      <c r="BK25" s="355"/>
      <c r="BL25" s="355"/>
      <c r="BM25" s="356"/>
      <c r="BN25" s="357">
        <v>1048452</v>
      </c>
      <c r="BO25" s="358"/>
      <c r="BP25" s="358"/>
      <c r="BQ25" s="358"/>
      <c r="BR25" s="358"/>
      <c r="BS25" s="358"/>
      <c r="BT25" s="358"/>
      <c r="BU25" s="359"/>
      <c r="BV25" s="357">
        <v>1558146</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180</v>
      </c>
      <c r="F26" s="424"/>
      <c r="G26" s="424"/>
      <c r="H26" s="424"/>
      <c r="I26" s="424"/>
      <c r="J26" s="424"/>
      <c r="K26" s="425"/>
      <c r="L26" s="445">
        <v>1</v>
      </c>
      <c r="M26" s="446"/>
      <c r="N26" s="446"/>
      <c r="O26" s="446"/>
      <c r="P26" s="488"/>
      <c r="Q26" s="445">
        <v>6360</v>
      </c>
      <c r="R26" s="446"/>
      <c r="S26" s="446"/>
      <c r="T26" s="446"/>
      <c r="U26" s="446"/>
      <c r="V26" s="488"/>
      <c r="W26" s="540"/>
      <c r="X26" s="541"/>
      <c r="Y26" s="542"/>
      <c r="Z26" s="444" t="s">
        <v>181</v>
      </c>
      <c r="AA26" s="546"/>
      <c r="AB26" s="546"/>
      <c r="AC26" s="546"/>
      <c r="AD26" s="546"/>
      <c r="AE26" s="546"/>
      <c r="AF26" s="546"/>
      <c r="AG26" s="547"/>
      <c r="AH26" s="445">
        <v>12</v>
      </c>
      <c r="AI26" s="446"/>
      <c r="AJ26" s="446"/>
      <c r="AK26" s="446"/>
      <c r="AL26" s="488"/>
      <c r="AM26" s="445">
        <v>37068</v>
      </c>
      <c r="AN26" s="446"/>
      <c r="AO26" s="446"/>
      <c r="AP26" s="446"/>
      <c r="AQ26" s="446"/>
      <c r="AR26" s="488"/>
      <c r="AS26" s="445">
        <v>3089</v>
      </c>
      <c r="AT26" s="446"/>
      <c r="AU26" s="446"/>
      <c r="AV26" s="446"/>
      <c r="AW26" s="446"/>
      <c r="AX26" s="447"/>
      <c r="AY26" s="397" t="s">
        <v>182</v>
      </c>
      <c r="AZ26" s="398"/>
      <c r="BA26" s="398"/>
      <c r="BB26" s="398"/>
      <c r="BC26" s="398"/>
      <c r="BD26" s="398"/>
      <c r="BE26" s="398"/>
      <c r="BF26" s="398"/>
      <c r="BG26" s="398"/>
      <c r="BH26" s="398"/>
      <c r="BI26" s="398"/>
      <c r="BJ26" s="398"/>
      <c r="BK26" s="398"/>
      <c r="BL26" s="398"/>
      <c r="BM26" s="399"/>
      <c r="BN26" s="394" t="s">
        <v>149</v>
      </c>
      <c r="BO26" s="395"/>
      <c r="BP26" s="395"/>
      <c r="BQ26" s="395"/>
      <c r="BR26" s="395"/>
      <c r="BS26" s="395"/>
      <c r="BT26" s="395"/>
      <c r="BU26" s="396"/>
      <c r="BV26" s="394" t="s">
        <v>149</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183</v>
      </c>
      <c r="F27" s="424"/>
      <c r="G27" s="424"/>
      <c r="H27" s="424"/>
      <c r="I27" s="424"/>
      <c r="J27" s="424"/>
      <c r="K27" s="425"/>
      <c r="L27" s="445">
        <v>1</v>
      </c>
      <c r="M27" s="446"/>
      <c r="N27" s="446"/>
      <c r="O27" s="446"/>
      <c r="P27" s="488"/>
      <c r="Q27" s="445">
        <v>4900</v>
      </c>
      <c r="R27" s="446"/>
      <c r="S27" s="446"/>
      <c r="T27" s="446"/>
      <c r="U27" s="446"/>
      <c r="V27" s="488"/>
      <c r="W27" s="540"/>
      <c r="X27" s="541"/>
      <c r="Y27" s="542"/>
      <c r="Z27" s="444" t="s">
        <v>184</v>
      </c>
      <c r="AA27" s="424"/>
      <c r="AB27" s="424"/>
      <c r="AC27" s="424"/>
      <c r="AD27" s="424"/>
      <c r="AE27" s="424"/>
      <c r="AF27" s="424"/>
      <c r="AG27" s="425"/>
      <c r="AH27" s="445">
        <v>13</v>
      </c>
      <c r="AI27" s="446"/>
      <c r="AJ27" s="446"/>
      <c r="AK27" s="446"/>
      <c r="AL27" s="488"/>
      <c r="AM27" s="445">
        <v>37167</v>
      </c>
      <c r="AN27" s="446"/>
      <c r="AO27" s="446"/>
      <c r="AP27" s="446"/>
      <c r="AQ27" s="446"/>
      <c r="AR27" s="488"/>
      <c r="AS27" s="445">
        <v>2859</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13">
        <v>835000</v>
      </c>
      <c r="BO27" s="514"/>
      <c r="BP27" s="514"/>
      <c r="BQ27" s="514"/>
      <c r="BR27" s="514"/>
      <c r="BS27" s="514"/>
      <c r="BT27" s="514"/>
      <c r="BU27" s="515"/>
      <c r="BV27" s="513">
        <v>835000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186</v>
      </c>
      <c r="F28" s="424"/>
      <c r="G28" s="424"/>
      <c r="H28" s="424"/>
      <c r="I28" s="424"/>
      <c r="J28" s="424"/>
      <c r="K28" s="425"/>
      <c r="L28" s="445">
        <v>1</v>
      </c>
      <c r="M28" s="446"/>
      <c r="N28" s="446"/>
      <c r="O28" s="446"/>
      <c r="P28" s="488"/>
      <c r="Q28" s="445">
        <v>4280</v>
      </c>
      <c r="R28" s="446"/>
      <c r="S28" s="446"/>
      <c r="T28" s="446"/>
      <c r="U28" s="446"/>
      <c r="V28" s="488"/>
      <c r="W28" s="540"/>
      <c r="X28" s="541"/>
      <c r="Y28" s="542"/>
      <c r="Z28" s="444" t="s">
        <v>187</v>
      </c>
      <c r="AA28" s="424"/>
      <c r="AB28" s="424"/>
      <c r="AC28" s="424"/>
      <c r="AD28" s="424"/>
      <c r="AE28" s="424"/>
      <c r="AF28" s="424"/>
      <c r="AG28" s="425"/>
      <c r="AH28" s="445" t="s">
        <v>149</v>
      </c>
      <c r="AI28" s="446"/>
      <c r="AJ28" s="446"/>
      <c r="AK28" s="446"/>
      <c r="AL28" s="488"/>
      <c r="AM28" s="445" t="s">
        <v>149</v>
      </c>
      <c r="AN28" s="446"/>
      <c r="AO28" s="446"/>
      <c r="AP28" s="446"/>
      <c r="AQ28" s="446"/>
      <c r="AR28" s="488"/>
      <c r="AS28" s="445" t="s">
        <v>149</v>
      </c>
      <c r="AT28" s="446"/>
      <c r="AU28" s="446"/>
      <c r="AV28" s="446"/>
      <c r="AW28" s="446"/>
      <c r="AX28" s="447"/>
      <c r="AY28" s="548" t="s">
        <v>188</v>
      </c>
      <c r="AZ28" s="549"/>
      <c r="BA28" s="549"/>
      <c r="BB28" s="550"/>
      <c r="BC28" s="354" t="s">
        <v>49</v>
      </c>
      <c r="BD28" s="355"/>
      <c r="BE28" s="355"/>
      <c r="BF28" s="355"/>
      <c r="BG28" s="355"/>
      <c r="BH28" s="355"/>
      <c r="BI28" s="355"/>
      <c r="BJ28" s="355"/>
      <c r="BK28" s="355"/>
      <c r="BL28" s="355"/>
      <c r="BM28" s="356"/>
      <c r="BN28" s="357">
        <v>3608500</v>
      </c>
      <c r="BO28" s="358"/>
      <c r="BP28" s="358"/>
      <c r="BQ28" s="358"/>
      <c r="BR28" s="358"/>
      <c r="BS28" s="358"/>
      <c r="BT28" s="358"/>
      <c r="BU28" s="359"/>
      <c r="BV28" s="357">
        <v>3252900</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189</v>
      </c>
      <c r="F29" s="424"/>
      <c r="G29" s="424"/>
      <c r="H29" s="424"/>
      <c r="I29" s="424"/>
      <c r="J29" s="424"/>
      <c r="K29" s="425"/>
      <c r="L29" s="445">
        <v>18</v>
      </c>
      <c r="M29" s="446"/>
      <c r="N29" s="446"/>
      <c r="O29" s="446"/>
      <c r="P29" s="488"/>
      <c r="Q29" s="445">
        <v>4070</v>
      </c>
      <c r="R29" s="446"/>
      <c r="S29" s="446"/>
      <c r="T29" s="446"/>
      <c r="U29" s="446"/>
      <c r="V29" s="488"/>
      <c r="W29" s="543"/>
      <c r="X29" s="544"/>
      <c r="Y29" s="545"/>
      <c r="Z29" s="444" t="s">
        <v>190</v>
      </c>
      <c r="AA29" s="424"/>
      <c r="AB29" s="424"/>
      <c r="AC29" s="424"/>
      <c r="AD29" s="424"/>
      <c r="AE29" s="424"/>
      <c r="AF29" s="424"/>
      <c r="AG29" s="425"/>
      <c r="AH29" s="445">
        <v>360</v>
      </c>
      <c r="AI29" s="446"/>
      <c r="AJ29" s="446"/>
      <c r="AK29" s="446"/>
      <c r="AL29" s="488"/>
      <c r="AM29" s="445">
        <v>1084066</v>
      </c>
      <c r="AN29" s="446"/>
      <c r="AO29" s="446"/>
      <c r="AP29" s="446"/>
      <c r="AQ29" s="446"/>
      <c r="AR29" s="488"/>
      <c r="AS29" s="445">
        <v>3011</v>
      </c>
      <c r="AT29" s="446"/>
      <c r="AU29" s="446"/>
      <c r="AV29" s="446"/>
      <c r="AW29" s="446"/>
      <c r="AX29" s="447"/>
      <c r="AY29" s="551"/>
      <c r="AZ29" s="552"/>
      <c r="BA29" s="552"/>
      <c r="BB29" s="553"/>
      <c r="BC29" s="428" t="s">
        <v>191</v>
      </c>
      <c r="BD29" s="429"/>
      <c r="BE29" s="429"/>
      <c r="BF29" s="429"/>
      <c r="BG29" s="429"/>
      <c r="BH29" s="429"/>
      <c r="BI29" s="429"/>
      <c r="BJ29" s="429"/>
      <c r="BK29" s="429"/>
      <c r="BL29" s="429"/>
      <c r="BM29" s="430"/>
      <c r="BN29" s="394">
        <v>799900</v>
      </c>
      <c r="BO29" s="395"/>
      <c r="BP29" s="395"/>
      <c r="BQ29" s="395"/>
      <c r="BR29" s="395"/>
      <c r="BS29" s="395"/>
      <c r="BT29" s="395"/>
      <c r="BU29" s="396"/>
      <c r="BV29" s="394">
        <v>729600</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192</v>
      </c>
      <c r="X30" s="562"/>
      <c r="Y30" s="562"/>
      <c r="Z30" s="562"/>
      <c r="AA30" s="562"/>
      <c r="AB30" s="562"/>
      <c r="AC30" s="562"/>
      <c r="AD30" s="562"/>
      <c r="AE30" s="562"/>
      <c r="AF30" s="562"/>
      <c r="AG30" s="563"/>
      <c r="AH30" s="521">
        <v>96.8</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51</v>
      </c>
      <c r="BD30" s="511"/>
      <c r="BE30" s="511"/>
      <c r="BF30" s="511"/>
      <c r="BG30" s="511"/>
      <c r="BH30" s="511"/>
      <c r="BI30" s="511"/>
      <c r="BJ30" s="511"/>
      <c r="BK30" s="511"/>
      <c r="BL30" s="511"/>
      <c r="BM30" s="512"/>
      <c r="BN30" s="513">
        <v>2173765</v>
      </c>
      <c r="BO30" s="514"/>
      <c r="BP30" s="514"/>
      <c r="BQ30" s="514"/>
      <c r="BR30" s="514"/>
      <c r="BS30" s="514"/>
      <c r="BT30" s="514"/>
      <c r="BU30" s="515"/>
      <c r="BV30" s="513">
        <v>1874070</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193</v>
      </c>
      <c r="D32" s="557"/>
      <c r="E32" s="557"/>
      <c r="F32" s="557"/>
      <c r="G32" s="557"/>
      <c r="H32" s="557"/>
      <c r="I32" s="557"/>
      <c r="J32" s="557"/>
      <c r="K32" s="557"/>
      <c r="L32" s="557"/>
      <c r="M32" s="557"/>
      <c r="N32" s="557"/>
      <c r="O32" s="557"/>
      <c r="P32" s="557"/>
      <c r="Q32" s="557"/>
      <c r="R32" s="557"/>
      <c r="S32" s="557"/>
      <c r="U32" s="398" t="s">
        <v>194</v>
      </c>
      <c r="V32" s="398"/>
      <c r="W32" s="398"/>
      <c r="X32" s="398"/>
      <c r="Y32" s="398"/>
      <c r="Z32" s="398"/>
      <c r="AA32" s="398"/>
      <c r="AB32" s="398"/>
      <c r="AC32" s="398"/>
      <c r="AD32" s="398"/>
      <c r="AE32" s="398"/>
      <c r="AF32" s="398"/>
      <c r="AG32" s="398"/>
      <c r="AH32" s="398"/>
      <c r="AI32" s="398"/>
      <c r="AJ32" s="398"/>
      <c r="AK32" s="398"/>
      <c r="AM32" s="398" t="s">
        <v>195</v>
      </c>
      <c r="AN32" s="398"/>
      <c r="AO32" s="398"/>
      <c r="AP32" s="398"/>
      <c r="AQ32" s="398"/>
      <c r="AR32" s="398"/>
      <c r="AS32" s="398"/>
      <c r="AT32" s="398"/>
      <c r="AU32" s="398"/>
      <c r="AV32" s="398"/>
      <c r="AW32" s="398"/>
      <c r="AX32" s="398"/>
      <c r="AY32" s="398"/>
      <c r="AZ32" s="398"/>
      <c r="BA32" s="398"/>
      <c r="BB32" s="398"/>
      <c r="BC32" s="398"/>
      <c r="BE32" s="398" t="s">
        <v>196</v>
      </c>
      <c r="BF32" s="398"/>
      <c r="BG32" s="398"/>
      <c r="BH32" s="398"/>
      <c r="BI32" s="398"/>
      <c r="BJ32" s="398"/>
      <c r="BK32" s="398"/>
      <c r="BL32" s="398"/>
      <c r="BM32" s="398"/>
      <c r="BN32" s="398"/>
      <c r="BO32" s="398"/>
      <c r="BP32" s="398"/>
      <c r="BQ32" s="398"/>
      <c r="BR32" s="398"/>
      <c r="BS32" s="398"/>
      <c r="BT32" s="398"/>
      <c r="BU32" s="398"/>
      <c r="BW32" s="398" t="s">
        <v>197</v>
      </c>
      <c r="BX32" s="398"/>
      <c r="BY32" s="398"/>
      <c r="BZ32" s="398"/>
      <c r="CA32" s="398"/>
      <c r="CB32" s="398"/>
      <c r="CC32" s="398"/>
      <c r="CD32" s="398"/>
      <c r="CE32" s="398"/>
      <c r="CF32" s="398"/>
      <c r="CG32" s="398"/>
      <c r="CH32" s="398"/>
      <c r="CI32" s="398"/>
      <c r="CJ32" s="398"/>
      <c r="CK32" s="398"/>
      <c r="CL32" s="398"/>
      <c r="CM32" s="398"/>
      <c r="CO32" s="398" t="s">
        <v>198</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199</v>
      </c>
      <c r="D33" s="418"/>
      <c r="E33" s="383" t="s">
        <v>200</v>
      </c>
      <c r="F33" s="383"/>
      <c r="G33" s="383"/>
      <c r="H33" s="383"/>
      <c r="I33" s="383"/>
      <c r="J33" s="383"/>
      <c r="K33" s="383"/>
      <c r="L33" s="383"/>
      <c r="M33" s="383"/>
      <c r="N33" s="383"/>
      <c r="O33" s="383"/>
      <c r="P33" s="383"/>
      <c r="Q33" s="383"/>
      <c r="R33" s="383"/>
      <c r="S33" s="383"/>
      <c r="T33" s="179"/>
      <c r="U33" s="418" t="s">
        <v>199</v>
      </c>
      <c r="V33" s="418"/>
      <c r="W33" s="383" t="s">
        <v>201</v>
      </c>
      <c r="X33" s="383"/>
      <c r="Y33" s="383"/>
      <c r="Z33" s="383"/>
      <c r="AA33" s="383"/>
      <c r="AB33" s="383"/>
      <c r="AC33" s="383"/>
      <c r="AD33" s="383"/>
      <c r="AE33" s="383"/>
      <c r="AF33" s="383"/>
      <c r="AG33" s="383"/>
      <c r="AH33" s="383"/>
      <c r="AI33" s="383"/>
      <c r="AJ33" s="383"/>
      <c r="AK33" s="383"/>
      <c r="AL33" s="179"/>
      <c r="AM33" s="418" t="s">
        <v>199</v>
      </c>
      <c r="AN33" s="418"/>
      <c r="AO33" s="383" t="s">
        <v>202</v>
      </c>
      <c r="AP33" s="383"/>
      <c r="AQ33" s="383"/>
      <c r="AR33" s="383"/>
      <c r="AS33" s="383"/>
      <c r="AT33" s="383"/>
      <c r="AU33" s="383"/>
      <c r="AV33" s="383"/>
      <c r="AW33" s="383"/>
      <c r="AX33" s="383"/>
      <c r="AY33" s="383"/>
      <c r="AZ33" s="383"/>
      <c r="BA33" s="383"/>
      <c r="BB33" s="383"/>
      <c r="BC33" s="383"/>
      <c r="BD33" s="185"/>
      <c r="BE33" s="383" t="s">
        <v>203</v>
      </c>
      <c r="BF33" s="383"/>
      <c r="BG33" s="383" t="s">
        <v>204</v>
      </c>
      <c r="BH33" s="383"/>
      <c r="BI33" s="383"/>
      <c r="BJ33" s="383"/>
      <c r="BK33" s="383"/>
      <c r="BL33" s="383"/>
      <c r="BM33" s="383"/>
      <c r="BN33" s="383"/>
      <c r="BO33" s="383"/>
      <c r="BP33" s="383"/>
      <c r="BQ33" s="383"/>
      <c r="BR33" s="383"/>
      <c r="BS33" s="383"/>
      <c r="BT33" s="383"/>
      <c r="BU33" s="383"/>
      <c r="BV33" s="185"/>
      <c r="BW33" s="418" t="s">
        <v>203</v>
      </c>
      <c r="BX33" s="418"/>
      <c r="BY33" s="383" t="s">
        <v>205</v>
      </c>
      <c r="BZ33" s="383"/>
      <c r="CA33" s="383"/>
      <c r="CB33" s="383"/>
      <c r="CC33" s="383"/>
      <c r="CD33" s="383"/>
      <c r="CE33" s="383"/>
      <c r="CF33" s="383"/>
      <c r="CG33" s="383"/>
      <c r="CH33" s="383"/>
      <c r="CI33" s="383"/>
      <c r="CJ33" s="383"/>
      <c r="CK33" s="383"/>
      <c r="CL33" s="383"/>
      <c r="CM33" s="383"/>
      <c r="CN33" s="179"/>
      <c r="CO33" s="418" t="s">
        <v>199</v>
      </c>
      <c r="CP33" s="418"/>
      <c r="CQ33" s="383" t="s">
        <v>206</v>
      </c>
      <c r="CR33" s="383"/>
      <c r="CS33" s="383"/>
      <c r="CT33" s="383"/>
      <c r="CU33" s="383"/>
      <c r="CV33" s="383"/>
      <c r="CW33" s="383"/>
      <c r="CX33" s="383"/>
      <c r="CY33" s="383"/>
      <c r="CZ33" s="383"/>
      <c r="DA33" s="383"/>
      <c r="DB33" s="383"/>
      <c r="DC33" s="383"/>
      <c r="DD33" s="383"/>
      <c r="DE33" s="383"/>
      <c r="DF33" s="179"/>
      <c r="DG33" s="583" t="s">
        <v>207</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IF('各会計、関係団体の財政状況及び健全化判断比率'!B32="","",'各会計、関係団体の財政状況及び健全化判断比率'!B32)</f>
        <v>水道事業会計</v>
      </c>
      <c r="AP34" s="585"/>
      <c r="AQ34" s="585"/>
      <c r="AR34" s="585"/>
      <c r="AS34" s="585"/>
      <c r="AT34" s="585"/>
      <c r="AU34" s="585"/>
      <c r="AV34" s="585"/>
      <c r="AW34" s="585"/>
      <c r="AX34" s="585"/>
      <c r="AY34" s="585"/>
      <c r="AZ34" s="585"/>
      <c r="BA34" s="585"/>
      <c r="BB34" s="585"/>
      <c r="BC34" s="585"/>
      <c r="BD34" s="175"/>
      <c r="BE34" s="584">
        <f>IF(BG34="","",MAX(C34:D43,U34:V43,AM34:AN43)+1)</f>
        <v>9</v>
      </c>
      <c r="BF34" s="584"/>
      <c r="BG34" s="585" t="str">
        <f>IF('各会計、関係団体の財政状況及び健全化判断比率'!B35="","",'各会計、関係団体の財政状況及び健全化判断比率'!B35)</f>
        <v>総合開発事業特別会計</v>
      </c>
      <c r="BH34" s="585"/>
      <c r="BI34" s="585"/>
      <c r="BJ34" s="585"/>
      <c r="BK34" s="585"/>
      <c r="BL34" s="585"/>
      <c r="BM34" s="585"/>
      <c r="BN34" s="585"/>
      <c r="BO34" s="585"/>
      <c r="BP34" s="585"/>
      <c r="BQ34" s="585"/>
      <c r="BR34" s="585"/>
      <c r="BS34" s="585"/>
      <c r="BT34" s="585"/>
      <c r="BU34" s="585"/>
      <c r="BV34" s="175"/>
      <c r="BW34" s="584">
        <f>IF(BY34="","",MAX(C34:D43,U34:V43,AM34:AN43,BE34:BF43)+1)</f>
        <v>10</v>
      </c>
      <c r="BX34" s="584"/>
      <c r="BY34" s="585" t="str">
        <f>IF('各会計、関係団体の財政状況及び健全化判断比率'!B68="","",'各会計、関係団体の財政状況及び健全化判断比率'!B68)</f>
        <v>公立丹南病院組合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介護保険事業特別会計(保険事業勘定)</v>
      </c>
      <c r="X35" s="585"/>
      <c r="Y35" s="585"/>
      <c r="Z35" s="585"/>
      <c r="AA35" s="585"/>
      <c r="AB35" s="585"/>
      <c r="AC35" s="585"/>
      <c r="AD35" s="585"/>
      <c r="AE35" s="585"/>
      <c r="AF35" s="585"/>
      <c r="AG35" s="585"/>
      <c r="AH35" s="585"/>
      <c r="AI35" s="585"/>
      <c r="AJ35" s="585"/>
      <c r="AK35" s="585"/>
      <c r="AL35" s="175"/>
      <c r="AM35" s="584">
        <f t="shared" ref="AM35:AM43" si="0">IF(AO35="","",AM34+1)</f>
        <v>7</v>
      </c>
      <c r="AN35" s="584"/>
      <c r="AO35" s="585" t="str">
        <f>IF('各会計、関係団体の財政状況及び健全化判断比率'!B33="","",'各会計、関係団体の財政状況及び健全化判断比率'!B33)</f>
        <v>公共下水道事業会計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11</v>
      </c>
      <c r="BX35" s="584"/>
      <c r="BY35" s="585" t="str">
        <f>IF('各会計、関係団体の財政状況及び健全化判断比率'!B69="","",'各会計、関係団体の財政状況及び健全化判断比率'!B69)</f>
        <v>福井県丹南広域組合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介護保険事業特別会計(介護サービス事業勘定)</v>
      </c>
      <c r="X36" s="585"/>
      <c r="Y36" s="585"/>
      <c r="Z36" s="585"/>
      <c r="AA36" s="585"/>
      <c r="AB36" s="585"/>
      <c r="AC36" s="585"/>
      <c r="AD36" s="585"/>
      <c r="AE36" s="585"/>
      <c r="AF36" s="585"/>
      <c r="AG36" s="585"/>
      <c r="AH36" s="585"/>
      <c r="AI36" s="585"/>
      <c r="AJ36" s="585"/>
      <c r="AK36" s="585"/>
      <c r="AL36" s="175"/>
      <c r="AM36" s="584">
        <f t="shared" si="0"/>
        <v>8</v>
      </c>
      <c r="AN36" s="584"/>
      <c r="AO36" s="585" t="str">
        <f>IF('各会計、関係団体の財政状況及び健全化判断比率'!B34="","",'各会計、関係団体の財政状況及び健全化判断比率'!B34)</f>
        <v>農業集落排水事業会計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12</v>
      </c>
      <c r="BX36" s="584"/>
      <c r="BY36" s="585" t="str">
        <f>IF('各会計、関係団体の財政状況及び健全化判断比率'!B70="","",'各会計、関係団体の財政状況及び健全化判断比率'!B70)</f>
        <v>鯖江広域衛生施設組合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後期高齢者医療特別会計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13</v>
      </c>
      <c r="BX37" s="584"/>
      <c r="BY37" s="585" t="str">
        <f>IF('各会計、関係団体の財政状況及び健全化判断比率'!B71="","",'各会計、関係団体の財政状況及び健全化判断比率'!B71)</f>
        <v>鯖江・丹生消防組合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14</v>
      </c>
      <c r="BX38" s="584"/>
      <c r="BY38" s="585" t="str">
        <f>IF('各会計、関係団体の財政状況及び健全化判断比率'!B72="","",'各会計、関係団体の財政状況及び健全化判断比率'!B72)</f>
        <v>福井県市町総合事務組合（普通会計分）</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15</v>
      </c>
      <c r="BX39" s="584"/>
      <c r="BY39" s="585" t="str">
        <f>IF('各会計、関係団体の財政状況及び健全化判断比率'!B73="","",'各会計、関係団体の財政状況及び健全化判断比率'!B73)</f>
        <v>福井県市町総合事務組合（事業会計分）</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16</v>
      </c>
      <c r="BX40" s="584"/>
      <c r="BY40" s="585" t="str">
        <f>IF('各会計、関係団体の財政状況及び健全化判断比率'!B74="","",'各会計、関係団体の財政状況及び健全化判断比率'!B74)</f>
        <v>福井県後期高齢者医療広域連合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17</v>
      </c>
      <c r="BX41" s="584"/>
      <c r="BY41" s="585" t="str">
        <f>IF('各会計、関係団体の財政状況及び健全化判断比率'!B75="","",'各会計、関係団体の財政状況及び健全化判断比率'!B75)</f>
        <v>福井県後期高齢者医療広域連合（事業会計）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18</v>
      </c>
      <c r="BX42" s="584"/>
      <c r="BY42" s="585" t="str">
        <f>IF('各会計、関係団体の財政状況及び健全化判断比率'!B76="","",'各会計、関係団体の財政状況及び健全化判断比率'!B76)</f>
        <v>福井県自治会館組合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587" t="s">
        <v>209</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210</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211</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212</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213</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214</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215</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216</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yiarmeI7g/flIZrkvFs+ZTKbNhm3r+zdTBZRrIodLWlvmjDIpDpf9I6AIXQxT+mujJO8OewJu5oDZVmoU4Drew==" saltValue="o36WXfAs+KpueNJy2yfs2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36" t="s">
        <v>566</v>
      </c>
      <c r="D34" s="1136"/>
      <c r="E34" s="1137"/>
      <c r="F34" s="32">
        <v>7.55</v>
      </c>
      <c r="G34" s="33">
        <v>7.11</v>
      </c>
      <c r="H34" s="33">
        <v>6.56</v>
      </c>
      <c r="I34" s="33">
        <v>7.01</v>
      </c>
      <c r="J34" s="34">
        <v>7.81</v>
      </c>
      <c r="K34" s="22"/>
      <c r="L34" s="22"/>
      <c r="M34" s="22"/>
      <c r="N34" s="22"/>
      <c r="O34" s="22"/>
      <c r="P34" s="22"/>
    </row>
    <row r="35" spans="1:16" ht="39" customHeight="1" x14ac:dyDescent="0.15">
      <c r="A35" s="22"/>
      <c r="B35" s="35"/>
      <c r="C35" s="1132" t="s">
        <v>567</v>
      </c>
      <c r="D35" s="1132"/>
      <c r="E35" s="1133"/>
      <c r="F35" s="36">
        <v>3.34</v>
      </c>
      <c r="G35" s="37">
        <v>3.85</v>
      </c>
      <c r="H35" s="37">
        <v>6.5</v>
      </c>
      <c r="I35" s="37">
        <v>7.05</v>
      </c>
      <c r="J35" s="38">
        <v>7.6</v>
      </c>
      <c r="K35" s="22"/>
      <c r="L35" s="22"/>
      <c r="M35" s="22"/>
      <c r="N35" s="22"/>
      <c r="O35" s="22"/>
      <c r="P35" s="22"/>
    </row>
    <row r="36" spans="1:16" ht="39" customHeight="1" x14ac:dyDescent="0.15">
      <c r="A36" s="22"/>
      <c r="B36" s="35"/>
      <c r="C36" s="1132" t="s">
        <v>568</v>
      </c>
      <c r="D36" s="1132"/>
      <c r="E36" s="1133"/>
      <c r="F36" s="36">
        <v>1.54</v>
      </c>
      <c r="G36" s="37">
        <v>1.66</v>
      </c>
      <c r="H36" s="37">
        <v>1.42</v>
      </c>
      <c r="I36" s="37">
        <v>1.47</v>
      </c>
      <c r="J36" s="38">
        <v>2.23</v>
      </c>
      <c r="K36" s="22"/>
      <c r="L36" s="22"/>
      <c r="M36" s="22"/>
      <c r="N36" s="22"/>
      <c r="O36" s="22"/>
      <c r="P36" s="22"/>
    </row>
    <row r="37" spans="1:16" ht="39" customHeight="1" x14ac:dyDescent="0.15">
      <c r="A37" s="22"/>
      <c r="B37" s="35"/>
      <c r="C37" s="1132" t="s">
        <v>569</v>
      </c>
      <c r="D37" s="1132"/>
      <c r="E37" s="1133"/>
      <c r="F37" s="36">
        <v>0</v>
      </c>
      <c r="G37" s="37">
        <v>0.5</v>
      </c>
      <c r="H37" s="37">
        <v>1.86</v>
      </c>
      <c r="I37" s="37">
        <v>1.78</v>
      </c>
      <c r="J37" s="38">
        <v>1.89</v>
      </c>
      <c r="K37" s="22"/>
      <c r="L37" s="22"/>
      <c r="M37" s="22"/>
      <c r="N37" s="22"/>
      <c r="O37" s="22"/>
      <c r="P37" s="22"/>
    </row>
    <row r="38" spans="1:16" ht="39" customHeight="1" x14ac:dyDescent="0.15">
      <c r="A38" s="22"/>
      <c r="B38" s="35"/>
      <c r="C38" s="1132" t="s">
        <v>570</v>
      </c>
      <c r="D38" s="1132"/>
      <c r="E38" s="1133"/>
      <c r="F38" s="36">
        <v>1.21</v>
      </c>
      <c r="G38" s="37">
        <v>0.76</v>
      </c>
      <c r="H38" s="37">
        <v>0.88</v>
      </c>
      <c r="I38" s="37">
        <v>1.02</v>
      </c>
      <c r="J38" s="38">
        <v>1.1000000000000001</v>
      </c>
      <c r="K38" s="22"/>
      <c r="L38" s="22"/>
      <c r="M38" s="22"/>
      <c r="N38" s="22"/>
      <c r="O38" s="22"/>
      <c r="P38" s="22"/>
    </row>
    <row r="39" spans="1:16" ht="39" customHeight="1" x14ac:dyDescent="0.15">
      <c r="A39" s="22"/>
      <c r="B39" s="35"/>
      <c r="C39" s="1132" t="s">
        <v>571</v>
      </c>
      <c r="D39" s="1132"/>
      <c r="E39" s="1133"/>
      <c r="F39" s="36">
        <v>1.03</v>
      </c>
      <c r="G39" s="37">
        <v>0.47</v>
      </c>
      <c r="H39" s="37">
        <v>0.79</v>
      </c>
      <c r="I39" s="37">
        <v>0.79</v>
      </c>
      <c r="J39" s="38">
        <v>0.73</v>
      </c>
      <c r="K39" s="22"/>
      <c r="L39" s="22"/>
      <c r="M39" s="22"/>
      <c r="N39" s="22"/>
      <c r="O39" s="22"/>
      <c r="P39" s="22"/>
    </row>
    <row r="40" spans="1:16" ht="39" customHeight="1" x14ac:dyDescent="0.15">
      <c r="A40" s="22"/>
      <c r="B40" s="35"/>
      <c r="C40" s="1132" t="s">
        <v>572</v>
      </c>
      <c r="D40" s="1132"/>
      <c r="E40" s="1133"/>
      <c r="F40" s="36">
        <v>0.3</v>
      </c>
      <c r="G40" s="37">
        <v>0.31</v>
      </c>
      <c r="H40" s="37">
        <v>0.3</v>
      </c>
      <c r="I40" s="37">
        <v>0.28999999999999998</v>
      </c>
      <c r="J40" s="38">
        <v>0.3</v>
      </c>
      <c r="K40" s="22"/>
      <c r="L40" s="22"/>
      <c r="M40" s="22"/>
      <c r="N40" s="22"/>
      <c r="O40" s="22"/>
      <c r="P40" s="22"/>
    </row>
    <row r="41" spans="1:16" ht="39" customHeight="1" x14ac:dyDescent="0.15">
      <c r="A41" s="22"/>
      <c r="B41" s="35"/>
      <c r="C41" s="1132" t="s">
        <v>573</v>
      </c>
      <c r="D41" s="1132"/>
      <c r="E41" s="1133"/>
      <c r="F41" s="36">
        <v>0.01</v>
      </c>
      <c r="G41" s="37">
        <v>0.01</v>
      </c>
      <c r="H41" s="37">
        <v>0</v>
      </c>
      <c r="I41" s="37">
        <v>0.02</v>
      </c>
      <c r="J41" s="38">
        <v>0.01</v>
      </c>
      <c r="K41" s="22"/>
      <c r="L41" s="22"/>
      <c r="M41" s="22"/>
      <c r="N41" s="22"/>
      <c r="O41" s="22"/>
      <c r="P41" s="22"/>
    </row>
    <row r="42" spans="1:16" ht="39" customHeight="1" x14ac:dyDescent="0.15">
      <c r="A42" s="22"/>
      <c r="B42" s="39"/>
      <c r="C42" s="1132" t="s">
        <v>574</v>
      </c>
      <c r="D42" s="1132"/>
      <c r="E42" s="1133"/>
      <c r="F42" s="36" t="s">
        <v>519</v>
      </c>
      <c r="G42" s="37" t="s">
        <v>519</v>
      </c>
      <c r="H42" s="37" t="s">
        <v>519</v>
      </c>
      <c r="I42" s="37" t="s">
        <v>519</v>
      </c>
      <c r="J42" s="38" t="s">
        <v>519</v>
      </c>
      <c r="K42" s="22"/>
      <c r="L42" s="22"/>
      <c r="M42" s="22"/>
      <c r="N42" s="22"/>
      <c r="O42" s="22"/>
      <c r="P42" s="22"/>
    </row>
    <row r="43" spans="1:16" ht="39" customHeight="1" thickBot="1" x14ac:dyDescent="0.2">
      <c r="A43" s="22"/>
      <c r="B43" s="40"/>
      <c r="C43" s="1134" t="s">
        <v>575</v>
      </c>
      <c r="D43" s="1134"/>
      <c r="E43" s="1135"/>
      <c r="F43" s="41">
        <v>0.79</v>
      </c>
      <c r="G43" s="42">
        <v>0</v>
      </c>
      <c r="H43" s="42">
        <v>0</v>
      </c>
      <c r="I43" s="42">
        <v>0</v>
      </c>
      <c r="J43" s="43">
        <v>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NDNcsgB6VL8GSXxqJfN2h+qBF1Nl2kcikU/Byafdi52xGEpWKtuGnpzaZuos8+hv6RelVAycn1tlpG5VbrKBw==" saltValue="HrRElRpdOjll4PrmR3Cs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x14ac:dyDescent="0.15">
      <c r="A45" s="46"/>
      <c r="B45" s="1138" t="s">
        <v>10</v>
      </c>
      <c r="C45" s="1139"/>
      <c r="D45" s="56"/>
      <c r="E45" s="1144" t="s">
        <v>11</v>
      </c>
      <c r="F45" s="1144"/>
      <c r="G45" s="1144"/>
      <c r="H45" s="1144"/>
      <c r="I45" s="1144"/>
      <c r="J45" s="1145"/>
      <c r="K45" s="57">
        <v>2565</v>
      </c>
      <c r="L45" s="58">
        <v>2441</v>
      </c>
      <c r="M45" s="58">
        <v>2352</v>
      </c>
      <c r="N45" s="58">
        <v>2348</v>
      </c>
      <c r="O45" s="59">
        <v>2303</v>
      </c>
      <c r="P45" s="46"/>
      <c r="Q45" s="46"/>
      <c r="R45" s="46"/>
      <c r="S45" s="46"/>
      <c r="T45" s="46"/>
      <c r="U45" s="46"/>
    </row>
    <row r="46" spans="1:21" ht="30.75" customHeight="1" x14ac:dyDescent="0.15">
      <c r="A46" s="46"/>
      <c r="B46" s="1140"/>
      <c r="C46" s="1141"/>
      <c r="D46" s="60"/>
      <c r="E46" s="1146" t="s">
        <v>12</v>
      </c>
      <c r="F46" s="1146"/>
      <c r="G46" s="1146"/>
      <c r="H46" s="1146"/>
      <c r="I46" s="1146"/>
      <c r="J46" s="1147"/>
      <c r="K46" s="61" t="s">
        <v>519</v>
      </c>
      <c r="L46" s="62" t="s">
        <v>519</v>
      </c>
      <c r="M46" s="62" t="s">
        <v>519</v>
      </c>
      <c r="N46" s="62" t="s">
        <v>519</v>
      </c>
      <c r="O46" s="63" t="s">
        <v>519</v>
      </c>
      <c r="P46" s="46"/>
      <c r="Q46" s="46"/>
      <c r="R46" s="46"/>
      <c r="S46" s="46"/>
      <c r="T46" s="46"/>
      <c r="U46" s="46"/>
    </row>
    <row r="47" spans="1:21" ht="30.75" customHeight="1" x14ac:dyDescent="0.15">
      <c r="A47" s="46"/>
      <c r="B47" s="1140"/>
      <c r="C47" s="1141"/>
      <c r="D47" s="60"/>
      <c r="E47" s="1146" t="s">
        <v>13</v>
      </c>
      <c r="F47" s="1146"/>
      <c r="G47" s="1146"/>
      <c r="H47" s="1146"/>
      <c r="I47" s="1146"/>
      <c r="J47" s="1147"/>
      <c r="K47" s="61">
        <v>80</v>
      </c>
      <c r="L47" s="62">
        <v>80</v>
      </c>
      <c r="M47" s="62">
        <v>70</v>
      </c>
      <c r="N47" s="62">
        <v>63</v>
      </c>
      <c r="O47" s="63">
        <v>63</v>
      </c>
      <c r="P47" s="46"/>
      <c r="Q47" s="46"/>
      <c r="R47" s="46"/>
      <c r="S47" s="46"/>
      <c r="T47" s="46"/>
      <c r="U47" s="46"/>
    </row>
    <row r="48" spans="1:21" ht="30.75" customHeight="1" x14ac:dyDescent="0.15">
      <c r="A48" s="46"/>
      <c r="B48" s="1140"/>
      <c r="C48" s="1141"/>
      <c r="D48" s="60"/>
      <c r="E48" s="1146" t="s">
        <v>14</v>
      </c>
      <c r="F48" s="1146"/>
      <c r="G48" s="1146"/>
      <c r="H48" s="1146"/>
      <c r="I48" s="1146"/>
      <c r="J48" s="1147"/>
      <c r="K48" s="61">
        <v>799</v>
      </c>
      <c r="L48" s="62">
        <v>852</v>
      </c>
      <c r="M48" s="62">
        <v>815</v>
      </c>
      <c r="N48" s="62">
        <v>800</v>
      </c>
      <c r="O48" s="63">
        <v>806</v>
      </c>
      <c r="P48" s="46"/>
      <c r="Q48" s="46"/>
      <c r="R48" s="46"/>
      <c r="S48" s="46"/>
      <c r="T48" s="46"/>
      <c r="U48" s="46"/>
    </row>
    <row r="49" spans="1:21" ht="30.75" customHeight="1" x14ac:dyDescent="0.15">
      <c r="A49" s="46"/>
      <c r="B49" s="1140"/>
      <c r="C49" s="1141"/>
      <c r="D49" s="60"/>
      <c r="E49" s="1146" t="s">
        <v>15</v>
      </c>
      <c r="F49" s="1146"/>
      <c r="G49" s="1146"/>
      <c r="H49" s="1146"/>
      <c r="I49" s="1146"/>
      <c r="J49" s="1147"/>
      <c r="K49" s="61">
        <v>449</v>
      </c>
      <c r="L49" s="62">
        <v>462</v>
      </c>
      <c r="M49" s="62">
        <v>503</v>
      </c>
      <c r="N49" s="62">
        <v>533</v>
      </c>
      <c r="O49" s="63">
        <v>493</v>
      </c>
      <c r="P49" s="46"/>
      <c r="Q49" s="46"/>
      <c r="R49" s="46"/>
      <c r="S49" s="46"/>
      <c r="T49" s="46"/>
      <c r="U49" s="46"/>
    </row>
    <row r="50" spans="1:21" ht="30.75" customHeight="1" x14ac:dyDescent="0.15">
      <c r="A50" s="46"/>
      <c r="B50" s="1140"/>
      <c r="C50" s="1141"/>
      <c r="D50" s="60"/>
      <c r="E50" s="1146" t="s">
        <v>16</v>
      </c>
      <c r="F50" s="1146"/>
      <c r="G50" s="1146"/>
      <c r="H50" s="1146"/>
      <c r="I50" s="1146"/>
      <c r="J50" s="1147"/>
      <c r="K50" s="61">
        <v>91</v>
      </c>
      <c r="L50" s="62">
        <v>91</v>
      </c>
      <c r="M50" s="62">
        <v>91</v>
      </c>
      <c r="N50" s="62">
        <v>91</v>
      </c>
      <c r="O50" s="63">
        <v>7</v>
      </c>
      <c r="P50" s="46"/>
      <c r="Q50" s="46"/>
      <c r="R50" s="46"/>
      <c r="S50" s="46"/>
      <c r="T50" s="46"/>
      <c r="U50" s="46"/>
    </row>
    <row r="51" spans="1:21" ht="30.75" customHeight="1" x14ac:dyDescent="0.15">
      <c r="A51" s="46"/>
      <c r="B51" s="1142"/>
      <c r="C51" s="1143"/>
      <c r="D51" s="64"/>
      <c r="E51" s="1146" t="s">
        <v>17</v>
      </c>
      <c r="F51" s="1146"/>
      <c r="G51" s="1146"/>
      <c r="H51" s="1146"/>
      <c r="I51" s="1146"/>
      <c r="J51" s="1147"/>
      <c r="K51" s="61" t="s">
        <v>519</v>
      </c>
      <c r="L51" s="62" t="s">
        <v>519</v>
      </c>
      <c r="M51" s="62" t="s">
        <v>519</v>
      </c>
      <c r="N51" s="62" t="s">
        <v>519</v>
      </c>
      <c r="O51" s="63" t="s">
        <v>519</v>
      </c>
      <c r="P51" s="46"/>
      <c r="Q51" s="46"/>
      <c r="R51" s="46"/>
      <c r="S51" s="46"/>
      <c r="T51" s="46"/>
      <c r="U51" s="46"/>
    </row>
    <row r="52" spans="1:21" ht="30.75" customHeight="1" x14ac:dyDescent="0.15">
      <c r="A52" s="46"/>
      <c r="B52" s="1148" t="s">
        <v>18</v>
      </c>
      <c r="C52" s="1149"/>
      <c r="D52" s="64"/>
      <c r="E52" s="1146" t="s">
        <v>19</v>
      </c>
      <c r="F52" s="1146"/>
      <c r="G52" s="1146"/>
      <c r="H52" s="1146"/>
      <c r="I52" s="1146"/>
      <c r="J52" s="1147"/>
      <c r="K52" s="61">
        <v>3094</v>
      </c>
      <c r="L52" s="62">
        <v>3075</v>
      </c>
      <c r="M52" s="62">
        <v>3113</v>
      </c>
      <c r="N52" s="62">
        <v>3027</v>
      </c>
      <c r="O52" s="63">
        <v>3040</v>
      </c>
      <c r="P52" s="46"/>
      <c r="Q52" s="46"/>
      <c r="R52" s="46"/>
      <c r="S52" s="46"/>
      <c r="T52" s="46"/>
      <c r="U52" s="46"/>
    </row>
    <row r="53" spans="1:21" ht="30.75" customHeight="1" thickBot="1" x14ac:dyDescent="0.2">
      <c r="A53" s="46"/>
      <c r="B53" s="1150" t="s">
        <v>20</v>
      </c>
      <c r="C53" s="1151"/>
      <c r="D53" s="65"/>
      <c r="E53" s="1152" t="s">
        <v>21</v>
      </c>
      <c r="F53" s="1152"/>
      <c r="G53" s="1152"/>
      <c r="H53" s="1152"/>
      <c r="I53" s="1152"/>
      <c r="J53" s="1153"/>
      <c r="K53" s="66">
        <v>890</v>
      </c>
      <c r="L53" s="67">
        <v>851</v>
      </c>
      <c r="M53" s="67">
        <v>718</v>
      </c>
      <c r="N53" s="67">
        <v>808</v>
      </c>
      <c r="O53" s="68">
        <v>632</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576</v>
      </c>
      <c r="P56" s="46"/>
      <c r="Q56" s="46"/>
      <c r="R56" s="46"/>
      <c r="S56" s="46"/>
      <c r="T56" s="46"/>
      <c r="U56" s="46"/>
    </row>
    <row r="57" spans="1:21" ht="31.5" customHeight="1" thickBot="1" x14ac:dyDescent="0.2">
      <c r="A57" s="46"/>
      <c r="B57" s="74"/>
      <c r="C57" s="75"/>
      <c r="D57" s="75"/>
      <c r="E57" s="76"/>
      <c r="F57" s="76"/>
      <c r="G57" s="76"/>
      <c r="H57" s="76"/>
      <c r="I57" s="76"/>
      <c r="J57" s="77" t="s">
        <v>2</v>
      </c>
      <c r="K57" s="78" t="s">
        <v>577</v>
      </c>
      <c r="L57" s="79" t="s">
        <v>578</v>
      </c>
      <c r="M57" s="79" t="s">
        <v>579</v>
      </c>
      <c r="N57" s="79" t="s">
        <v>580</v>
      </c>
      <c r="O57" s="80" t="s">
        <v>581</v>
      </c>
      <c r="P57" s="46"/>
      <c r="Q57" s="46"/>
      <c r="R57" s="46"/>
      <c r="S57" s="46"/>
      <c r="T57" s="46"/>
      <c r="U57" s="46"/>
    </row>
    <row r="58" spans="1:21" ht="31.5" customHeight="1" x14ac:dyDescent="0.15">
      <c r="B58" s="1154" t="s">
        <v>25</v>
      </c>
      <c r="C58" s="1155"/>
      <c r="D58" s="1160" t="s">
        <v>26</v>
      </c>
      <c r="E58" s="1161"/>
      <c r="F58" s="1161"/>
      <c r="G58" s="1161"/>
      <c r="H58" s="1161"/>
      <c r="I58" s="1161"/>
      <c r="J58" s="1162"/>
      <c r="K58" s="81">
        <v>67</v>
      </c>
      <c r="L58" s="82">
        <v>100</v>
      </c>
      <c r="M58" s="82">
        <v>100</v>
      </c>
      <c r="N58" s="82">
        <v>67</v>
      </c>
      <c r="O58" s="83">
        <v>50</v>
      </c>
    </row>
    <row r="59" spans="1:21" ht="31.5" customHeight="1" x14ac:dyDescent="0.15">
      <c r="B59" s="1156"/>
      <c r="C59" s="1157"/>
      <c r="D59" s="1163" t="s">
        <v>27</v>
      </c>
      <c r="E59" s="1164"/>
      <c r="F59" s="1164"/>
      <c r="G59" s="1164"/>
      <c r="H59" s="1164"/>
      <c r="I59" s="1164"/>
      <c r="J59" s="1165"/>
      <c r="K59" s="84">
        <v>184</v>
      </c>
      <c r="L59" s="85">
        <v>197</v>
      </c>
      <c r="M59" s="85">
        <v>177</v>
      </c>
      <c r="N59" s="85">
        <v>150</v>
      </c>
      <c r="O59" s="86">
        <v>146</v>
      </c>
    </row>
    <row r="60" spans="1:21" ht="31.5" customHeight="1" thickBot="1" x14ac:dyDescent="0.2">
      <c r="B60" s="1158"/>
      <c r="C60" s="1159"/>
      <c r="D60" s="1166" t="s">
        <v>28</v>
      </c>
      <c r="E60" s="1167"/>
      <c r="F60" s="1167"/>
      <c r="G60" s="1167"/>
      <c r="H60" s="1167"/>
      <c r="I60" s="1167"/>
      <c r="J60" s="1168"/>
      <c r="K60" s="87">
        <v>70</v>
      </c>
      <c r="L60" s="88">
        <v>80</v>
      </c>
      <c r="M60" s="88">
        <v>80</v>
      </c>
      <c r="N60" s="88">
        <v>73</v>
      </c>
      <c r="O60" s="89">
        <v>120</v>
      </c>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ottZJn9jImG9XI4OAr0zGeI5zY20a9rhS/W6pRViOGYglNbyc+4lT5ovQwmqjRqntQMI0S/4rvOg9D26/FKuA==" saltValue="lNJEohWiVJd1ey6zhWfK0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560</v>
      </c>
      <c r="J40" s="101" t="s">
        <v>561</v>
      </c>
      <c r="K40" s="101" t="s">
        <v>562</v>
      </c>
      <c r="L40" s="101" t="s">
        <v>563</v>
      </c>
      <c r="M40" s="102" t="s">
        <v>564</v>
      </c>
    </row>
    <row r="41" spans="2:13" ht="27.75" customHeight="1" x14ac:dyDescent="0.15">
      <c r="B41" s="1169" t="s">
        <v>31</v>
      </c>
      <c r="C41" s="1170"/>
      <c r="D41" s="103"/>
      <c r="E41" s="1175" t="s">
        <v>32</v>
      </c>
      <c r="F41" s="1175"/>
      <c r="G41" s="1175"/>
      <c r="H41" s="1176"/>
      <c r="I41" s="342">
        <v>25848</v>
      </c>
      <c r="J41" s="343">
        <v>25476</v>
      </c>
      <c r="K41" s="343">
        <v>25683</v>
      </c>
      <c r="L41" s="343">
        <v>25170</v>
      </c>
      <c r="M41" s="344">
        <v>23947</v>
      </c>
    </row>
    <row r="42" spans="2:13" ht="27.75" customHeight="1" x14ac:dyDescent="0.15">
      <c r="B42" s="1171"/>
      <c r="C42" s="1172"/>
      <c r="D42" s="104"/>
      <c r="E42" s="1177" t="s">
        <v>33</v>
      </c>
      <c r="F42" s="1177"/>
      <c r="G42" s="1177"/>
      <c r="H42" s="1178"/>
      <c r="I42" s="345">
        <v>190</v>
      </c>
      <c r="J42" s="346">
        <v>98</v>
      </c>
      <c r="K42" s="346">
        <v>7</v>
      </c>
      <c r="L42" s="346" t="s">
        <v>519</v>
      </c>
      <c r="M42" s="347" t="s">
        <v>519</v>
      </c>
    </row>
    <row r="43" spans="2:13" ht="27.75" customHeight="1" x14ac:dyDescent="0.15">
      <c r="B43" s="1171"/>
      <c r="C43" s="1172"/>
      <c r="D43" s="104"/>
      <c r="E43" s="1177" t="s">
        <v>34</v>
      </c>
      <c r="F43" s="1177"/>
      <c r="G43" s="1177"/>
      <c r="H43" s="1178"/>
      <c r="I43" s="345">
        <v>9005</v>
      </c>
      <c r="J43" s="346">
        <v>8185</v>
      </c>
      <c r="K43" s="346">
        <v>7920</v>
      </c>
      <c r="L43" s="346">
        <v>7405</v>
      </c>
      <c r="M43" s="347">
        <v>7085</v>
      </c>
    </row>
    <row r="44" spans="2:13" ht="27.75" customHeight="1" x14ac:dyDescent="0.15">
      <c r="B44" s="1171"/>
      <c r="C44" s="1172"/>
      <c r="D44" s="104"/>
      <c r="E44" s="1177" t="s">
        <v>35</v>
      </c>
      <c r="F44" s="1177"/>
      <c r="G44" s="1177"/>
      <c r="H44" s="1178"/>
      <c r="I44" s="345">
        <v>3431</v>
      </c>
      <c r="J44" s="346">
        <v>3094</v>
      </c>
      <c r="K44" s="346">
        <v>2744</v>
      </c>
      <c r="L44" s="346">
        <v>2474</v>
      </c>
      <c r="M44" s="347">
        <v>2478</v>
      </c>
    </row>
    <row r="45" spans="2:13" ht="27.75" customHeight="1" x14ac:dyDescent="0.15">
      <c r="B45" s="1171"/>
      <c r="C45" s="1172"/>
      <c r="D45" s="104"/>
      <c r="E45" s="1177" t="s">
        <v>36</v>
      </c>
      <c r="F45" s="1177"/>
      <c r="G45" s="1177"/>
      <c r="H45" s="1178"/>
      <c r="I45" s="345">
        <v>2761</v>
      </c>
      <c r="J45" s="346">
        <v>2859</v>
      </c>
      <c r="K45" s="346">
        <v>2675</v>
      </c>
      <c r="L45" s="346">
        <v>2699</v>
      </c>
      <c r="M45" s="347">
        <v>2594</v>
      </c>
    </row>
    <row r="46" spans="2:13" ht="27.75" customHeight="1" x14ac:dyDescent="0.15">
      <c r="B46" s="1171"/>
      <c r="C46" s="1172"/>
      <c r="D46" s="105"/>
      <c r="E46" s="1177" t="s">
        <v>37</v>
      </c>
      <c r="F46" s="1177"/>
      <c r="G46" s="1177"/>
      <c r="H46" s="1178"/>
      <c r="I46" s="345" t="s">
        <v>519</v>
      </c>
      <c r="J46" s="346" t="s">
        <v>519</v>
      </c>
      <c r="K46" s="346" t="s">
        <v>519</v>
      </c>
      <c r="L46" s="346" t="s">
        <v>519</v>
      </c>
      <c r="M46" s="347" t="s">
        <v>519</v>
      </c>
    </row>
    <row r="47" spans="2:13" ht="27.75" customHeight="1" x14ac:dyDescent="0.15">
      <c r="B47" s="1171"/>
      <c r="C47" s="1172"/>
      <c r="D47" s="106"/>
      <c r="E47" s="1179" t="s">
        <v>38</v>
      </c>
      <c r="F47" s="1180"/>
      <c r="G47" s="1180"/>
      <c r="H47" s="1181"/>
      <c r="I47" s="345" t="s">
        <v>519</v>
      </c>
      <c r="J47" s="346" t="s">
        <v>519</v>
      </c>
      <c r="K47" s="346" t="s">
        <v>519</v>
      </c>
      <c r="L47" s="346" t="s">
        <v>519</v>
      </c>
      <c r="M47" s="347" t="s">
        <v>519</v>
      </c>
    </row>
    <row r="48" spans="2:13" ht="27.75" customHeight="1" x14ac:dyDescent="0.15">
      <c r="B48" s="1171"/>
      <c r="C48" s="1172"/>
      <c r="D48" s="104"/>
      <c r="E48" s="1177" t="s">
        <v>39</v>
      </c>
      <c r="F48" s="1177"/>
      <c r="G48" s="1177"/>
      <c r="H48" s="1178"/>
      <c r="I48" s="345" t="s">
        <v>519</v>
      </c>
      <c r="J48" s="346" t="s">
        <v>519</v>
      </c>
      <c r="K48" s="346" t="s">
        <v>519</v>
      </c>
      <c r="L48" s="346" t="s">
        <v>519</v>
      </c>
      <c r="M48" s="347" t="s">
        <v>519</v>
      </c>
    </row>
    <row r="49" spans="2:13" ht="27.75" customHeight="1" x14ac:dyDescent="0.15">
      <c r="B49" s="1173"/>
      <c r="C49" s="1174"/>
      <c r="D49" s="104"/>
      <c r="E49" s="1177" t="s">
        <v>40</v>
      </c>
      <c r="F49" s="1177"/>
      <c r="G49" s="1177"/>
      <c r="H49" s="1178"/>
      <c r="I49" s="345" t="s">
        <v>519</v>
      </c>
      <c r="J49" s="346" t="s">
        <v>519</v>
      </c>
      <c r="K49" s="346" t="s">
        <v>519</v>
      </c>
      <c r="L49" s="346" t="s">
        <v>519</v>
      </c>
      <c r="M49" s="347" t="s">
        <v>519</v>
      </c>
    </row>
    <row r="50" spans="2:13" ht="27.75" customHeight="1" x14ac:dyDescent="0.15">
      <c r="B50" s="1182" t="s">
        <v>41</v>
      </c>
      <c r="C50" s="1183"/>
      <c r="D50" s="107"/>
      <c r="E50" s="1177" t="s">
        <v>42</v>
      </c>
      <c r="F50" s="1177"/>
      <c r="G50" s="1177"/>
      <c r="H50" s="1178"/>
      <c r="I50" s="345">
        <v>5918</v>
      </c>
      <c r="J50" s="346">
        <v>5794</v>
      </c>
      <c r="K50" s="346">
        <v>5361</v>
      </c>
      <c r="L50" s="346">
        <v>6864</v>
      </c>
      <c r="M50" s="347">
        <v>7604</v>
      </c>
    </row>
    <row r="51" spans="2:13" ht="27.75" customHeight="1" x14ac:dyDescent="0.15">
      <c r="B51" s="1171"/>
      <c r="C51" s="1172"/>
      <c r="D51" s="104"/>
      <c r="E51" s="1177" t="s">
        <v>43</v>
      </c>
      <c r="F51" s="1177"/>
      <c r="G51" s="1177"/>
      <c r="H51" s="1178"/>
      <c r="I51" s="345">
        <v>6678</v>
      </c>
      <c r="J51" s="346">
        <v>5907</v>
      </c>
      <c r="K51" s="346">
        <v>5582</v>
      </c>
      <c r="L51" s="346">
        <v>5206</v>
      </c>
      <c r="M51" s="347">
        <v>5155</v>
      </c>
    </row>
    <row r="52" spans="2:13" ht="27.75" customHeight="1" x14ac:dyDescent="0.15">
      <c r="B52" s="1173"/>
      <c r="C52" s="1174"/>
      <c r="D52" s="104"/>
      <c r="E52" s="1177" t="s">
        <v>44</v>
      </c>
      <c r="F52" s="1177"/>
      <c r="G52" s="1177"/>
      <c r="H52" s="1178"/>
      <c r="I52" s="345">
        <v>30672</v>
      </c>
      <c r="J52" s="346">
        <v>29300</v>
      </c>
      <c r="K52" s="346">
        <v>28974</v>
      </c>
      <c r="L52" s="346">
        <v>28155</v>
      </c>
      <c r="M52" s="347">
        <v>26987</v>
      </c>
    </row>
    <row r="53" spans="2:13" ht="27.75" customHeight="1" thickBot="1" x14ac:dyDescent="0.2">
      <c r="B53" s="1184" t="s">
        <v>45</v>
      </c>
      <c r="C53" s="1185"/>
      <c r="D53" s="108"/>
      <c r="E53" s="1186" t="s">
        <v>46</v>
      </c>
      <c r="F53" s="1186"/>
      <c r="G53" s="1186"/>
      <c r="H53" s="1187"/>
      <c r="I53" s="348">
        <v>-2034</v>
      </c>
      <c r="J53" s="349">
        <v>-1290</v>
      </c>
      <c r="K53" s="349">
        <v>-887</v>
      </c>
      <c r="L53" s="349">
        <v>-2477</v>
      </c>
      <c r="M53" s="350">
        <v>-3642</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EIVV75dSXqm8jEESxBDVfQV+UMH5WnFPocw93vc19hq6GQqz91VfMUcuYiXTcyqIShh4TQ9WgMZCfXpvtdXS/w==" saltValue="Cm3uYzTE+RBWUOFStqY5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562</v>
      </c>
      <c r="G54" s="117" t="s">
        <v>563</v>
      </c>
      <c r="H54" s="118" t="s">
        <v>564</v>
      </c>
    </row>
    <row r="55" spans="2:8" ht="52.5" customHeight="1" x14ac:dyDescent="0.15">
      <c r="B55" s="119"/>
      <c r="C55" s="1196" t="s">
        <v>49</v>
      </c>
      <c r="D55" s="1196"/>
      <c r="E55" s="1197"/>
      <c r="F55" s="120">
        <v>2878</v>
      </c>
      <c r="G55" s="120">
        <v>3253</v>
      </c>
      <c r="H55" s="121">
        <v>3609</v>
      </c>
    </row>
    <row r="56" spans="2:8" ht="52.5" customHeight="1" x14ac:dyDescent="0.15">
      <c r="B56" s="122"/>
      <c r="C56" s="1198" t="s">
        <v>50</v>
      </c>
      <c r="D56" s="1198"/>
      <c r="E56" s="1199"/>
      <c r="F56" s="123">
        <v>728</v>
      </c>
      <c r="G56" s="123">
        <v>730</v>
      </c>
      <c r="H56" s="124">
        <v>800</v>
      </c>
    </row>
    <row r="57" spans="2:8" ht="53.25" customHeight="1" x14ac:dyDescent="0.15">
      <c r="B57" s="122"/>
      <c r="C57" s="1200" t="s">
        <v>51</v>
      </c>
      <c r="D57" s="1200"/>
      <c r="E57" s="1201"/>
      <c r="F57" s="125">
        <v>893</v>
      </c>
      <c r="G57" s="125">
        <v>1874</v>
      </c>
      <c r="H57" s="126">
        <v>2174</v>
      </c>
    </row>
    <row r="58" spans="2:8" ht="45.75" customHeight="1" x14ac:dyDescent="0.15">
      <c r="B58" s="127"/>
      <c r="C58" s="1188" t="s">
        <v>583</v>
      </c>
      <c r="D58" s="1189"/>
      <c r="E58" s="1190"/>
      <c r="F58" s="128" t="s">
        <v>584</v>
      </c>
      <c r="G58" s="128">
        <v>890</v>
      </c>
      <c r="H58" s="129">
        <v>1000</v>
      </c>
    </row>
    <row r="59" spans="2:8" ht="45.75" customHeight="1" x14ac:dyDescent="0.15">
      <c r="B59" s="127"/>
      <c r="C59" s="1188" t="s">
        <v>585</v>
      </c>
      <c r="D59" s="1189"/>
      <c r="E59" s="1190"/>
      <c r="F59" s="128">
        <v>327</v>
      </c>
      <c r="G59" s="128">
        <v>327</v>
      </c>
      <c r="H59" s="129">
        <v>327</v>
      </c>
    </row>
    <row r="60" spans="2:8" ht="45.75" customHeight="1" x14ac:dyDescent="0.15">
      <c r="B60" s="127"/>
      <c r="C60" s="1188" t="s">
        <v>586</v>
      </c>
      <c r="D60" s="1189"/>
      <c r="E60" s="1190"/>
      <c r="F60" s="128">
        <v>308</v>
      </c>
      <c r="G60" s="128">
        <v>309</v>
      </c>
      <c r="H60" s="129">
        <v>311</v>
      </c>
    </row>
    <row r="61" spans="2:8" ht="45.75" customHeight="1" x14ac:dyDescent="0.15">
      <c r="B61" s="127"/>
      <c r="C61" s="1188" t="s">
        <v>587</v>
      </c>
      <c r="D61" s="1189"/>
      <c r="E61" s="1190"/>
      <c r="F61" s="128">
        <v>111</v>
      </c>
      <c r="G61" s="128">
        <v>111</v>
      </c>
      <c r="H61" s="129">
        <v>212</v>
      </c>
    </row>
    <row r="62" spans="2:8" ht="45.75" customHeight="1" thickBot="1" x14ac:dyDescent="0.2">
      <c r="B62" s="130"/>
      <c r="C62" s="1191" t="s">
        <v>588</v>
      </c>
      <c r="D62" s="1192"/>
      <c r="E62" s="1193"/>
      <c r="F62" s="131">
        <v>122</v>
      </c>
      <c r="G62" s="131">
        <v>139</v>
      </c>
      <c r="H62" s="132">
        <v>158</v>
      </c>
    </row>
    <row r="63" spans="2:8" ht="52.5" customHeight="1" thickBot="1" x14ac:dyDescent="0.2">
      <c r="B63" s="133"/>
      <c r="C63" s="1194" t="s">
        <v>52</v>
      </c>
      <c r="D63" s="1194"/>
      <c r="E63" s="1195"/>
      <c r="F63" s="134">
        <v>4498</v>
      </c>
      <c r="G63" s="134">
        <v>5857</v>
      </c>
      <c r="H63" s="135">
        <v>6582</v>
      </c>
    </row>
    <row r="64" spans="2:8" x14ac:dyDescent="0.15"/>
  </sheetData>
  <sheetProtection algorithmName="SHA-512" hashValue="fT3KfD8DjTzWuDr3pF6Sb7W0XPtN9l1DDg6OlraJGqhUGRYlJghAInXm0QfGoWT3WX9vwak6ll0lXm4RTZNt3A==" saltValue="VEVjuzS/ycYUGsrh76YU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557</v>
      </c>
      <c r="G2" s="149"/>
      <c r="H2" s="150"/>
    </row>
    <row r="3" spans="1:8" x14ac:dyDescent="0.15">
      <c r="A3" s="146" t="s">
        <v>550</v>
      </c>
      <c r="B3" s="151"/>
      <c r="C3" s="152"/>
      <c r="D3" s="153">
        <v>37966</v>
      </c>
      <c r="E3" s="154"/>
      <c r="F3" s="155">
        <v>54684</v>
      </c>
      <c r="G3" s="156"/>
      <c r="H3" s="157"/>
    </row>
    <row r="4" spans="1:8" x14ac:dyDescent="0.15">
      <c r="A4" s="158"/>
      <c r="B4" s="159"/>
      <c r="C4" s="160"/>
      <c r="D4" s="161">
        <v>14611</v>
      </c>
      <c r="E4" s="162"/>
      <c r="F4" s="163">
        <v>32829</v>
      </c>
      <c r="G4" s="164"/>
      <c r="H4" s="165"/>
    </row>
    <row r="5" spans="1:8" x14ac:dyDescent="0.15">
      <c r="A5" s="146" t="s">
        <v>552</v>
      </c>
      <c r="B5" s="151"/>
      <c r="C5" s="152"/>
      <c r="D5" s="153">
        <v>40239</v>
      </c>
      <c r="E5" s="154"/>
      <c r="F5" s="155">
        <v>62383</v>
      </c>
      <c r="G5" s="156"/>
      <c r="H5" s="157"/>
    </row>
    <row r="6" spans="1:8" x14ac:dyDescent="0.15">
      <c r="A6" s="158"/>
      <c r="B6" s="159"/>
      <c r="C6" s="160"/>
      <c r="D6" s="161">
        <v>15794</v>
      </c>
      <c r="E6" s="162"/>
      <c r="F6" s="163">
        <v>35325</v>
      </c>
      <c r="G6" s="164"/>
      <c r="H6" s="165"/>
    </row>
    <row r="7" spans="1:8" x14ac:dyDescent="0.15">
      <c r="A7" s="146" t="s">
        <v>553</v>
      </c>
      <c r="B7" s="151"/>
      <c r="C7" s="152"/>
      <c r="D7" s="153">
        <v>59525</v>
      </c>
      <c r="E7" s="154"/>
      <c r="F7" s="155">
        <v>63812</v>
      </c>
      <c r="G7" s="156"/>
      <c r="H7" s="157"/>
    </row>
    <row r="8" spans="1:8" x14ac:dyDescent="0.15">
      <c r="A8" s="158"/>
      <c r="B8" s="159"/>
      <c r="C8" s="160"/>
      <c r="D8" s="161">
        <v>24593</v>
      </c>
      <c r="E8" s="162"/>
      <c r="F8" s="163">
        <v>33848</v>
      </c>
      <c r="G8" s="164"/>
      <c r="H8" s="165"/>
    </row>
    <row r="9" spans="1:8" x14ac:dyDescent="0.15">
      <c r="A9" s="146" t="s">
        <v>554</v>
      </c>
      <c r="B9" s="151"/>
      <c r="C9" s="152"/>
      <c r="D9" s="153">
        <v>34840</v>
      </c>
      <c r="E9" s="154"/>
      <c r="F9" s="155">
        <v>54225</v>
      </c>
      <c r="G9" s="156"/>
      <c r="H9" s="157"/>
    </row>
    <row r="10" spans="1:8" x14ac:dyDescent="0.15">
      <c r="A10" s="158"/>
      <c r="B10" s="159"/>
      <c r="C10" s="160"/>
      <c r="D10" s="161">
        <v>14368</v>
      </c>
      <c r="E10" s="162"/>
      <c r="F10" s="163">
        <v>27337</v>
      </c>
      <c r="G10" s="164"/>
      <c r="H10" s="165"/>
    </row>
    <row r="11" spans="1:8" x14ac:dyDescent="0.15">
      <c r="A11" s="146" t="s">
        <v>555</v>
      </c>
      <c r="B11" s="151"/>
      <c r="C11" s="152"/>
      <c r="D11" s="153">
        <v>28742</v>
      </c>
      <c r="E11" s="154"/>
      <c r="F11" s="155">
        <v>54016</v>
      </c>
      <c r="G11" s="156"/>
      <c r="H11" s="157"/>
    </row>
    <row r="12" spans="1:8" x14ac:dyDescent="0.15">
      <c r="A12" s="158"/>
      <c r="B12" s="159"/>
      <c r="C12" s="166"/>
      <c r="D12" s="161">
        <v>12556</v>
      </c>
      <c r="E12" s="162"/>
      <c r="F12" s="163">
        <v>28078</v>
      </c>
      <c r="G12" s="164"/>
      <c r="H12" s="165"/>
    </row>
    <row r="13" spans="1:8" x14ac:dyDescent="0.15">
      <c r="A13" s="146"/>
      <c r="B13" s="151"/>
      <c r="C13" s="152"/>
      <c r="D13" s="153">
        <v>40262</v>
      </c>
      <c r="E13" s="154"/>
      <c r="F13" s="155">
        <v>57824</v>
      </c>
      <c r="G13" s="167"/>
      <c r="H13" s="157"/>
    </row>
    <row r="14" spans="1:8" x14ac:dyDescent="0.15">
      <c r="A14" s="158"/>
      <c r="B14" s="159"/>
      <c r="C14" s="160"/>
      <c r="D14" s="161">
        <v>16384</v>
      </c>
      <c r="E14" s="162"/>
      <c r="F14" s="163">
        <v>31483</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3.35</v>
      </c>
      <c r="C19" s="168">
        <f>ROUND(VALUE(SUBSTITUTE(実質収支比率等に係る経年分析!G$48,"▲","-")),2)</f>
        <v>3.85</v>
      </c>
      <c r="D19" s="168">
        <f>ROUND(VALUE(SUBSTITUTE(実質収支比率等に係る経年分析!H$48,"▲","-")),2)</f>
        <v>6.51</v>
      </c>
      <c r="E19" s="168">
        <f>ROUND(VALUE(SUBSTITUTE(実質収支比率等に係る経年分析!I$48,"▲","-")),2)</f>
        <v>7.05</v>
      </c>
      <c r="F19" s="168">
        <f>ROUND(VALUE(SUBSTITUTE(実質収支比率等に係る経年分析!J$48,"▲","-")),2)</f>
        <v>7.6</v>
      </c>
    </row>
    <row r="20" spans="1:11" x14ac:dyDescent="0.15">
      <c r="A20" s="168" t="s">
        <v>56</v>
      </c>
      <c r="B20" s="168">
        <f>ROUND(VALUE(SUBSTITUTE(実質収支比率等に係る経年分析!F$47,"▲","-")),2)</f>
        <v>21.48</v>
      </c>
      <c r="C20" s="168">
        <f>ROUND(VALUE(SUBSTITUTE(実質収支比率等に係る経年分析!G$47,"▲","-")),2)</f>
        <v>22.78</v>
      </c>
      <c r="D20" s="168">
        <f>ROUND(VALUE(SUBSTITUTE(実質収支比率等に係る経年分析!H$47,"▲","-")),2)</f>
        <v>18.43</v>
      </c>
      <c r="E20" s="168">
        <f>ROUND(VALUE(SUBSTITUTE(実質収支比率等に係る経年分析!I$47,"▲","-")),2)</f>
        <v>20.04</v>
      </c>
      <c r="F20" s="168">
        <f>ROUND(VALUE(SUBSTITUTE(実質収支比率等に係る経年分析!J$47,"▲","-")),2)</f>
        <v>22.49</v>
      </c>
    </row>
    <row r="21" spans="1:11" x14ac:dyDescent="0.15">
      <c r="A21" s="168" t="s">
        <v>57</v>
      </c>
      <c r="B21" s="168">
        <f>IF(ISNUMBER(VALUE(SUBSTITUTE(実質収支比率等に係る経年分析!F$49,"▲","-"))),ROUND(VALUE(SUBSTITUTE(実質収支比率等に係る経年分析!F$49,"▲","-")),2),NA())</f>
        <v>2.2000000000000002</v>
      </c>
      <c r="C21" s="168">
        <f>IF(ISNUMBER(VALUE(SUBSTITUTE(実質収支比率等に係る経年分析!G$49,"▲","-"))),ROUND(VALUE(SUBSTITUTE(実質収支比率等に係る経年分析!G$49,"▲","-")),2),NA())</f>
        <v>1.92</v>
      </c>
      <c r="D21" s="168">
        <f>IF(ISNUMBER(VALUE(SUBSTITUTE(実質収支比率等に係る経年分析!H$49,"▲","-"))),ROUND(VALUE(SUBSTITUTE(実質収支比率等に係る経年分析!H$49,"▲","-")),2),NA())</f>
        <v>-0.39</v>
      </c>
      <c r="E21" s="168">
        <f>IF(ISNUMBER(VALUE(SUBSTITUTE(実質収支比率等に係る経年分析!I$49,"▲","-"))),ROUND(VALUE(SUBSTITUTE(実質収支比率等に係る経年分析!I$49,"▲","-")),2),NA())</f>
        <v>3.1</v>
      </c>
      <c r="F21" s="168">
        <f>IF(ISNUMBER(VALUE(SUBSTITUTE(実質収支比率等に係る経年分析!J$49,"▲","-"))),ROUND(VALUE(SUBSTITUTE(実質収支比率等に係る経年分析!J$49,"▲","-")),2),NA())</f>
        <v>2.68</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0.79</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0.02</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0.01</v>
      </c>
    </row>
    <row r="30" spans="1:11" x14ac:dyDescent="0.15">
      <c r="A30" s="169" t="str">
        <f>IF(連結実質赤字比率に係る赤字・黒字の構成分析!C$40="",NA(),連結実質赤字比率に係る赤字・黒字の構成分析!C$40)</f>
        <v>総合開発事業特別会計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0.3</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0.31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0.28999999999999998</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0.3</v>
      </c>
    </row>
    <row r="31" spans="1:11" x14ac:dyDescent="0.15">
      <c r="A31" s="169" t="str">
        <f>IF(連結実質赤字比率に係る赤字・黒字の構成分析!C$39="",NA(),連結実質赤字比率に係る赤字・黒字の構成分析!C$39)</f>
        <v>国民健康保険事業特別会計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1.03</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0.47</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0.79</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0.79</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0.73</v>
      </c>
    </row>
    <row r="32" spans="1:11" x14ac:dyDescent="0.15">
      <c r="A32" s="169" t="str">
        <f>IF(連結実質赤字比率に係る赤字・黒字の構成分析!C$38="",NA(),連結実質赤字比率に係る赤字・黒字の構成分析!C$38)</f>
        <v>農業集落排水事業会計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1.21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0.76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0.88</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1.02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1.1000000000000001</v>
      </c>
    </row>
    <row r="33" spans="1:16" x14ac:dyDescent="0.15">
      <c r="A33" s="169" t="str">
        <f>IF(連結実質赤字比率に係る赤字・黒字の構成分析!C$37="",NA(),連結実質赤字比率に係る赤字・黒字の構成分析!C$37)</f>
        <v>介護保険事業特別会計(保険事業勘定)</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0.5</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1.86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1.78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1.89</v>
      </c>
    </row>
    <row r="34" spans="1:16" x14ac:dyDescent="0.15">
      <c r="A34" s="169" t="str">
        <f>IF(連結実質赤字比率に係る赤字・黒字の構成分析!C$36="",NA(),連結実質赤字比率に係る赤字・黒字の構成分析!C$36)</f>
        <v>公共下水道事業会計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1.54</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1.66</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1.42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1.47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2.23</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3.34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3.85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7.05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7.6</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7.55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7.11</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6.56</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7.01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7.81</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3094</v>
      </c>
      <c r="E42" s="170"/>
      <c r="F42" s="170"/>
      <c r="G42" s="170">
        <f>'実質公債費比率（分子）の構造'!L$52</f>
        <v>3075</v>
      </c>
      <c r="H42" s="170"/>
      <c r="I42" s="170"/>
      <c r="J42" s="170">
        <f>'実質公債費比率（分子）の構造'!M$52</f>
        <v>3113</v>
      </c>
      <c r="K42" s="170"/>
      <c r="L42" s="170"/>
      <c r="M42" s="170">
        <f>'実質公債費比率（分子）の構造'!N$52</f>
        <v>3027</v>
      </c>
      <c r="N42" s="170"/>
      <c r="O42" s="170"/>
      <c r="P42" s="170">
        <f>'実質公債費比率（分子）の構造'!O$52</f>
        <v>3040</v>
      </c>
    </row>
    <row r="43" spans="1:16" x14ac:dyDescent="0.15">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66</v>
      </c>
      <c r="B44" s="170">
        <f>'実質公債費比率（分子）の構造'!K$50</f>
        <v>91</v>
      </c>
      <c r="C44" s="170"/>
      <c r="D44" s="170"/>
      <c r="E44" s="170">
        <f>'実質公債費比率（分子）の構造'!L$50</f>
        <v>91</v>
      </c>
      <c r="F44" s="170"/>
      <c r="G44" s="170"/>
      <c r="H44" s="170">
        <f>'実質公債費比率（分子）の構造'!M$50</f>
        <v>91</v>
      </c>
      <c r="I44" s="170"/>
      <c r="J44" s="170"/>
      <c r="K44" s="170">
        <f>'実質公債費比率（分子）の構造'!N$50</f>
        <v>91</v>
      </c>
      <c r="L44" s="170"/>
      <c r="M44" s="170"/>
      <c r="N44" s="170">
        <f>'実質公債費比率（分子）の構造'!O$50</f>
        <v>7</v>
      </c>
      <c r="O44" s="170"/>
      <c r="P44" s="170"/>
    </row>
    <row r="45" spans="1:16" x14ac:dyDescent="0.15">
      <c r="A45" s="170" t="s">
        <v>67</v>
      </c>
      <c r="B45" s="170">
        <f>'実質公債費比率（分子）の構造'!K$49</f>
        <v>449</v>
      </c>
      <c r="C45" s="170"/>
      <c r="D45" s="170"/>
      <c r="E45" s="170">
        <f>'実質公債費比率（分子）の構造'!L$49</f>
        <v>462</v>
      </c>
      <c r="F45" s="170"/>
      <c r="G45" s="170"/>
      <c r="H45" s="170">
        <f>'実質公債費比率（分子）の構造'!M$49</f>
        <v>503</v>
      </c>
      <c r="I45" s="170"/>
      <c r="J45" s="170"/>
      <c r="K45" s="170">
        <f>'実質公債費比率（分子）の構造'!N$49</f>
        <v>533</v>
      </c>
      <c r="L45" s="170"/>
      <c r="M45" s="170"/>
      <c r="N45" s="170">
        <f>'実質公債費比率（分子）の構造'!O$49</f>
        <v>493</v>
      </c>
      <c r="O45" s="170"/>
      <c r="P45" s="170"/>
    </row>
    <row r="46" spans="1:16" x14ac:dyDescent="0.15">
      <c r="A46" s="170" t="s">
        <v>68</v>
      </c>
      <c r="B46" s="170">
        <f>'実質公債費比率（分子）の構造'!K$48</f>
        <v>799</v>
      </c>
      <c r="C46" s="170"/>
      <c r="D46" s="170"/>
      <c r="E46" s="170">
        <f>'実質公債費比率（分子）の構造'!L$48</f>
        <v>852</v>
      </c>
      <c r="F46" s="170"/>
      <c r="G46" s="170"/>
      <c r="H46" s="170">
        <f>'実質公債費比率（分子）の構造'!M$48</f>
        <v>815</v>
      </c>
      <c r="I46" s="170"/>
      <c r="J46" s="170"/>
      <c r="K46" s="170">
        <f>'実質公債費比率（分子）の構造'!N$48</f>
        <v>800</v>
      </c>
      <c r="L46" s="170"/>
      <c r="M46" s="170"/>
      <c r="N46" s="170">
        <f>'実質公債費比率（分子）の構造'!O$48</f>
        <v>806</v>
      </c>
      <c r="O46" s="170"/>
      <c r="P46" s="170"/>
    </row>
    <row r="47" spans="1:16" x14ac:dyDescent="0.15">
      <c r="A47" s="170" t="s">
        <v>69</v>
      </c>
      <c r="B47" s="170">
        <f>'実質公債費比率（分子）の構造'!K$47</f>
        <v>80</v>
      </c>
      <c r="C47" s="170"/>
      <c r="D47" s="170"/>
      <c r="E47" s="170">
        <f>'実質公債費比率（分子）の構造'!L$47</f>
        <v>80</v>
      </c>
      <c r="F47" s="170"/>
      <c r="G47" s="170"/>
      <c r="H47" s="170">
        <f>'実質公債費比率（分子）の構造'!M$47</f>
        <v>70</v>
      </c>
      <c r="I47" s="170"/>
      <c r="J47" s="170"/>
      <c r="K47" s="170">
        <f>'実質公債費比率（分子）の構造'!N$47</f>
        <v>63</v>
      </c>
      <c r="L47" s="170"/>
      <c r="M47" s="170"/>
      <c r="N47" s="170">
        <f>'実質公債費比率（分子）の構造'!O$47</f>
        <v>63</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2565</v>
      </c>
      <c r="C49" s="170"/>
      <c r="D49" s="170"/>
      <c r="E49" s="170">
        <f>'実質公債費比率（分子）の構造'!L$45</f>
        <v>2441</v>
      </c>
      <c r="F49" s="170"/>
      <c r="G49" s="170"/>
      <c r="H49" s="170">
        <f>'実質公債費比率（分子）の構造'!M$45</f>
        <v>2352</v>
      </c>
      <c r="I49" s="170"/>
      <c r="J49" s="170"/>
      <c r="K49" s="170">
        <f>'実質公債費比率（分子）の構造'!N$45</f>
        <v>2348</v>
      </c>
      <c r="L49" s="170"/>
      <c r="M49" s="170"/>
      <c r="N49" s="170">
        <f>'実質公債費比率（分子）の構造'!O$45</f>
        <v>2303</v>
      </c>
      <c r="O49" s="170"/>
      <c r="P49" s="170"/>
    </row>
    <row r="50" spans="1:16" x14ac:dyDescent="0.15">
      <c r="A50" s="170" t="s">
        <v>72</v>
      </c>
      <c r="B50" s="170" t="e">
        <f>NA()</f>
        <v>#N/A</v>
      </c>
      <c r="C50" s="170">
        <f>IF(ISNUMBER('実質公債費比率（分子）の構造'!K$53),'実質公債費比率（分子）の構造'!K$53,NA())</f>
        <v>890</v>
      </c>
      <c r="D50" s="170" t="e">
        <f>NA()</f>
        <v>#N/A</v>
      </c>
      <c r="E50" s="170" t="e">
        <f>NA()</f>
        <v>#N/A</v>
      </c>
      <c r="F50" s="170">
        <f>IF(ISNUMBER('実質公債費比率（分子）の構造'!L$53),'実質公債費比率（分子）の構造'!L$53,NA())</f>
        <v>851</v>
      </c>
      <c r="G50" s="170" t="e">
        <f>NA()</f>
        <v>#N/A</v>
      </c>
      <c r="H50" s="170" t="e">
        <f>NA()</f>
        <v>#N/A</v>
      </c>
      <c r="I50" s="170">
        <f>IF(ISNUMBER('実質公債費比率（分子）の構造'!M$53),'実質公債費比率（分子）の構造'!M$53,NA())</f>
        <v>718</v>
      </c>
      <c r="J50" s="170" t="e">
        <f>NA()</f>
        <v>#N/A</v>
      </c>
      <c r="K50" s="170" t="e">
        <f>NA()</f>
        <v>#N/A</v>
      </c>
      <c r="L50" s="170">
        <f>IF(ISNUMBER('実質公債費比率（分子）の構造'!N$53),'実質公債費比率（分子）の構造'!N$53,NA())</f>
        <v>808</v>
      </c>
      <c r="M50" s="170" t="e">
        <f>NA()</f>
        <v>#N/A</v>
      </c>
      <c r="N50" s="170" t="e">
        <f>NA()</f>
        <v>#N/A</v>
      </c>
      <c r="O50" s="170">
        <f>IF(ISNUMBER('実質公債費比率（分子）の構造'!O$53),'実質公債費比率（分子）の構造'!O$53,NA())</f>
        <v>632</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30672</v>
      </c>
      <c r="E56" s="169"/>
      <c r="F56" s="169"/>
      <c r="G56" s="169">
        <f>'将来負担比率（分子）の構造'!J$52</f>
        <v>29300</v>
      </c>
      <c r="H56" s="169"/>
      <c r="I56" s="169"/>
      <c r="J56" s="169">
        <f>'将来負担比率（分子）の構造'!K$52</f>
        <v>28974</v>
      </c>
      <c r="K56" s="169"/>
      <c r="L56" s="169"/>
      <c r="M56" s="169">
        <f>'将来負担比率（分子）の構造'!L$52</f>
        <v>28155</v>
      </c>
      <c r="N56" s="169"/>
      <c r="O56" s="169"/>
      <c r="P56" s="169">
        <f>'将来負担比率（分子）の構造'!M$52</f>
        <v>26987</v>
      </c>
    </row>
    <row r="57" spans="1:16" x14ac:dyDescent="0.15">
      <c r="A57" s="169" t="s">
        <v>43</v>
      </c>
      <c r="B57" s="169"/>
      <c r="C57" s="169"/>
      <c r="D57" s="169">
        <f>'将来負担比率（分子）の構造'!I$51</f>
        <v>6678</v>
      </c>
      <c r="E57" s="169"/>
      <c r="F57" s="169"/>
      <c r="G57" s="169">
        <f>'将来負担比率（分子）の構造'!J$51</f>
        <v>5907</v>
      </c>
      <c r="H57" s="169"/>
      <c r="I57" s="169"/>
      <c r="J57" s="169">
        <f>'将来負担比率（分子）の構造'!K$51</f>
        <v>5582</v>
      </c>
      <c r="K57" s="169"/>
      <c r="L57" s="169"/>
      <c r="M57" s="169">
        <f>'将来負担比率（分子）の構造'!L$51</f>
        <v>5206</v>
      </c>
      <c r="N57" s="169"/>
      <c r="O57" s="169"/>
      <c r="P57" s="169">
        <f>'将来負担比率（分子）の構造'!M$51</f>
        <v>5155</v>
      </c>
    </row>
    <row r="58" spans="1:16" x14ac:dyDescent="0.15">
      <c r="A58" s="169" t="s">
        <v>42</v>
      </c>
      <c r="B58" s="169"/>
      <c r="C58" s="169"/>
      <c r="D58" s="169">
        <f>'将来負担比率（分子）の構造'!I$50</f>
        <v>5918</v>
      </c>
      <c r="E58" s="169"/>
      <c r="F58" s="169"/>
      <c r="G58" s="169">
        <f>'将来負担比率（分子）の構造'!J$50</f>
        <v>5794</v>
      </c>
      <c r="H58" s="169"/>
      <c r="I58" s="169"/>
      <c r="J58" s="169">
        <f>'将来負担比率（分子）の構造'!K$50</f>
        <v>5361</v>
      </c>
      <c r="K58" s="169"/>
      <c r="L58" s="169"/>
      <c r="M58" s="169">
        <f>'将来負担比率（分子）の構造'!L$50</f>
        <v>6864</v>
      </c>
      <c r="N58" s="169"/>
      <c r="O58" s="169"/>
      <c r="P58" s="169">
        <f>'将来負担比率（分子）の構造'!M$50</f>
        <v>7604</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2761</v>
      </c>
      <c r="C62" s="169"/>
      <c r="D62" s="169"/>
      <c r="E62" s="169">
        <f>'将来負担比率（分子）の構造'!J$45</f>
        <v>2859</v>
      </c>
      <c r="F62" s="169"/>
      <c r="G62" s="169"/>
      <c r="H62" s="169">
        <f>'将来負担比率（分子）の構造'!K$45</f>
        <v>2675</v>
      </c>
      <c r="I62" s="169"/>
      <c r="J62" s="169"/>
      <c r="K62" s="169">
        <f>'将来負担比率（分子）の構造'!L$45</f>
        <v>2699</v>
      </c>
      <c r="L62" s="169"/>
      <c r="M62" s="169"/>
      <c r="N62" s="169">
        <f>'将来負担比率（分子）の構造'!M$45</f>
        <v>2594</v>
      </c>
      <c r="O62" s="169"/>
      <c r="P62" s="169"/>
    </row>
    <row r="63" spans="1:16" x14ac:dyDescent="0.15">
      <c r="A63" s="169" t="s">
        <v>35</v>
      </c>
      <c r="B63" s="169">
        <f>'将来負担比率（分子）の構造'!I$44</f>
        <v>3431</v>
      </c>
      <c r="C63" s="169"/>
      <c r="D63" s="169"/>
      <c r="E63" s="169">
        <f>'将来負担比率（分子）の構造'!J$44</f>
        <v>3094</v>
      </c>
      <c r="F63" s="169"/>
      <c r="G63" s="169"/>
      <c r="H63" s="169">
        <f>'将来負担比率（分子）の構造'!K$44</f>
        <v>2744</v>
      </c>
      <c r="I63" s="169"/>
      <c r="J63" s="169"/>
      <c r="K63" s="169">
        <f>'将来負担比率（分子）の構造'!L$44</f>
        <v>2474</v>
      </c>
      <c r="L63" s="169"/>
      <c r="M63" s="169"/>
      <c r="N63" s="169">
        <f>'将来負担比率（分子）の構造'!M$44</f>
        <v>2478</v>
      </c>
      <c r="O63" s="169"/>
      <c r="P63" s="169"/>
    </row>
    <row r="64" spans="1:16" x14ac:dyDescent="0.15">
      <c r="A64" s="169" t="s">
        <v>34</v>
      </c>
      <c r="B64" s="169">
        <f>'将来負担比率（分子）の構造'!I$43</f>
        <v>9005</v>
      </c>
      <c r="C64" s="169"/>
      <c r="D64" s="169"/>
      <c r="E64" s="169">
        <f>'将来負担比率（分子）の構造'!J$43</f>
        <v>8185</v>
      </c>
      <c r="F64" s="169"/>
      <c r="G64" s="169"/>
      <c r="H64" s="169">
        <f>'将来負担比率（分子）の構造'!K$43</f>
        <v>7920</v>
      </c>
      <c r="I64" s="169"/>
      <c r="J64" s="169"/>
      <c r="K64" s="169">
        <f>'将来負担比率（分子）の構造'!L$43</f>
        <v>7405</v>
      </c>
      <c r="L64" s="169"/>
      <c r="M64" s="169"/>
      <c r="N64" s="169">
        <f>'将来負担比率（分子）の構造'!M$43</f>
        <v>7085</v>
      </c>
      <c r="O64" s="169"/>
      <c r="P64" s="169"/>
    </row>
    <row r="65" spans="1:16" x14ac:dyDescent="0.15">
      <c r="A65" s="169" t="s">
        <v>33</v>
      </c>
      <c r="B65" s="169">
        <f>'将来負担比率（分子）の構造'!I$42</f>
        <v>190</v>
      </c>
      <c r="C65" s="169"/>
      <c r="D65" s="169"/>
      <c r="E65" s="169">
        <f>'将来負担比率（分子）の構造'!J$42</f>
        <v>98</v>
      </c>
      <c r="F65" s="169"/>
      <c r="G65" s="169"/>
      <c r="H65" s="169">
        <f>'将来負担比率（分子）の構造'!K$42</f>
        <v>7</v>
      </c>
      <c r="I65" s="169"/>
      <c r="J65" s="169"/>
      <c r="K65" s="169" t="str">
        <f>'将来負担比率（分子）の構造'!L$42</f>
        <v>-</v>
      </c>
      <c r="L65" s="169"/>
      <c r="M65" s="169"/>
      <c r="N65" s="169" t="str">
        <f>'将来負担比率（分子）の構造'!M$42</f>
        <v>-</v>
      </c>
      <c r="O65" s="169"/>
      <c r="P65" s="169"/>
    </row>
    <row r="66" spans="1:16" x14ac:dyDescent="0.15">
      <c r="A66" s="169" t="s">
        <v>32</v>
      </c>
      <c r="B66" s="169">
        <f>'将来負担比率（分子）の構造'!I$41</f>
        <v>25848</v>
      </c>
      <c r="C66" s="169"/>
      <c r="D66" s="169"/>
      <c r="E66" s="169">
        <f>'将来負担比率（分子）の構造'!J$41</f>
        <v>25476</v>
      </c>
      <c r="F66" s="169"/>
      <c r="G66" s="169"/>
      <c r="H66" s="169">
        <f>'将来負担比率（分子）の構造'!K$41</f>
        <v>25683</v>
      </c>
      <c r="I66" s="169"/>
      <c r="J66" s="169"/>
      <c r="K66" s="169">
        <f>'将来負担比率（分子）の構造'!L$41</f>
        <v>25170</v>
      </c>
      <c r="L66" s="169"/>
      <c r="M66" s="169"/>
      <c r="N66" s="169">
        <f>'将来負担比率（分子）の構造'!M$41</f>
        <v>23947</v>
      </c>
      <c r="O66" s="169"/>
      <c r="P66" s="169"/>
    </row>
    <row r="67" spans="1:16" x14ac:dyDescent="0.15">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2878</v>
      </c>
      <c r="C72" s="173">
        <f>基金残高に係る経年分析!G55</f>
        <v>3253</v>
      </c>
      <c r="D72" s="173">
        <f>基金残高に係る経年分析!H55</f>
        <v>3609</v>
      </c>
    </row>
    <row r="73" spans="1:16" x14ac:dyDescent="0.15">
      <c r="A73" s="172" t="s">
        <v>79</v>
      </c>
      <c r="B73" s="173">
        <f>基金残高に係る経年分析!F56</f>
        <v>728</v>
      </c>
      <c r="C73" s="173">
        <f>基金残高に係る経年分析!G56</f>
        <v>730</v>
      </c>
      <c r="D73" s="173">
        <f>基金残高に係る経年分析!H56</f>
        <v>800</v>
      </c>
    </row>
    <row r="74" spans="1:16" x14ac:dyDescent="0.15">
      <c r="A74" s="172" t="s">
        <v>80</v>
      </c>
      <c r="B74" s="173">
        <f>基金残高に係る経年分析!F57</f>
        <v>893</v>
      </c>
      <c r="C74" s="173">
        <f>基金残高に係る経年分析!G57</f>
        <v>1874</v>
      </c>
      <c r="D74" s="173">
        <f>基金残高に係る経年分析!H57</f>
        <v>2174</v>
      </c>
    </row>
  </sheetData>
  <sheetProtection algorithmName="SHA-512" hashValue="gEcHUq0f3Ffk7/2hvRVWfjN8E+ViQWppd9BO+F9OBXOPy7DgO2l9lkLNaF4vq6CSGjgl/BpwzbciFmsRu/I87g==" saltValue="Sv4doT08m9Ist2yjCPse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217</v>
      </c>
      <c r="DI1" s="590"/>
      <c r="DJ1" s="590"/>
      <c r="DK1" s="590"/>
      <c r="DL1" s="590"/>
      <c r="DM1" s="590"/>
      <c r="DN1" s="591"/>
      <c r="DO1" s="208"/>
      <c r="DP1" s="589" t="s">
        <v>218</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222</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223</v>
      </c>
      <c r="S4" s="593"/>
      <c r="T4" s="593"/>
      <c r="U4" s="593"/>
      <c r="V4" s="593"/>
      <c r="W4" s="593"/>
      <c r="X4" s="593"/>
      <c r="Y4" s="594"/>
      <c r="Z4" s="592" t="s">
        <v>224</v>
      </c>
      <c r="AA4" s="593"/>
      <c r="AB4" s="593"/>
      <c r="AC4" s="594"/>
      <c r="AD4" s="592" t="s">
        <v>225</v>
      </c>
      <c r="AE4" s="593"/>
      <c r="AF4" s="593"/>
      <c r="AG4" s="593"/>
      <c r="AH4" s="593"/>
      <c r="AI4" s="593"/>
      <c r="AJ4" s="593"/>
      <c r="AK4" s="594"/>
      <c r="AL4" s="592" t="s">
        <v>224</v>
      </c>
      <c r="AM4" s="593"/>
      <c r="AN4" s="593"/>
      <c r="AO4" s="594"/>
      <c r="AP4" s="595" t="s">
        <v>226</v>
      </c>
      <c r="AQ4" s="595"/>
      <c r="AR4" s="595"/>
      <c r="AS4" s="595"/>
      <c r="AT4" s="595"/>
      <c r="AU4" s="595"/>
      <c r="AV4" s="595"/>
      <c r="AW4" s="595"/>
      <c r="AX4" s="595"/>
      <c r="AY4" s="595"/>
      <c r="AZ4" s="595"/>
      <c r="BA4" s="595"/>
      <c r="BB4" s="595"/>
      <c r="BC4" s="595"/>
      <c r="BD4" s="595"/>
      <c r="BE4" s="595"/>
      <c r="BF4" s="595"/>
      <c r="BG4" s="595" t="s">
        <v>227</v>
      </c>
      <c r="BH4" s="595"/>
      <c r="BI4" s="595"/>
      <c r="BJ4" s="595"/>
      <c r="BK4" s="595"/>
      <c r="BL4" s="595"/>
      <c r="BM4" s="595"/>
      <c r="BN4" s="595"/>
      <c r="BO4" s="595" t="s">
        <v>224</v>
      </c>
      <c r="BP4" s="595"/>
      <c r="BQ4" s="595"/>
      <c r="BR4" s="595"/>
      <c r="BS4" s="595" t="s">
        <v>228</v>
      </c>
      <c r="BT4" s="595"/>
      <c r="BU4" s="595"/>
      <c r="BV4" s="595"/>
      <c r="BW4" s="595"/>
      <c r="BX4" s="595"/>
      <c r="BY4" s="595"/>
      <c r="BZ4" s="595"/>
      <c r="CA4" s="595"/>
      <c r="CB4" s="595"/>
      <c r="CD4" s="592" t="s">
        <v>229</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230</v>
      </c>
      <c r="C5" s="597"/>
      <c r="D5" s="597"/>
      <c r="E5" s="597"/>
      <c r="F5" s="597"/>
      <c r="G5" s="597"/>
      <c r="H5" s="597"/>
      <c r="I5" s="597"/>
      <c r="J5" s="597"/>
      <c r="K5" s="597"/>
      <c r="L5" s="597"/>
      <c r="M5" s="597"/>
      <c r="N5" s="597"/>
      <c r="O5" s="597"/>
      <c r="P5" s="597"/>
      <c r="Q5" s="598"/>
      <c r="R5" s="599">
        <v>9736539</v>
      </c>
      <c r="S5" s="600"/>
      <c r="T5" s="600"/>
      <c r="U5" s="600"/>
      <c r="V5" s="600"/>
      <c r="W5" s="600"/>
      <c r="X5" s="600"/>
      <c r="Y5" s="601"/>
      <c r="Z5" s="602">
        <v>32.200000000000003</v>
      </c>
      <c r="AA5" s="602"/>
      <c r="AB5" s="602"/>
      <c r="AC5" s="602"/>
      <c r="AD5" s="603">
        <v>9203553</v>
      </c>
      <c r="AE5" s="603"/>
      <c r="AF5" s="603"/>
      <c r="AG5" s="603"/>
      <c r="AH5" s="603"/>
      <c r="AI5" s="603"/>
      <c r="AJ5" s="603"/>
      <c r="AK5" s="603"/>
      <c r="AL5" s="604">
        <v>56.6</v>
      </c>
      <c r="AM5" s="605"/>
      <c r="AN5" s="605"/>
      <c r="AO5" s="606"/>
      <c r="AP5" s="596" t="s">
        <v>231</v>
      </c>
      <c r="AQ5" s="597"/>
      <c r="AR5" s="597"/>
      <c r="AS5" s="597"/>
      <c r="AT5" s="597"/>
      <c r="AU5" s="597"/>
      <c r="AV5" s="597"/>
      <c r="AW5" s="597"/>
      <c r="AX5" s="597"/>
      <c r="AY5" s="597"/>
      <c r="AZ5" s="597"/>
      <c r="BA5" s="597"/>
      <c r="BB5" s="597"/>
      <c r="BC5" s="597"/>
      <c r="BD5" s="597"/>
      <c r="BE5" s="597"/>
      <c r="BF5" s="598"/>
      <c r="BG5" s="610">
        <v>9184747</v>
      </c>
      <c r="BH5" s="611"/>
      <c r="BI5" s="611"/>
      <c r="BJ5" s="611"/>
      <c r="BK5" s="611"/>
      <c r="BL5" s="611"/>
      <c r="BM5" s="611"/>
      <c r="BN5" s="612"/>
      <c r="BO5" s="613">
        <v>94.3</v>
      </c>
      <c r="BP5" s="613"/>
      <c r="BQ5" s="613"/>
      <c r="BR5" s="613"/>
      <c r="BS5" s="614">
        <v>214093</v>
      </c>
      <c r="BT5" s="614"/>
      <c r="BU5" s="614"/>
      <c r="BV5" s="614"/>
      <c r="BW5" s="614"/>
      <c r="BX5" s="614"/>
      <c r="BY5" s="614"/>
      <c r="BZ5" s="614"/>
      <c r="CA5" s="614"/>
      <c r="CB5" s="618"/>
      <c r="CD5" s="592" t="s">
        <v>226</v>
      </c>
      <c r="CE5" s="593"/>
      <c r="CF5" s="593"/>
      <c r="CG5" s="593"/>
      <c r="CH5" s="593"/>
      <c r="CI5" s="593"/>
      <c r="CJ5" s="593"/>
      <c r="CK5" s="593"/>
      <c r="CL5" s="593"/>
      <c r="CM5" s="593"/>
      <c r="CN5" s="593"/>
      <c r="CO5" s="593"/>
      <c r="CP5" s="593"/>
      <c r="CQ5" s="594"/>
      <c r="CR5" s="592" t="s">
        <v>232</v>
      </c>
      <c r="CS5" s="593"/>
      <c r="CT5" s="593"/>
      <c r="CU5" s="593"/>
      <c r="CV5" s="593"/>
      <c r="CW5" s="593"/>
      <c r="CX5" s="593"/>
      <c r="CY5" s="594"/>
      <c r="CZ5" s="592" t="s">
        <v>224</v>
      </c>
      <c r="DA5" s="593"/>
      <c r="DB5" s="593"/>
      <c r="DC5" s="594"/>
      <c r="DD5" s="592" t="s">
        <v>233</v>
      </c>
      <c r="DE5" s="593"/>
      <c r="DF5" s="593"/>
      <c r="DG5" s="593"/>
      <c r="DH5" s="593"/>
      <c r="DI5" s="593"/>
      <c r="DJ5" s="593"/>
      <c r="DK5" s="593"/>
      <c r="DL5" s="593"/>
      <c r="DM5" s="593"/>
      <c r="DN5" s="593"/>
      <c r="DO5" s="593"/>
      <c r="DP5" s="594"/>
      <c r="DQ5" s="592" t="s">
        <v>234</v>
      </c>
      <c r="DR5" s="593"/>
      <c r="DS5" s="593"/>
      <c r="DT5" s="593"/>
      <c r="DU5" s="593"/>
      <c r="DV5" s="593"/>
      <c r="DW5" s="593"/>
      <c r="DX5" s="593"/>
      <c r="DY5" s="593"/>
      <c r="DZ5" s="593"/>
      <c r="EA5" s="593"/>
      <c r="EB5" s="593"/>
      <c r="EC5" s="594"/>
    </row>
    <row r="6" spans="2:143" ht="11.25" customHeight="1" x14ac:dyDescent="0.15">
      <c r="B6" s="607" t="s">
        <v>235</v>
      </c>
      <c r="C6" s="608"/>
      <c r="D6" s="608"/>
      <c r="E6" s="608"/>
      <c r="F6" s="608"/>
      <c r="G6" s="608"/>
      <c r="H6" s="608"/>
      <c r="I6" s="608"/>
      <c r="J6" s="608"/>
      <c r="K6" s="608"/>
      <c r="L6" s="608"/>
      <c r="M6" s="608"/>
      <c r="N6" s="608"/>
      <c r="O6" s="608"/>
      <c r="P6" s="608"/>
      <c r="Q6" s="609"/>
      <c r="R6" s="610">
        <v>256481</v>
      </c>
      <c r="S6" s="611"/>
      <c r="T6" s="611"/>
      <c r="U6" s="611"/>
      <c r="V6" s="611"/>
      <c r="W6" s="611"/>
      <c r="X6" s="611"/>
      <c r="Y6" s="612"/>
      <c r="Z6" s="613">
        <v>0.8</v>
      </c>
      <c r="AA6" s="613"/>
      <c r="AB6" s="613"/>
      <c r="AC6" s="613"/>
      <c r="AD6" s="614">
        <v>256481</v>
      </c>
      <c r="AE6" s="614"/>
      <c r="AF6" s="614"/>
      <c r="AG6" s="614"/>
      <c r="AH6" s="614"/>
      <c r="AI6" s="614"/>
      <c r="AJ6" s="614"/>
      <c r="AK6" s="614"/>
      <c r="AL6" s="615">
        <v>1.6</v>
      </c>
      <c r="AM6" s="616"/>
      <c r="AN6" s="616"/>
      <c r="AO6" s="617"/>
      <c r="AP6" s="607" t="s">
        <v>236</v>
      </c>
      <c r="AQ6" s="608"/>
      <c r="AR6" s="608"/>
      <c r="AS6" s="608"/>
      <c r="AT6" s="608"/>
      <c r="AU6" s="608"/>
      <c r="AV6" s="608"/>
      <c r="AW6" s="608"/>
      <c r="AX6" s="608"/>
      <c r="AY6" s="608"/>
      <c r="AZ6" s="608"/>
      <c r="BA6" s="608"/>
      <c r="BB6" s="608"/>
      <c r="BC6" s="608"/>
      <c r="BD6" s="608"/>
      <c r="BE6" s="608"/>
      <c r="BF6" s="609"/>
      <c r="BG6" s="610">
        <v>9184747</v>
      </c>
      <c r="BH6" s="611"/>
      <c r="BI6" s="611"/>
      <c r="BJ6" s="611"/>
      <c r="BK6" s="611"/>
      <c r="BL6" s="611"/>
      <c r="BM6" s="611"/>
      <c r="BN6" s="612"/>
      <c r="BO6" s="613">
        <v>94.3</v>
      </c>
      <c r="BP6" s="613"/>
      <c r="BQ6" s="613"/>
      <c r="BR6" s="613"/>
      <c r="BS6" s="614">
        <v>214093</v>
      </c>
      <c r="BT6" s="614"/>
      <c r="BU6" s="614"/>
      <c r="BV6" s="614"/>
      <c r="BW6" s="614"/>
      <c r="BX6" s="614"/>
      <c r="BY6" s="614"/>
      <c r="BZ6" s="614"/>
      <c r="CA6" s="614"/>
      <c r="CB6" s="618"/>
      <c r="CD6" s="596" t="s">
        <v>237</v>
      </c>
      <c r="CE6" s="597"/>
      <c r="CF6" s="597"/>
      <c r="CG6" s="597"/>
      <c r="CH6" s="597"/>
      <c r="CI6" s="597"/>
      <c r="CJ6" s="597"/>
      <c r="CK6" s="597"/>
      <c r="CL6" s="597"/>
      <c r="CM6" s="597"/>
      <c r="CN6" s="597"/>
      <c r="CO6" s="597"/>
      <c r="CP6" s="597"/>
      <c r="CQ6" s="598"/>
      <c r="CR6" s="610">
        <v>223371</v>
      </c>
      <c r="CS6" s="611"/>
      <c r="CT6" s="611"/>
      <c r="CU6" s="611"/>
      <c r="CV6" s="611"/>
      <c r="CW6" s="611"/>
      <c r="CX6" s="611"/>
      <c r="CY6" s="612"/>
      <c r="CZ6" s="604">
        <v>0.8</v>
      </c>
      <c r="DA6" s="605"/>
      <c r="DB6" s="605"/>
      <c r="DC6" s="621"/>
      <c r="DD6" s="619" t="s">
        <v>238</v>
      </c>
      <c r="DE6" s="611"/>
      <c r="DF6" s="611"/>
      <c r="DG6" s="611"/>
      <c r="DH6" s="611"/>
      <c r="DI6" s="611"/>
      <c r="DJ6" s="611"/>
      <c r="DK6" s="611"/>
      <c r="DL6" s="611"/>
      <c r="DM6" s="611"/>
      <c r="DN6" s="611"/>
      <c r="DO6" s="611"/>
      <c r="DP6" s="612"/>
      <c r="DQ6" s="619">
        <v>223350</v>
      </c>
      <c r="DR6" s="611"/>
      <c r="DS6" s="611"/>
      <c r="DT6" s="611"/>
      <c r="DU6" s="611"/>
      <c r="DV6" s="611"/>
      <c r="DW6" s="611"/>
      <c r="DX6" s="611"/>
      <c r="DY6" s="611"/>
      <c r="DZ6" s="611"/>
      <c r="EA6" s="611"/>
      <c r="EB6" s="611"/>
      <c r="EC6" s="620"/>
    </row>
    <row r="7" spans="2:143" ht="11.25" customHeight="1" x14ac:dyDescent="0.15">
      <c r="B7" s="607" t="s">
        <v>239</v>
      </c>
      <c r="C7" s="608"/>
      <c r="D7" s="608"/>
      <c r="E7" s="608"/>
      <c r="F7" s="608"/>
      <c r="G7" s="608"/>
      <c r="H7" s="608"/>
      <c r="I7" s="608"/>
      <c r="J7" s="608"/>
      <c r="K7" s="608"/>
      <c r="L7" s="608"/>
      <c r="M7" s="608"/>
      <c r="N7" s="608"/>
      <c r="O7" s="608"/>
      <c r="P7" s="608"/>
      <c r="Q7" s="609"/>
      <c r="R7" s="610">
        <v>4179</v>
      </c>
      <c r="S7" s="611"/>
      <c r="T7" s="611"/>
      <c r="U7" s="611"/>
      <c r="V7" s="611"/>
      <c r="W7" s="611"/>
      <c r="X7" s="611"/>
      <c r="Y7" s="612"/>
      <c r="Z7" s="613">
        <v>0</v>
      </c>
      <c r="AA7" s="613"/>
      <c r="AB7" s="613"/>
      <c r="AC7" s="613"/>
      <c r="AD7" s="614">
        <v>4179</v>
      </c>
      <c r="AE7" s="614"/>
      <c r="AF7" s="614"/>
      <c r="AG7" s="614"/>
      <c r="AH7" s="614"/>
      <c r="AI7" s="614"/>
      <c r="AJ7" s="614"/>
      <c r="AK7" s="614"/>
      <c r="AL7" s="615">
        <v>0</v>
      </c>
      <c r="AM7" s="616"/>
      <c r="AN7" s="616"/>
      <c r="AO7" s="617"/>
      <c r="AP7" s="607" t="s">
        <v>240</v>
      </c>
      <c r="AQ7" s="608"/>
      <c r="AR7" s="608"/>
      <c r="AS7" s="608"/>
      <c r="AT7" s="608"/>
      <c r="AU7" s="608"/>
      <c r="AV7" s="608"/>
      <c r="AW7" s="608"/>
      <c r="AX7" s="608"/>
      <c r="AY7" s="608"/>
      <c r="AZ7" s="608"/>
      <c r="BA7" s="608"/>
      <c r="BB7" s="608"/>
      <c r="BC7" s="608"/>
      <c r="BD7" s="608"/>
      <c r="BE7" s="608"/>
      <c r="BF7" s="609"/>
      <c r="BG7" s="610">
        <v>4527959</v>
      </c>
      <c r="BH7" s="611"/>
      <c r="BI7" s="611"/>
      <c r="BJ7" s="611"/>
      <c r="BK7" s="611"/>
      <c r="BL7" s="611"/>
      <c r="BM7" s="611"/>
      <c r="BN7" s="612"/>
      <c r="BO7" s="613">
        <v>46.5</v>
      </c>
      <c r="BP7" s="613"/>
      <c r="BQ7" s="613"/>
      <c r="BR7" s="613"/>
      <c r="BS7" s="614">
        <v>214093</v>
      </c>
      <c r="BT7" s="614"/>
      <c r="BU7" s="614"/>
      <c r="BV7" s="614"/>
      <c r="BW7" s="614"/>
      <c r="BX7" s="614"/>
      <c r="BY7" s="614"/>
      <c r="BZ7" s="614"/>
      <c r="CA7" s="614"/>
      <c r="CB7" s="618"/>
      <c r="CD7" s="607" t="s">
        <v>241</v>
      </c>
      <c r="CE7" s="608"/>
      <c r="CF7" s="608"/>
      <c r="CG7" s="608"/>
      <c r="CH7" s="608"/>
      <c r="CI7" s="608"/>
      <c r="CJ7" s="608"/>
      <c r="CK7" s="608"/>
      <c r="CL7" s="608"/>
      <c r="CM7" s="608"/>
      <c r="CN7" s="608"/>
      <c r="CO7" s="608"/>
      <c r="CP7" s="608"/>
      <c r="CQ7" s="609"/>
      <c r="CR7" s="610">
        <v>4057382</v>
      </c>
      <c r="CS7" s="611"/>
      <c r="CT7" s="611"/>
      <c r="CU7" s="611"/>
      <c r="CV7" s="611"/>
      <c r="CW7" s="611"/>
      <c r="CX7" s="611"/>
      <c r="CY7" s="612"/>
      <c r="CZ7" s="613">
        <v>14.1</v>
      </c>
      <c r="DA7" s="613"/>
      <c r="DB7" s="613"/>
      <c r="DC7" s="613"/>
      <c r="DD7" s="619">
        <v>52551</v>
      </c>
      <c r="DE7" s="611"/>
      <c r="DF7" s="611"/>
      <c r="DG7" s="611"/>
      <c r="DH7" s="611"/>
      <c r="DI7" s="611"/>
      <c r="DJ7" s="611"/>
      <c r="DK7" s="611"/>
      <c r="DL7" s="611"/>
      <c r="DM7" s="611"/>
      <c r="DN7" s="611"/>
      <c r="DO7" s="611"/>
      <c r="DP7" s="612"/>
      <c r="DQ7" s="619">
        <v>3596071</v>
      </c>
      <c r="DR7" s="611"/>
      <c r="DS7" s="611"/>
      <c r="DT7" s="611"/>
      <c r="DU7" s="611"/>
      <c r="DV7" s="611"/>
      <c r="DW7" s="611"/>
      <c r="DX7" s="611"/>
      <c r="DY7" s="611"/>
      <c r="DZ7" s="611"/>
      <c r="EA7" s="611"/>
      <c r="EB7" s="611"/>
      <c r="EC7" s="620"/>
    </row>
    <row r="8" spans="2:143" ht="11.25" customHeight="1" x14ac:dyDescent="0.15">
      <c r="B8" s="607" t="s">
        <v>242</v>
      </c>
      <c r="C8" s="608"/>
      <c r="D8" s="608"/>
      <c r="E8" s="608"/>
      <c r="F8" s="608"/>
      <c r="G8" s="608"/>
      <c r="H8" s="608"/>
      <c r="I8" s="608"/>
      <c r="J8" s="608"/>
      <c r="K8" s="608"/>
      <c r="L8" s="608"/>
      <c r="M8" s="608"/>
      <c r="N8" s="608"/>
      <c r="O8" s="608"/>
      <c r="P8" s="608"/>
      <c r="Q8" s="609"/>
      <c r="R8" s="610">
        <v>67492</v>
      </c>
      <c r="S8" s="611"/>
      <c r="T8" s="611"/>
      <c r="U8" s="611"/>
      <c r="V8" s="611"/>
      <c r="W8" s="611"/>
      <c r="X8" s="611"/>
      <c r="Y8" s="612"/>
      <c r="Z8" s="613">
        <v>0.2</v>
      </c>
      <c r="AA8" s="613"/>
      <c r="AB8" s="613"/>
      <c r="AC8" s="613"/>
      <c r="AD8" s="614">
        <v>67492</v>
      </c>
      <c r="AE8" s="614"/>
      <c r="AF8" s="614"/>
      <c r="AG8" s="614"/>
      <c r="AH8" s="614"/>
      <c r="AI8" s="614"/>
      <c r="AJ8" s="614"/>
      <c r="AK8" s="614"/>
      <c r="AL8" s="615">
        <v>0.4</v>
      </c>
      <c r="AM8" s="616"/>
      <c r="AN8" s="616"/>
      <c r="AO8" s="617"/>
      <c r="AP8" s="607" t="s">
        <v>243</v>
      </c>
      <c r="AQ8" s="608"/>
      <c r="AR8" s="608"/>
      <c r="AS8" s="608"/>
      <c r="AT8" s="608"/>
      <c r="AU8" s="608"/>
      <c r="AV8" s="608"/>
      <c r="AW8" s="608"/>
      <c r="AX8" s="608"/>
      <c r="AY8" s="608"/>
      <c r="AZ8" s="608"/>
      <c r="BA8" s="608"/>
      <c r="BB8" s="608"/>
      <c r="BC8" s="608"/>
      <c r="BD8" s="608"/>
      <c r="BE8" s="608"/>
      <c r="BF8" s="609"/>
      <c r="BG8" s="610">
        <v>134847</v>
      </c>
      <c r="BH8" s="611"/>
      <c r="BI8" s="611"/>
      <c r="BJ8" s="611"/>
      <c r="BK8" s="611"/>
      <c r="BL8" s="611"/>
      <c r="BM8" s="611"/>
      <c r="BN8" s="612"/>
      <c r="BO8" s="613">
        <v>1.4</v>
      </c>
      <c r="BP8" s="613"/>
      <c r="BQ8" s="613"/>
      <c r="BR8" s="613"/>
      <c r="BS8" s="614" t="s">
        <v>238</v>
      </c>
      <c r="BT8" s="614"/>
      <c r="BU8" s="614"/>
      <c r="BV8" s="614"/>
      <c r="BW8" s="614"/>
      <c r="BX8" s="614"/>
      <c r="BY8" s="614"/>
      <c r="BZ8" s="614"/>
      <c r="CA8" s="614"/>
      <c r="CB8" s="618"/>
      <c r="CD8" s="607" t="s">
        <v>244</v>
      </c>
      <c r="CE8" s="608"/>
      <c r="CF8" s="608"/>
      <c r="CG8" s="608"/>
      <c r="CH8" s="608"/>
      <c r="CI8" s="608"/>
      <c r="CJ8" s="608"/>
      <c r="CK8" s="608"/>
      <c r="CL8" s="608"/>
      <c r="CM8" s="608"/>
      <c r="CN8" s="608"/>
      <c r="CO8" s="608"/>
      <c r="CP8" s="608"/>
      <c r="CQ8" s="609"/>
      <c r="CR8" s="610">
        <v>11012824</v>
      </c>
      <c r="CS8" s="611"/>
      <c r="CT8" s="611"/>
      <c r="CU8" s="611"/>
      <c r="CV8" s="611"/>
      <c r="CW8" s="611"/>
      <c r="CX8" s="611"/>
      <c r="CY8" s="612"/>
      <c r="CZ8" s="613">
        <v>38.299999999999997</v>
      </c>
      <c r="DA8" s="613"/>
      <c r="DB8" s="613"/>
      <c r="DC8" s="613"/>
      <c r="DD8" s="619">
        <v>59629</v>
      </c>
      <c r="DE8" s="611"/>
      <c r="DF8" s="611"/>
      <c r="DG8" s="611"/>
      <c r="DH8" s="611"/>
      <c r="DI8" s="611"/>
      <c r="DJ8" s="611"/>
      <c r="DK8" s="611"/>
      <c r="DL8" s="611"/>
      <c r="DM8" s="611"/>
      <c r="DN8" s="611"/>
      <c r="DO8" s="611"/>
      <c r="DP8" s="612"/>
      <c r="DQ8" s="619">
        <v>5266314</v>
      </c>
      <c r="DR8" s="611"/>
      <c r="DS8" s="611"/>
      <c r="DT8" s="611"/>
      <c r="DU8" s="611"/>
      <c r="DV8" s="611"/>
      <c r="DW8" s="611"/>
      <c r="DX8" s="611"/>
      <c r="DY8" s="611"/>
      <c r="DZ8" s="611"/>
      <c r="EA8" s="611"/>
      <c r="EB8" s="611"/>
      <c r="EC8" s="620"/>
    </row>
    <row r="9" spans="2:143" ht="11.25" customHeight="1" x14ac:dyDescent="0.15">
      <c r="B9" s="607" t="s">
        <v>245</v>
      </c>
      <c r="C9" s="608"/>
      <c r="D9" s="608"/>
      <c r="E9" s="608"/>
      <c r="F9" s="608"/>
      <c r="G9" s="608"/>
      <c r="H9" s="608"/>
      <c r="I9" s="608"/>
      <c r="J9" s="608"/>
      <c r="K9" s="608"/>
      <c r="L9" s="608"/>
      <c r="M9" s="608"/>
      <c r="N9" s="608"/>
      <c r="O9" s="608"/>
      <c r="P9" s="608"/>
      <c r="Q9" s="609"/>
      <c r="R9" s="610">
        <v>59297</v>
      </c>
      <c r="S9" s="611"/>
      <c r="T9" s="611"/>
      <c r="U9" s="611"/>
      <c r="V9" s="611"/>
      <c r="W9" s="611"/>
      <c r="X9" s="611"/>
      <c r="Y9" s="612"/>
      <c r="Z9" s="613">
        <v>0.2</v>
      </c>
      <c r="AA9" s="613"/>
      <c r="AB9" s="613"/>
      <c r="AC9" s="613"/>
      <c r="AD9" s="614">
        <v>59297</v>
      </c>
      <c r="AE9" s="614"/>
      <c r="AF9" s="614"/>
      <c r="AG9" s="614"/>
      <c r="AH9" s="614"/>
      <c r="AI9" s="614"/>
      <c r="AJ9" s="614"/>
      <c r="AK9" s="614"/>
      <c r="AL9" s="615">
        <v>0.4</v>
      </c>
      <c r="AM9" s="616"/>
      <c r="AN9" s="616"/>
      <c r="AO9" s="617"/>
      <c r="AP9" s="607" t="s">
        <v>246</v>
      </c>
      <c r="AQ9" s="608"/>
      <c r="AR9" s="608"/>
      <c r="AS9" s="608"/>
      <c r="AT9" s="608"/>
      <c r="AU9" s="608"/>
      <c r="AV9" s="608"/>
      <c r="AW9" s="608"/>
      <c r="AX9" s="608"/>
      <c r="AY9" s="608"/>
      <c r="AZ9" s="608"/>
      <c r="BA9" s="608"/>
      <c r="BB9" s="608"/>
      <c r="BC9" s="608"/>
      <c r="BD9" s="608"/>
      <c r="BE9" s="608"/>
      <c r="BF9" s="609"/>
      <c r="BG9" s="610">
        <v>3542782</v>
      </c>
      <c r="BH9" s="611"/>
      <c r="BI9" s="611"/>
      <c r="BJ9" s="611"/>
      <c r="BK9" s="611"/>
      <c r="BL9" s="611"/>
      <c r="BM9" s="611"/>
      <c r="BN9" s="612"/>
      <c r="BO9" s="613">
        <v>36.4</v>
      </c>
      <c r="BP9" s="613"/>
      <c r="BQ9" s="613"/>
      <c r="BR9" s="613"/>
      <c r="BS9" s="614" t="s">
        <v>238</v>
      </c>
      <c r="BT9" s="614"/>
      <c r="BU9" s="614"/>
      <c r="BV9" s="614"/>
      <c r="BW9" s="614"/>
      <c r="BX9" s="614"/>
      <c r="BY9" s="614"/>
      <c r="BZ9" s="614"/>
      <c r="CA9" s="614"/>
      <c r="CB9" s="618"/>
      <c r="CD9" s="607" t="s">
        <v>247</v>
      </c>
      <c r="CE9" s="608"/>
      <c r="CF9" s="608"/>
      <c r="CG9" s="608"/>
      <c r="CH9" s="608"/>
      <c r="CI9" s="608"/>
      <c r="CJ9" s="608"/>
      <c r="CK9" s="608"/>
      <c r="CL9" s="608"/>
      <c r="CM9" s="608"/>
      <c r="CN9" s="608"/>
      <c r="CO9" s="608"/>
      <c r="CP9" s="608"/>
      <c r="CQ9" s="609"/>
      <c r="CR9" s="610">
        <v>2414857</v>
      </c>
      <c r="CS9" s="611"/>
      <c r="CT9" s="611"/>
      <c r="CU9" s="611"/>
      <c r="CV9" s="611"/>
      <c r="CW9" s="611"/>
      <c r="CX9" s="611"/>
      <c r="CY9" s="612"/>
      <c r="CZ9" s="613">
        <v>8.4</v>
      </c>
      <c r="DA9" s="613"/>
      <c r="DB9" s="613"/>
      <c r="DC9" s="613"/>
      <c r="DD9" s="619">
        <v>13103</v>
      </c>
      <c r="DE9" s="611"/>
      <c r="DF9" s="611"/>
      <c r="DG9" s="611"/>
      <c r="DH9" s="611"/>
      <c r="DI9" s="611"/>
      <c r="DJ9" s="611"/>
      <c r="DK9" s="611"/>
      <c r="DL9" s="611"/>
      <c r="DM9" s="611"/>
      <c r="DN9" s="611"/>
      <c r="DO9" s="611"/>
      <c r="DP9" s="612"/>
      <c r="DQ9" s="619">
        <v>2041889</v>
      </c>
      <c r="DR9" s="611"/>
      <c r="DS9" s="611"/>
      <c r="DT9" s="611"/>
      <c r="DU9" s="611"/>
      <c r="DV9" s="611"/>
      <c r="DW9" s="611"/>
      <c r="DX9" s="611"/>
      <c r="DY9" s="611"/>
      <c r="DZ9" s="611"/>
      <c r="EA9" s="611"/>
      <c r="EB9" s="611"/>
      <c r="EC9" s="620"/>
    </row>
    <row r="10" spans="2:143" ht="11.25" customHeight="1" x14ac:dyDescent="0.15">
      <c r="B10" s="607" t="s">
        <v>248</v>
      </c>
      <c r="C10" s="608"/>
      <c r="D10" s="608"/>
      <c r="E10" s="608"/>
      <c r="F10" s="608"/>
      <c r="G10" s="608"/>
      <c r="H10" s="608"/>
      <c r="I10" s="608"/>
      <c r="J10" s="608"/>
      <c r="K10" s="608"/>
      <c r="L10" s="608"/>
      <c r="M10" s="608"/>
      <c r="N10" s="608"/>
      <c r="O10" s="608"/>
      <c r="P10" s="608"/>
      <c r="Q10" s="609"/>
      <c r="R10" s="610" t="s">
        <v>238</v>
      </c>
      <c r="S10" s="611"/>
      <c r="T10" s="611"/>
      <c r="U10" s="611"/>
      <c r="V10" s="611"/>
      <c r="W10" s="611"/>
      <c r="X10" s="611"/>
      <c r="Y10" s="612"/>
      <c r="Z10" s="613" t="s">
        <v>238</v>
      </c>
      <c r="AA10" s="613"/>
      <c r="AB10" s="613"/>
      <c r="AC10" s="613"/>
      <c r="AD10" s="614" t="s">
        <v>238</v>
      </c>
      <c r="AE10" s="614"/>
      <c r="AF10" s="614"/>
      <c r="AG10" s="614"/>
      <c r="AH10" s="614"/>
      <c r="AI10" s="614"/>
      <c r="AJ10" s="614"/>
      <c r="AK10" s="614"/>
      <c r="AL10" s="615" t="s">
        <v>238</v>
      </c>
      <c r="AM10" s="616"/>
      <c r="AN10" s="616"/>
      <c r="AO10" s="617"/>
      <c r="AP10" s="607" t="s">
        <v>249</v>
      </c>
      <c r="AQ10" s="608"/>
      <c r="AR10" s="608"/>
      <c r="AS10" s="608"/>
      <c r="AT10" s="608"/>
      <c r="AU10" s="608"/>
      <c r="AV10" s="608"/>
      <c r="AW10" s="608"/>
      <c r="AX10" s="608"/>
      <c r="AY10" s="608"/>
      <c r="AZ10" s="608"/>
      <c r="BA10" s="608"/>
      <c r="BB10" s="608"/>
      <c r="BC10" s="608"/>
      <c r="BD10" s="608"/>
      <c r="BE10" s="608"/>
      <c r="BF10" s="609"/>
      <c r="BG10" s="610">
        <v>234519</v>
      </c>
      <c r="BH10" s="611"/>
      <c r="BI10" s="611"/>
      <c r="BJ10" s="611"/>
      <c r="BK10" s="611"/>
      <c r="BL10" s="611"/>
      <c r="BM10" s="611"/>
      <c r="BN10" s="612"/>
      <c r="BO10" s="613">
        <v>2.4</v>
      </c>
      <c r="BP10" s="613"/>
      <c r="BQ10" s="613"/>
      <c r="BR10" s="613"/>
      <c r="BS10" s="614">
        <v>39030</v>
      </c>
      <c r="BT10" s="614"/>
      <c r="BU10" s="614"/>
      <c r="BV10" s="614"/>
      <c r="BW10" s="614"/>
      <c r="BX10" s="614"/>
      <c r="BY10" s="614"/>
      <c r="BZ10" s="614"/>
      <c r="CA10" s="614"/>
      <c r="CB10" s="618"/>
      <c r="CD10" s="607" t="s">
        <v>250</v>
      </c>
      <c r="CE10" s="608"/>
      <c r="CF10" s="608"/>
      <c r="CG10" s="608"/>
      <c r="CH10" s="608"/>
      <c r="CI10" s="608"/>
      <c r="CJ10" s="608"/>
      <c r="CK10" s="608"/>
      <c r="CL10" s="608"/>
      <c r="CM10" s="608"/>
      <c r="CN10" s="608"/>
      <c r="CO10" s="608"/>
      <c r="CP10" s="608"/>
      <c r="CQ10" s="609"/>
      <c r="CR10" s="610">
        <v>73063</v>
      </c>
      <c r="CS10" s="611"/>
      <c r="CT10" s="611"/>
      <c r="CU10" s="611"/>
      <c r="CV10" s="611"/>
      <c r="CW10" s="611"/>
      <c r="CX10" s="611"/>
      <c r="CY10" s="612"/>
      <c r="CZ10" s="613">
        <v>0.3</v>
      </c>
      <c r="DA10" s="613"/>
      <c r="DB10" s="613"/>
      <c r="DC10" s="613"/>
      <c r="DD10" s="619" t="s">
        <v>238</v>
      </c>
      <c r="DE10" s="611"/>
      <c r="DF10" s="611"/>
      <c r="DG10" s="611"/>
      <c r="DH10" s="611"/>
      <c r="DI10" s="611"/>
      <c r="DJ10" s="611"/>
      <c r="DK10" s="611"/>
      <c r="DL10" s="611"/>
      <c r="DM10" s="611"/>
      <c r="DN10" s="611"/>
      <c r="DO10" s="611"/>
      <c r="DP10" s="612"/>
      <c r="DQ10" s="619">
        <v>38653</v>
      </c>
      <c r="DR10" s="611"/>
      <c r="DS10" s="611"/>
      <c r="DT10" s="611"/>
      <c r="DU10" s="611"/>
      <c r="DV10" s="611"/>
      <c r="DW10" s="611"/>
      <c r="DX10" s="611"/>
      <c r="DY10" s="611"/>
      <c r="DZ10" s="611"/>
      <c r="EA10" s="611"/>
      <c r="EB10" s="611"/>
      <c r="EC10" s="620"/>
    </row>
    <row r="11" spans="2:143" ht="11.25" customHeight="1" x14ac:dyDescent="0.15">
      <c r="B11" s="607" t="s">
        <v>251</v>
      </c>
      <c r="C11" s="608"/>
      <c r="D11" s="608"/>
      <c r="E11" s="608"/>
      <c r="F11" s="608"/>
      <c r="G11" s="608"/>
      <c r="H11" s="608"/>
      <c r="I11" s="608"/>
      <c r="J11" s="608"/>
      <c r="K11" s="608"/>
      <c r="L11" s="608"/>
      <c r="M11" s="608"/>
      <c r="N11" s="608"/>
      <c r="O11" s="608"/>
      <c r="P11" s="608"/>
      <c r="Q11" s="609"/>
      <c r="R11" s="610">
        <v>1672352</v>
      </c>
      <c r="S11" s="611"/>
      <c r="T11" s="611"/>
      <c r="U11" s="611"/>
      <c r="V11" s="611"/>
      <c r="W11" s="611"/>
      <c r="X11" s="611"/>
      <c r="Y11" s="612"/>
      <c r="Z11" s="615">
        <v>5.5</v>
      </c>
      <c r="AA11" s="616"/>
      <c r="AB11" s="616"/>
      <c r="AC11" s="622"/>
      <c r="AD11" s="619">
        <v>1672352</v>
      </c>
      <c r="AE11" s="611"/>
      <c r="AF11" s="611"/>
      <c r="AG11" s="611"/>
      <c r="AH11" s="611"/>
      <c r="AI11" s="611"/>
      <c r="AJ11" s="611"/>
      <c r="AK11" s="612"/>
      <c r="AL11" s="615">
        <v>10.3</v>
      </c>
      <c r="AM11" s="616"/>
      <c r="AN11" s="616"/>
      <c r="AO11" s="617"/>
      <c r="AP11" s="607" t="s">
        <v>252</v>
      </c>
      <c r="AQ11" s="608"/>
      <c r="AR11" s="608"/>
      <c r="AS11" s="608"/>
      <c r="AT11" s="608"/>
      <c r="AU11" s="608"/>
      <c r="AV11" s="608"/>
      <c r="AW11" s="608"/>
      <c r="AX11" s="608"/>
      <c r="AY11" s="608"/>
      <c r="AZ11" s="608"/>
      <c r="BA11" s="608"/>
      <c r="BB11" s="608"/>
      <c r="BC11" s="608"/>
      <c r="BD11" s="608"/>
      <c r="BE11" s="608"/>
      <c r="BF11" s="609"/>
      <c r="BG11" s="610">
        <v>615811</v>
      </c>
      <c r="BH11" s="611"/>
      <c r="BI11" s="611"/>
      <c r="BJ11" s="611"/>
      <c r="BK11" s="611"/>
      <c r="BL11" s="611"/>
      <c r="BM11" s="611"/>
      <c r="BN11" s="612"/>
      <c r="BO11" s="613">
        <v>6.3</v>
      </c>
      <c r="BP11" s="613"/>
      <c r="BQ11" s="613"/>
      <c r="BR11" s="613"/>
      <c r="BS11" s="614">
        <v>175063</v>
      </c>
      <c r="BT11" s="614"/>
      <c r="BU11" s="614"/>
      <c r="BV11" s="614"/>
      <c r="BW11" s="614"/>
      <c r="BX11" s="614"/>
      <c r="BY11" s="614"/>
      <c r="BZ11" s="614"/>
      <c r="CA11" s="614"/>
      <c r="CB11" s="618"/>
      <c r="CD11" s="607" t="s">
        <v>253</v>
      </c>
      <c r="CE11" s="608"/>
      <c r="CF11" s="608"/>
      <c r="CG11" s="608"/>
      <c r="CH11" s="608"/>
      <c r="CI11" s="608"/>
      <c r="CJ11" s="608"/>
      <c r="CK11" s="608"/>
      <c r="CL11" s="608"/>
      <c r="CM11" s="608"/>
      <c r="CN11" s="608"/>
      <c r="CO11" s="608"/>
      <c r="CP11" s="608"/>
      <c r="CQ11" s="609"/>
      <c r="CR11" s="610">
        <v>1167531</v>
      </c>
      <c r="CS11" s="611"/>
      <c r="CT11" s="611"/>
      <c r="CU11" s="611"/>
      <c r="CV11" s="611"/>
      <c r="CW11" s="611"/>
      <c r="CX11" s="611"/>
      <c r="CY11" s="612"/>
      <c r="CZ11" s="613">
        <v>4.0999999999999996</v>
      </c>
      <c r="DA11" s="613"/>
      <c r="DB11" s="613"/>
      <c r="DC11" s="613"/>
      <c r="DD11" s="619">
        <v>375238</v>
      </c>
      <c r="DE11" s="611"/>
      <c r="DF11" s="611"/>
      <c r="DG11" s="611"/>
      <c r="DH11" s="611"/>
      <c r="DI11" s="611"/>
      <c r="DJ11" s="611"/>
      <c r="DK11" s="611"/>
      <c r="DL11" s="611"/>
      <c r="DM11" s="611"/>
      <c r="DN11" s="611"/>
      <c r="DO11" s="611"/>
      <c r="DP11" s="612"/>
      <c r="DQ11" s="619">
        <v>398681</v>
      </c>
      <c r="DR11" s="611"/>
      <c r="DS11" s="611"/>
      <c r="DT11" s="611"/>
      <c r="DU11" s="611"/>
      <c r="DV11" s="611"/>
      <c r="DW11" s="611"/>
      <c r="DX11" s="611"/>
      <c r="DY11" s="611"/>
      <c r="DZ11" s="611"/>
      <c r="EA11" s="611"/>
      <c r="EB11" s="611"/>
      <c r="EC11" s="620"/>
    </row>
    <row r="12" spans="2:143" ht="11.25" customHeight="1" x14ac:dyDescent="0.15">
      <c r="B12" s="607" t="s">
        <v>254</v>
      </c>
      <c r="C12" s="608"/>
      <c r="D12" s="608"/>
      <c r="E12" s="608"/>
      <c r="F12" s="608"/>
      <c r="G12" s="608"/>
      <c r="H12" s="608"/>
      <c r="I12" s="608"/>
      <c r="J12" s="608"/>
      <c r="K12" s="608"/>
      <c r="L12" s="608"/>
      <c r="M12" s="608"/>
      <c r="N12" s="608"/>
      <c r="O12" s="608"/>
      <c r="P12" s="608"/>
      <c r="Q12" s="609"/>
      <c r="R12" s="610">
        <v>303</v>
      </c>
      <c r="S12" s="611"/>
      <c r="T12" s="611"/>
      <c r="U12" s="611"/>
      <c r="V12" s="611"/>
      <c r="W12" s="611"/>
      <c r="X12" s="611"/>
      <c r="Y12" s="612"/>
      <c r="Z12" s="613">
        <v>0</v>
      </c>
      <c r="AA12" s="613"/>
      <c r="AB12" s="613"/>
      <c r="AC12" s="613"/>
      <c r="AD12" s="614">
        <v>303</v>
      </c>
      <c r="AE12" s="614"/>
      <c r="AF12" s="614"/>
      <c r="AG12" s="614"/>
      <c r="AH12" s="614"/>
      <c r="AI12" s="614"/>
      <c r="AJ12" s="614"/>
      <c r="AK12" s="614"/>
      <c r="AL12" s="615">
        <v>0</v>
      </c>
      <c r="AM12" s="616"/>
      <c r="AN12" s="616"/>
      <c r="AO12" s="617"/>
      <c r="AP12" s="607" t="s">
        <v>255</v>
      </c>
      <c r="AQ12" s="608"/>
      <c r="AR12" s="608"/>
      <c r="AS12" s="608"/>
      <c r="AT12" s="608"/>
      <c r="AU12" s="608"/>
      <c r="AV12" s="608"/>
      <c r="AW12" s="608"/>
      <c r="AX12" s="608"/>
      <c r="AY12" s="608"/>
      <c r="AZ12" s="608"/>
      <c r="BA12" s="608"/>
      <c r="BB12" s="608"/>
      <c r="BC12" s="608"/>
      <c r="BD12" s="608"/>
      <c r="BE12" s="608"/>
      <c r="BF12" s="609"/>
      <c r="BG12" s="610">
        <v>3932732</v>
      </c>
      <c r="BH12" s="611"/>
      <c r="BI12" s="611"/>
      <c r="BJ12" s="611"/>
      <c r="BK12" s="611"/>
      <c r="BL12" s="611"/>
      <c r="BM12" s="611"/>
      <c r="BN12" s="612"/>
      <c r="BO12" s="613">
        <v>40.4</v>
      </c>
      <c r="BP12" s="613"/>
      <c r="BQ12" s="613"/>
      <c r="BR12" s="613"/>
      <c r="BS12" s="614" t="s">
        <v>238</v>
      </c>
      <c r="BT12" s="614"/>
      <c r="BU12" s="614"/>
      <c r="BV12" s="614"/>
      <c r="BW12" s="614"/>
      <c r="BX12" s="614"/>
      <c r="BY12" s="614"/>
      <c r="BZ12" s="614"/>
      <c r="CA12" s="614"/>
      <c r="CB12" s="618"/>
      <c r="CD12" s="607" t="s">
        <v>256</v>
      </c>
      <c r="CE12" s="608"/>
      <c r="CF12" s="608"/>
      <c r="CG12" s="608"/>
      <c r="CH12" s="608"/>
      <c r="CI12" s="608"/>
      <c r="CJ12" s="608"/>
      <c r="CK12" s="608"/>
      <c r="CL12" s="608"/>
      <c r="CM12" s="608"/>
      <c r="CN12" s="608"/>
      <c r="CO12" s="608"/>
      <c r="CP12" s="608"/>
      <c r="CQ12" s="609"/>
      <c r="CR12" s="610">
        <v>730047</v>
      </c>
      <c r="CS12" s="611"/>
      <c r="CT12" s="611"/>
      <c r="CU12" s="611"/>
      <c r="CV12" s="611"/>
      <c r="CW12" s="611"/>
      <c r="CX12" s="611"/>
      <c r="CY12" s="612"/>
      <c r="CZ12" s="613">
        <v>2.5</v>
      </c>
      <c r="DA12" s="613"/>
      <c r="DB12" s="613"/>
      <c r="DC12" s="613"/>
      <c r="DD12" s="619">
        <v>49044</v>
      </c>
      <c r="DE12" s="611"/>
      <c r="DF12" s="611"/>
      <c r="DG12" s="611"/>
      <c r="DH12" s="611"/>
      <c r="DI12" s="611"/>
      <c r="DJ12" s="611"/>
      <c r="DK12" s="611"/>
      <c r="DL12" s="611"/>
      <c r="DM12" s="611"/>
      <c r="DN12" s="611"/>
      <c r="DO12" s="611"/>
      <c r="DP12" s="612"/>
      <c r="DQ12" s="619">
        <v>666426</v>
      </c>
      <c r="DR12" s="611"/>
      <c r="DS12" s="611"/>
      <c r="DT12" s="611"/>
      <c r="DU12" s="611"/>
      <c r="DV12" s="611"/>
      <c r="DW12" s="611"/>
      <c r="DX12" s="611"/>
      <c r="DY12" s="611"/>
      <c r="DZ12" s="611"/>
      <c r="EA12" s="611"/>
      <c r="EB12" s="611"/>
      <c r="EC12" s="620"/>
    </row>
    <row r="13" spans="2:143" ht="11.25" customHeight="1" x14ac:dyDescent="0.15">
      <c r="B13" s="607" t="s">
        <v>257</v>
      </c>
      <c r="C13" s="608"/>
      <c r="D13" s="608"/>
      <c r="E13" s="608"/>
      <c r="F13" s="608"/>
      <c r="G13" s="608"/>
      <c r="H13" s="608"/>
      <c r="I13" s="608"/>
      <c r="J13" s="608"/>
      <c r="K13" s="608"/>
      <c r="L13" s="608"/>
      <c r="M13" s="608"/>
      <c r="N13" s="608"/>
      <c r="O13" s="608"/>
      <c r="P13" s="608"/>
      <c r="Q13" s="609"/>
      <c r="R13" s="610" t="s">
        <v>238</v>
      </c>
      <c r="S13" s="611"/>
      <c r="T13" s="611"/>
      <c r="U13" s="611"/>
      <c r="V13" s="611"/>
      <c r="W13" s="611"/>
      <c r="X13" s="611"/>
      <c r="Y13" s="612"/>
      <c r="Z13" s="613" t="s">
        <v>238</v>
      </c>
      <c r="AA13" s="613"/>
      <c r="AB13" s="613"/>
      <c r="AC13" s="613"/>
      <c r="AD13" s="614" t="s">
        <v>238</v>
      </c>
      <c r="AE13" s="614"/>
      <c r="AF13" s="614"/>
      <c r="AG13" s="614"/>
      <c r="AH13" s="614"/>
      <c r="AI13" s="614"/>
      <c r="AJ13" s="614"/>
      <c r="AK13" s="614"/>
      <c r="AL13" s="615" t="s">
        <v>258</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3923703</v>
      </c>
      <c r="BH13" s="611"/>
      <c r="BI13" s="611"/>
      <c r="BJ13" s="611"/>
      <c r="BK13" s="611"/>
      <c r="BL13" s="611"/>
      <c r="BM13" s="611"/>
      <c r="BN13" s="612"/>
      <c r="BO13" s="613">
        <v>40.299999999999997</v>
      </c>
      <c r="BP13" s="613"/>
      <c r="BQ13" s="613"/>
      <c r="BR13" s="613"/>
      <c r="BS13" s="614" t="s">
        <v>238</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3082960</v>
      </c>
      <c r="CS13" s="611"/>
      <c r="CT13" s="611"/>
      <c r="CU13" s="611"/>
      <c r="CV13" s="611"/>
      <c r="CW13" s="611"/>
      <c r="CX13" s="611"/>
      <c r="CY13" s="612"/>
      <c r="CZ13" s="613">
        <v>10.7</v>
      </c>
      <c r="DA13" s="613"/>
      <c r="DB13" s="613"/>
      <c r="DC13" s="613"/>
      <c r="DD13" s="619">
        <v>1152611</v>
      </c>
      <c r="DE13" s="611"/>
      <c r="DF13" s="611"/>
      <c r="DG13" s="611"/>
      <c r="DH13" s="611"/>
      <c r="DI13" s="611"/>
      <c r="DJ13" s="611"/>
      <c r="DK13" s="611"/>
      <c r="DL13" s="611"/>
      <c r="DM13" s="611"/>
      <c r="DN13" s="611"/>
      <c r="DO13" s="611"/>
      <c r="DP13" s="612"/>
      <c r="DQ13" s="619">
        <v>2021740</v>
      </c>
      <c r="DR13" s="611"/>
      <c r="DS13" s="611"/>
      <c r="DT13" s="611"/>
      <c r="DU13" s="611"/>
      <c r="DV13" s="611"/>
      <c r="DW13" s="611"/>
      <c r="DX13" s="611"/>
      <c r="DY13" s="611"/>
      <c r="DZ13" s="611"/>
      <c r="EA13" s="611"/>
      <c r="EB13" s="611"/>
      <c r="EC13" s="620"/>
    </row>
    <row r="14" spans="2:143" ht="11.25" customHeight="1" x14ac:dyDescent="0.15">
      <c r="B14" s="607" t="s">
        <v>261</v>
      </c>
      <c r="C14" s="608"/>
      <c r="D14" s="608"/>
      <c r="E14" s="608"/>
      <c r="F14" s="608"/>
      <c r="G14" s="608"/>
      <c r="H14" s="608"/>
      <c r="I14" s="608"/>
      <c r="J14" s="608"/>
      <c r="K14" s="608"/>
      <c r="L14" s="608"/>
      <c r="M14" s="608"/>
      <c r="N14" s="608"/>
      <c r="O14" s="608"/>
      <c r="P14" s="608"/>
      <c r="Q14" s="609"/>
      <c r="R14" s="610">
        <v>285</v>
      </c>
      <c r="S14" s="611"/>
      <c r="T14" s="611"/>
      <c r="U14" s="611"/>
      <c r="V14" s="611"/>
      <c r="W14" s="611"/>
      <c r="X14" s="611"/>
      <c r="Y14" s="612"/>
      <c r="Z14" s="613">
        <v>0</v>
      </c>
      <c r="AA14" s="613"/>
      <c r="AB14" s="613"/>
      <c r="AC14" s="613"/>
      <c r="AD14" s="614">
        <v>285</v>
      </c>
      <c r="AE14" s="614"/>
      <c r="AF14" s="614"/>
      <c r="AG14" s="614"/>
      <c r="AH14" s="614"/>
      <c r="AI14" s="614"/>
      <c r="AJ14" s="614"/>
      <c r="AK14" s="614"/>
      <c r="AL14" s="615">
        <v>0</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246001</v>
      </c>
      <c r="BH14" s="611"/>
      <c r="BI14" s="611"/>
      <c r="BJ14" s="611"/>
      <c r="BK14" s="611"/>
      <c r="BL14" s="611"/>
      <c r="BM14" s="611"/>
      <c r="BN14" s="612"/>
      <c r="BO14" s="613">
        <v>2.5</v>
      </c>
      <c r="BP14" s="613"/>
      <c r="BQ14" s="613"/>
      <c r="BR14" s="613"/>
      <c r="BS14" s="614" t="s">
        <v>238</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854407</v>
      </c>
      <c r="CS14" s="611"/>
      <c r="CT14" s="611"/>
      <c r="CU14" s="611"/>
      <c r="CV14" s="611"/>
      <c r="CW14" s="611"/>
      <c r="CX14" s="611"/>
      <c r="CY14" s="612"/>
      <c r="CZ14" s="613">
        <v>3</v>
      </c>
      <c r="DA14" s="613"/>
      <c r="DB14" s="613"/>
      <c r="DC14" s="613"/>
      <c r="DD14" s="619" t="s">
        <v>238</v>
      </c>
      <c r="DE14" s="611"/>
      <c r="DF14" s="611"/>
      <c r="DG14" s="611"/>
      <c r="DH14" s="611"/>
      <c r="DI14" s="611"/>
      <c r="DJ14" s="611"/>
      <c r="DK14" s="611"/>
      <c r="DL14" s="611"/>
      <c r="DM14" s="611"/>
      <c r="DN14" s="611"/>
      <c r="DO14" s="611"/>
      <c r="DP14" s="612"/>
      <c r="DQ14" s="619">
        <v>854407</v>
      </c>
      <c r="DR14" s="611"/>
      <c r="DS14" s="611"/>
      <c r="DT14" s="611"/>
      <c r="DU14" s="611"/>
      <c r="DV14" s="611"/>
      <c r="DW14" s="611"/>
      <c r="DX14" s="611"/>
      <c r="DY14" s="611"/>
      <c r="DZ14" s="611"/>
      <c r="EA14" s="611"/>
      <c r="EB14" s="611"/>
      <c r="EC14" s="620"/>
    </row>
    <row r="15" spans="2:143" ht="11.25" customHeight="1" x14ac:dyDescent="0.15">
      <c r="B15" s="607" t="s">
        <v>264</v>
      </c>
      <c r="C15" s="608"/>
      <c r="D15" s="608"/>
      <c r="E15" s="608"/>
      <c r="F15" s="608"/>
      <c r="G15" s="608"/>
      <c r="H15" s="608"/>
      <c r="I15" s="608"/>
      <c r="J15" s="608"/>
      <c r="K15" s="608"/>
      <c r="L15" s="608"/>
      <c r="M15" s="608"/>
      <c r="N15" s="608"/>
      <c r="O15" s="608"/>
      <c r="P15" s="608"/>
      <c r="Q15" s="609"/>
      <c r="R15" s="610" t="s">
        <v>238</v>
      </c>
      <c r="S15" s="611"/>
      <c r="T15" s="611"/>
      <c r="U15" s="611"/>
      <c r="V15" s="611"/>
      <c r="W15" s="611"/>
      <c r="X15" s="611"/>
      <c r="Y15" s="612"/>
      <c r="Z15" s="613" t="s">
        <v>238</v>
      </c>
      <c r="AA15" s="613"/>
      <c r="AB15" s="613"/>
      <c r="AC15" s="613"/>
      <c r="AD15" s="614" t="s">
        <v>238</v>
      </c>
      <c r="AE15" s="614"/>
      <c r="AF15" s="614"/>
      <c r="AG15" s="614"/>
      <c r="AH15" s="614"/>
      <c r="AI15" s="614"/>
      <c r="AJ15" s="614"/>
      <c r="AK15" s="614"/>
      <c r="AL15" s="615" t="s">
        <v>238</v>
      </c>
      <c r="AM15" s="616"/>
      <c r="AN15" s="616"/>
      <c r="AO15" s="617"/>
      <c r="AP15" s="607" t="s">
        <v>265</v>
      </c>
      <c r="AQ15" s="608"/>
      <c r="AR15" s="608"/>
      <c r="AS15" s="608"/>
      <c r="AT15" s="608"/>
      <c r="AU15" s="608"/>
      <c r="AV15" s="608"/>
      <c r="AW15" s="608"/>
      <c r="AX15" s="608"/>
      <c r="AY15" s="608"/>
      <c r="AZ15" s="608"/>
      <c r="BA15" s="608"/>
      <c r="BB15" s="608"/>
      <c r="BC15" s="608"/>
      <c r="BD15" s="608"/>
      <c r="BE15" s="608"/>
      <c r="BF15" s="609"/>
      <c r="BG15" s="610">
        <v>478055</v>
      </c>
      <c r="BH15" s="611"/>
      <c r="BI15" s="611"/>
      <c r="BJ15" s="611"/>
      <c r="BK15" s="611"/>
      <c r="BL15" s="611"/>
      <c r="BM15" s="611"/>
      <c r="BN15" s="612"/>
      <c r="BO15" s="613">
        <v>4.9000000000000004</v>
      </c>
      <c r="BP15" s="613"/>
      <c r="BQ15" s="613"/>
      <c r="BR15" s="613"/>
      <c r="BS15" s="614" t="s">
        <v>149</v>
      </c>
      <c r="BT15" s="614"/>
      <c r="BU15" s="614"/>
      <c r="BV15" s="614"/>
      <c r="BW15" s="614"/>
      <c r="BX15" s="614"/>
      <c r="BY15" s="614"/>
      <c r="BZ15" s="614"/>
      <c r="CA15" s="614"/>
      <c r="CB15" s="618"/>
      <c r="CD15" s="607" t="s">
        <v>266</v>
      </c>
      <c r="CE15" s="608"/>
      <c r="CF15" s="608"/>
      <c r="CG15" s="608"/>
      <c r="CH15" s="608"/>
      <c r="CI15" s="608"/>
      <c r="CJ15" s="608"/>
      <c r="CK15" s="608"/>
      <c r="CL15" s="608"/>
      <c r="CM15" s="608"/>
      <c r="CN15" s="608"/>
      <c r="CO15" s="608"/>
      <c r="CP15" s="608"/>
      <c r="CQ15" s="609"/>
      <c r="CR15" s="610">
        <v>2618746</v>
      </c>
      <c r="CS15" s="611"/>
      <c r="CT15" s="611"/>
      <c r="CU15" s="611"/>
      <c r="CV15" s="611"/>
      <c r="CW15" s="611"/>
      <c r="CX15" s="611"/>
      <c r="CY15" s="612"/>
      <c r="CZ15" s="613">
        <v>9.1</v>
      </c>
      <c r="DA15" s="613"/>
      <c r="DB15" s="613"/>
      <c r="DC15" s="613"/>
      <c r="DD15" s="619">
        <v>277103</v>
      </c>
      <c r="DE15" s="611"/>
      <c r="DF15" s="611"/>
      <c r="DG15" s="611"/>
      <c r="DH15" s="611"/>
      <c r="DI15" s="611"/>
      <c r="DJ15" s="611"/>
      <c r="DK15" s="611"/>
      <c r="DL15" s="611"/>
      <c r="DM15" s="611"/>
      <c r="DN15" s="611"/>
      <c r="DO15" s="611"/>
      <c r="DP15" s="612"/>
      <c r="DQ15" s="619">
        <v>2312848</v>
      </c>
      <c r="DR15" s="611"/>
      <c r="DS15" s="611"/>
      <c r="DT15" s="611"/>
      <c r="DU15" s="611"/>
      <c r="DV15" s="611"/>
      <c r="DW15" s="611"/>
      <c r="DX15" s="611"/>
      <c r="DY15" s="611"/>
      <c r="DZ15" s="611"/>
      <c r="EA15" s="611"/>
      <c r="EB15" s="611"/>
      <c r="EC15" s="620"/>
    </row>
    <row r="16" spans="2:143" ht="11.25" customHeight="1" x14ac:dyDescent="0.15">
      <c r="B16" s="607" t="s">
        <v>267</v>
      </c>
      <c r="C16" s="608"/>
      <c r="D16" s="608"/>
      <c r="E16" s="608"/>
      <c r="F16" s="608"/>
      <c r="G16" s="608"/>
      <c r="H16" s="608"/>
      <c r="I16" s="608"/>
      <c r="J16" s="608"/>
      <c r="K16" s="608"/>
      <c r="L16" s="608"/>
      <c r="M16" s="608"/>
      <c r="N16" s="608"/>
      <c r="O16" s="608"/>
      <c r="P16" s="608"/>
      <c r="Q16" s="609"/>
      <c r="R16" s="610">
        <v>29335</v>
      </c>
      <c r="S16" s="611"/>
      <c r="T16" s="611"/>
      <c r="U16" s="611"/>
      <c r="V16" s="611"/>
      <c r="W16" s="611"/>
      <c r="X16" s="611"/>
      <c r="Y16" s="612"/>
      <c r="Z16" s="613">
        <v>0.1</v>
      </c>
      <c r="AA16" s="613"/>
      <c r="AB16" s="613"/>
      <c r="AC16" s="613"/>
      <c r="AD16" s="614">
        <v>29335</v>
      </c>
      <c r="AE16" s="614"/>
      <c r="AF16" s="614"/>
      <c r="AG16" s="614"/>
      <c r="AH16" s="614"/>
      <c r="AI16" s="614"/>
      <c r="AJ16" s="614"/>
      <c r="AK16" s="614"/>
      <c r="AL16" s="615">
        <v>0.2</v>
      </c>
      <c r="AM16" s="616"/>
      <c r="AN16" s="616"/>
      <c r="AO16" s="617"/>
      <c r="AP16" s="607" t="s">
        <v>268</v>
      </c>
      <c r="AQ16" s="608"/>
      <c r="AR16" s="608"/>
      <c r="AS16" s="608"/>
      <c r="AT16" s="608"/>
      <c r="AU16" s="608"/>
      <c r="AV16" s="608"/>
      <c r="AW16" s="608"/>
      <c r="AX16" s="608"/>
      <c r="AY16" s="608"/>
      <c r="AZ16" s="608"/>
      <c r="BA16" s="608"/>
      <c r="BB16" s="608"/>
      <c r="BC16" s="608"/>
      <c r="BD16" s="608"/>
      <c r="BE16" s="608"/>
      <c r="BF16" s="609"/>
      <c r="BG16" s="610" t="s">
        <v>238</v>
      </c>
      <c r="BH16" s="611"/>
      <c r="BI16" s="611"/>
      <c r="BJ16" s="611"/>
      <c r="BK16" s="611"/>
      <c r="BL16" s="611"/>
      <c r="BM16" s="611"/>
      <c r="BN16" s="612"/>
      <c r="BO16" s="613" t="s">
        <v>238</v>
      </c>
      <c r="BP16" s="613"/>
      <c r="BQ16" s="613"/>
      <c r="BR16" s="613"/>
      <c r="BS16" s="614" t="s">
        <v>238</v>
      </c>
      <c r="BT16" s="614"/>
      <c r="BU16" s="614"/>
      <c r="BV16" s="614"/>
      <c r="BW16" s="614"/>
      <c r="BX16" s="614"/>
      <c r="BY16" s="614"/>
      <c r="BZ16" s="614"/>
      <c r="CA16" s="614"/>
      <c r="CB16" s="618"/>
      <c r="CD16" s="607" t="s">
        <v>269</v>
      </c>
      <c r="CE16" s="608"/>
      <c r="CF16" s="608"/>
      <c r="CG16" s="608"/>
      <c r="CH16" s="608"/>
      <c r="CI16" s="608"/>
      <c r="CJ16" s="608"/>
      <c r="CK16" s="608"/>
      <c r="CL16" s="608"/>
      <c r="CM16" s="608"/>
      <c r="CN16" s="608"/>
      <c r="CO16" s="608"/>
      <c r="CP16" s="608"/>
      <c r="CQ16" s="609"/>
      <c r="CR16" s="610" t="s">
        <v>238</v>
      </c>
      <c r="CS16" s="611"/>
      <c r="CT16" s="611"/>
      <c r="CU16" s="611"/>
      <c r="CV16" s="611"/>
      <c r="CW16" s="611"/>
      <c r="CX16" s="611"/>
      <c r="CY16" s="612"/>
      <c r="CZ16" s="613" t="s">
        <v>238</v>
      </c>
      <c r="DA16" s="613"/>
      <c r="DB16" s="613"/>
      <c r="DC16" s="613"/>
      <c r="DD16" s="619" t="s">
        <v>238</v>
      </c>
      <c r="DE16" s="611"/>
      <c r="DF16" s="611"/>
      <c r="DG16" s="611"/>
      <c r="DH16" s="611"/>
      <c r="DI16" s="611"/>
      <c r="DJ16" s="611"/>
      <c r="DK16" s="611"/>
      <c r="DL16" s="611"/>
      <c r="DM16" s="611"/>
      <c r="DN16" s="611"/>
      <c r="DO16" s="611"/>
      <c r="DP16" s="612"/>
      <c r="DQ16" s="619" t="s">
        <v>238</v>
      </c>
      <c r="DR16" s="611"/>
      <c r="DS16" s="611"/>
      <c r="DT16" s="611"/>
      <c r="DU16" s="611"/>
      <c r="DV16" s="611"/>
      <c r="DW16" s="611"/>
      <c r="DX16" s="611"/>
      <c r="DY16" s="611"/>
      <c r="DZ16" s="611"/>
      <c r="EA16" s="611"/>
      <c r="EB16" s="611"/>
      <c r="EC16" s="620"/>
    </row>
    <row r="17" spans="2:133" ht="11.25" customHeight="1" x14ac:dyDescent="0.15">
      <c r="B17" s="607" t="s">
        <v>270</v>
      </c>
      <c r="C17" s="608"/>
      <c r="D17" s="608"/>
      <c r="E17" s="608"/>
      <c r="F17" s="608"/>
      <c r="G17" s="608"/>
      <c r="H17" s="608"/>
      <c r="I17" s="608"/>
      <c r="J17" s="608"/>
      <c r="K17" s="608"/>
      <c r="L17" s="608"/>
      <c r="M17" s="608"/>
      <c r="N17" s="608"/>
      <c r="O17" s="608"/>
      <c r="P17" s="608"/>
      <c r="Q17" s="609"/>
      <c r="R17" s="610">
        <v>186441</v>
      </c>
      <c r="S17" s="611"/>
      <c r="T17" s="611"/>
      <c r="U17" s="611"/>
      <c r="V17" s="611"/>
      <c r="W17" s="611"/>
      <c r="X17" s="611"/>
      <c r="Y17" s="612"/>
      <c r="Z17" s="613">
        <v>0.6</v>
      </c>
      <c r="AA17" s="613"/>
      <c r="AB17" s="613"/>
      <c r="AC17" s="613"/>
      <c r="AD17" s="614">
        <v>186441</v>
      </c>
      <c r="AE17" s="614"/>
      <c r="AF17" s="614"/>
      <c r="AG17" s="614"/>
      <c r="AH17" s="614"/>
      <c r="AI17" s="614"/>
      <c r="AJ17" s="614"/>
      <c r="AK17" s="614"/>
      <c r="AL17" s="615">
        <v>1.1000000000000001</v>
      </c>
      <c r="AM17" s="616"/>
      <c r="AN17" s="616"/>
      <c r="AO17" s="617"/>
      <c r="AP17" s="607" t="s">
        <v>271</v>
      </c>
      <c r="AQ17" s="608"/>
      <c r="AR17" s="608"/>
      <c r="AS17" s="608"/>
      <c r="AT17" s="608"/>
      <c r="AU17" s="608"/>
      <c r="AV17" s="608"/>
      <c r="AW17" s="608"/>
      <c r="AX17" s="608"/>
      <c r="AY17" s="608"/>
      <c r="AZ17" s="608"/>
      <c r="BA17" s="608"/>
      <c r="BB17" s="608"/>
      <c r="BC17" s="608"/>
      <c r="BD17" s="608"/>
      <c r="BE17" s="608"/>
      <c r="BF17" s="609"/>
      <c r="BG17" s="610" t="s">
        <v>238</v>
      </c>
      <c r="BH17" s="611"/>
      <c r="BI17" s="611"/>
      <c r="BJ17" s="611"/>
      <c r="BK17" s="611"/>
      <c r="BL17" s="611"/>
      <c r="BM17" s="611"/>
      <c r="BN17" s="612"/>
      <c r="BO17" s="613" t="s">
        <v>238</v>
      </c>
      <c r="BP17" s="613"/>
      <c r="BQ17" s="613"/>
      <c r="BR17" s="613"/>
      <c r="BS17" s="614" t="s">
        <v>238</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2503021</v>
      </c>
      <c r="CS17" s="611"/>
      <c r="CT17" s="611"/>
      <c r="CU17" s="611"/>
      <c r="CV17" s="611"/>
      <c r="CW17" s="611"/>
      <c r="CX17" s="611"/>
      <c r="CY17" s="612"/>
      <c r="CZ17" s="613">
        <v>8.6999999999999993</v>
      </c>
      <c r="DA17" s="613"/>
      <c r="DB17" s="613"/>
      <c r="DC17" s="613"/>
      <c r="DD17" s="619" t="s">
        <v>258</v>
      </c>
      <c r="DE17" s="611"/>
      <c r="DF17" s="611"/>
      <c r="DG17" s="611"/>
      <c r="DH17" s="611"/>
      <c r="DI17" s="611"/>
      <c r="DJ17" s="611"/>
      <c r="DK17" s="611"/>
      <c r="DL17" s="611"/>
      <c r="DM17" s="611"/>
      <c r="DN17" s="611"/>
      <c r="DO17" s="611"/>
      <c r="DP17" s="612"/>
      <c r="DQ17" s="619">
        <v>2447807</v>
      </c>
      <c r="DR17" s="611"/>
      <c r="DS17" s="611"/>
      <c r="DT17" s="611"/>
      <c r="DU17" s="611"/>
      <c r="DV17" s="611"/>
      <c r="DW17" s="611"/>
      <c r="DX17" s="611"/>
      <c r="DY17" s="611"/>
      <c r="DZ17" s="611"/>
      <c r="EA17" s="611"/>
      <c r="EB17" s="611"/>
      <c r="EC17" s="620"/>
    </row>
    <row r="18" spans="2:133" ht="11.25" customHeight="1" x14ac:dyDescent="0.15">
      <c r="B18" s="607" t="s">
        <v>273</v>
      </c>
      <c r="C18" s="608"/>
      <c r="D18" s="608"/>
      <c r="E18" s="608"/>
      <c r="F18" s="608"/>
      <c r="G18" s="608"/>
      <c r="H18" s="608"/>
      <c r="I18" s="608"/>
      <c r="J18" s="608"/>
      <c r="K18" s="608"/>
      <c r="L18" s="608"/>
      <c r="M18" s="608"/>
      <c r="N18" s="608"/>
      <c r="O18" s="608"/>
      <c r="P18" s="608"/>
      <c r="Q18" s="609"/>
      <c r="R18" s="610">
        <v>96435</v>
      </c>
      <c r="S18" s="611"/>
      <c r="T18" s="611"/>
      <c r="U18" s="611"/>
      <c r="V18" s="611"/>
      <c r="W18" s="611"/>
      <c r="X18" s="611"/>
      <c r="Y18" s="612"/>
      <c r="Z18" s="613">
        <v>0.3</v>
      </c>
      <c r="AA18" s="613"/>
      <c r="AB18" s="613"/>
      <c r="AC18" s="613"/>
      <c r="AD18" s="614">
        <v>96435</v>
      </c>
      <c r="AE18" s="614"/>
      <c r="AF18" s="614"/>
      <c r="AG18" s="614"/>
      <c r="AH18" s="614"/>
      <c r="AI18" s="614"/>
      <c r="AJ18" s="614"/>
      <c r="AK18" s="614"/>
      <c r="AL18" s="615">
        <v>0.6</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t="s">
        <v>238</v>
      </c>
      <c r="BH18" s="611"/>
      <c r="BI18" s="611"/>
      <c r="BJ18" s="611"/>
      <c r="BK18" s="611"/>
      <c r="BL18" s="611"/>
      <c r="BM18" s="611"/>
      <c r="BN18" s="612"/>
      <c r="BO18" s="613" t="s">
        <v>238</v>
      </c>
      <c r="BP18" s="613"/>
      <c r="BQ18" s="613"/>
      <c r="BR18" s="613"/>
      <c r="BS18" s="614" t="s">
        <v>238</v>
      </c>
      <c r="BT18" s="614"/>
      <c r="BU18" s="614"/>
      <c r="BV18" s="614"/>
      <c r="BW18" s="614"/>
      <c r="BX18" s="614"/>
      <c r="BY18" s="614"/>
      <c r="BZ18" s="614"/>
      <c r="CA18" s="614"/>
      <c r="CB18" s="618"/>
      <c r="CD18" s="607" t="s">
        <v>275</v>
      </c>
      <c r="CE18" s="608"/>
      <c r="CF18" s="608"/>
      <c r="CG18" s="608"/>
      <c r="CH18" s="608"/>
      <c r="CI18" s="608"/>
      <c r="CJ18" s="608"/>
      <c r="CK18" s="608"/>
      <c r="CL18" s="608"/>
      <c r="CM18" s="608"/>
      <c r="CN18" s="608"/>
      <c r="CO18" s="608"/>
      <c r="CP18" s="608"/>
      <c r="CQ18" s="609"/>
      <c r="CR18" s="610" t="s">
        <v>238</v>
      </c>
      <c r="CS18" s="611"/>
      <c r="CT18" s="611"/>
      <c r="CU18" s="611"/>
      <c r="CV18" s="611"/>
      <c r="CW18" s="611"/>
      <c r="CX18" s="611"/>
      <c r="CY18" s="612"/>
      <c r="CZ18" s="613" t="s">
        <v>238</v>
      </c>
      <c r="DA18" s="613"/>
      <c r="DB18" s="613"/>
      <c r="DC18" s="613"/>
      <c r="DD18" s="619" t="s">
        <v>238</v>
      </c>
      <c r="DE18" s="611"/>
      <c r="DF18" s="611"/>
      <c r="DG18" s="611"/>
      <c r="DH18" s="611"/>
      <c r="DI18" s="611"/>
      <c r="DJ18" s="611"/>
      <c r="DK18" s="611"/>
      <c r="DL18" s="611"/>
      <c r="DM18" s="611"/>
      <c r="DN18" s="611"/>
      <c r="DO18" s="611"/>
      <c r="DP18" s="612"/>
      <c r="DQ18" s="619" t="s">
        <v>238</v>
      </c>
      <c r="DR18" s="611"/>
      <c r="DS18" s="611"/>
      <c r="DT18" s="611"/>
      <c r="DU18" s="611"/>
      <c r="DV18" s="611"/>
      <c r="DW18" s="611"/>
      <c r="DX18" s="611"/>
      <c r="DY18" s="611"/>
      <c r="DZ18" s="611"/>
      <c r="EA18" s="611"/>
      <c r="EB18" s="611"/>
      <c r="EC18" s="620"/>
    </row>
    <row r="19" spans="2:133" ht="11.25" customHeight="1" x14ac:dyDescent="0.15">
      <c r="B19" s="607" t="s">
        <v>276</v>
      </c>
      <c r="C19" s="608"/>
      <c r="D19" s="608"/>
      <c r="E19" s="608"/>
      <c r="F19" s="608"/>
      <c r="G19" s="608"/>
      <c r="H19" s="608"/>
      <c r="I19" s="608"/>
      <c r="J19" s="608"/>
      <c r="K19" s="608"/>
      <c r="L19" s="608"/>
      <c r="M19" s="608"/>
      <c r="N19" s="608"/>
      <c r="O19" s="608"/>
      <c r="P19" s="608"/>
      <c r="Q19" s="609"/>
      <c r="R19" s="610">
        <v>84435</v>
      </c>
      <c r="S19" s="611"/>
      <c r="T19" s="611"/>
      <c r="U19" s="611"/>
      <c r="V19" s="611"/>
      <c r="W19" s="611"/>
      <c r="X19" s="611"/>
      <c r="Y19" s="612"/>
      <c r="Z19" s="613">
        <v>0.3</v>
      </c>
      <c r="AA19" s="613"/>
      <c r="AB19" s="613"/>
      <c r="AC19" s="613"/>
      <c r="AD19" s="614">
        <v>84435</v>
      </c>
      <c r="AE19" s="614"/>
      <c r="AF19" s="614"/>
      <c r="AG19" s="614"/>
      <c r="AH19" s="614"/>
      <c r="AI19" s="614"/>
      <c r="AJ19" s="614"/>
      <c r="AK19" s="614"/>
      <c r="AL19" s="615">
        <v>0.5</v>
      </c>
      <c r="AM19" s="616"/>
      <c r="AN19" s="616"/>
      <c r="AO19" s="617"/>
      <c r="AP19" s="607" t="s">
        <v>277</v>
      </c>
      <c r="AQ19" s="608"/>
      <c r="AR19" s="608"/>
      <c r="AS19" s="608"/>
      <c r="AT19" s="608"/>
      <c r="AU19" s="608"/>
      <c r="AV19" s="608"/>
      <c r="AW19" s="608"/>
      <c r="AX19" s="608"/>
      <c r="AY19" s="608"/>
      <c r="AZ19" s="608"/>
      <c r="BA19" s="608"/>
      <c r="BB19" s="608"/>
      <c r="BC19" s="608"/>
      <c r="BD19" s="608"/>
      <c r="BE19" s="608"/>
      <c r="BF19" s="609"/>
      <c r="BG19" s="610">
        <v>551792</v>
      </c>
      <c r="BH19" s="611"/>
      <c r="BI19" s="611"/>
      <c r="BJ19" s="611"/>
      <c r="BK19" s="611"/>
      <c r="BL19" s="611"/>
      <c r="BM19" s="611"/>
      <c r="BN19" s="612"/>
      <c r="BO19" s="613">
        <v>5.7</v>
      </c>
      <c r="BP19" s="613"/>
      <c r="BQ19" s="613"/>
      <c r="BR19" s="613"/>
      <c r="BS19" s="614" t="s">
        <v>238</v>
      </c>
      <c r="BT19" s="614"/>
      <c r="BU19" s="614"/>
      <c r="BV19" s="614"/>
      <c r="BW19" s="614"/>
      <c r="BX19" s="614"/>
      <c r="BY19" s="614"/>
      <c r="BZ19" s="614"/>
      <c r="CA19" s="614"/>
      <c r="CB19" s="618"/>
      <c r="CD19" s="607" t="s">
        <v>278</v>
      </c>
      <c r="CE19" s="608"/>
      <c r="CF19" s="608"/>
      <c r="CG19" s="608"/>
      <c r="CH19" s="608"/>
      <c r="CI19" s="608"/>
      <c r="CJ19" s="608"/>
      <c r="CK19" s="608"/>
      <c r="CL19" s="608"/>
      <c r="CM19" s="608"/>
      <c r="CN19" s="608"/>
      <c r="CO19" s="608"/>
      <c r="CP19" s="608"/>
      <c r="CQ19" s="609"/>
      <c r="CR19" s="610" t="s">
        <v>238</v>
      </c>
      <c r="CS19" s="611"/>
      <c r="CT19" s="611"/>
      <c r="CU19" s="611"/>
      <c r="CV19" s="611"/>
      <c r="CW19" s="611"/>
      <c r="CX19" s="611"/>
      <c r="CY19" s="612"/>
      <c r="CZ19" s="613" t="s">
        <v>238</v>
      </c>
      <c r="DA19" s="613"/>
      <c r="DB19" s="613"/>
      <c r="DC19" s="613"/>
      <c r="DD19" s="619" t="s">
        <v>238</v>
      </c>
      <c r="DE19" s="611"/>
      <c r="DF19" s="611"/>
      <c r="DG19" s="611"/>
      <c r="DH19" s="611"/>
      <c r="DI19" s="611"/>
      <c r="DJ19" s="611"/>
      <c r="DK19" s="611"/>
      <c r="DL19" s="611"/>
      <c r="DM19" s="611"/>
      <c r="DN19" s="611"/>
      <c r="DO19" s="611"/>
      <c r="DP19" s="612"/>
      <c r="DQ19" s="619" t="s">
        <v>258</v>
      </c>
      <c r="DR19" s="611"/>
      <c r="DS19" s="611"/>
      <c r="DT19" s="611"/>
      <c r="DU19" s="611"/>
      <c r="DV19" s="611"/>
      <c r="DW19" s="611"/>
      <c r="DX19" s="611"/>
      <c r="DY19" s="611"/>
      <c r="DZ19" s="611"/>
      <c r="EA19" s="611"/>
      <c r="EB19" s="611"/>
      <c r="EC19" s="620"/>
    </row>
    <row r="20" spans="2:133" ht="11.25" customHeight="1" x14ac:dyDescent="0.15">
      <c r="B20" s="623" t="s">
        <v>279</v>
      </c>
      <c r="C20" s="624"/>
      <c r="D20" s="624"/>
      <c r="E20" s="624"/>
      <c r="F20" s="624"/>
      <c r="G20" s="624"/>
      <c r="H20" s="624"/>
      <c r="I20" s="624"/>
      <c r="J20" s="624"/>
      <c r="K20" s="624"/>
      <c r="L20" s="624"/>
      <c r="M20" s="624"/>
      <c r="N20" s="624"/>
      <c r="O20" s="624"/>
      <c r="P20" s="624"/>
      <c r="Q20" s="625"/>
      <c r="R20" s="610">
        <v>12000</v>
      </c>
      <c r="S20" s="611"/>
      <c r="T20" s="611"/>
      <c r="U20" s="611"/>
      <c r="V20" s="611"/>
      <c r="W20" s="611"/>
      <c r="X20" s="611"/>
      <c r="Y20" s="612"/>
      <c r="Z20" s="613">
        <v>0</v>
      </c>
      <c r="AA20" s="613"/>
      <c r="AB20" s="613"/>
      <c r="AC20" s="613"/>
      <c r="AD20" s="614">
        <v>12000</v>
      </c>
      <c r="AE20" s="614"/>
      <c r="AF20" s="614"/>
      <c r="AG20" s="614"/>
      <c r="AH20" s="614"/>
      <c r="AI20" s="614"/>
      <c r="AJ20" s="614"/>
      <c r="AK20" s="614"/>
      <c r="AL20" s="615">
        <v>0.1</v>
      </c>
      <c r="AM20" s="616"/>
      <c r="AN20" s="616"/>
      <c r="AO20" s="617"/>
      <c r="AP20" s="607" t="s">
        <v>280</v>
      </c>
      <c r="AQ20" s="608"/>
      <c r="AR20" s="608"/>
      <c r="AS20" s="608"/>
      <c r="AT20" s="608"/>
      <c r="AU20" s="608"/>
      <c r="AV20" s="608"/>
      <c r="AW20" s="608"/>
      <c r="AX20" s="608"/>
      <c r="AY20" s="608"/>
      <c r="AZ20" s="608"/>
      <c r="BA20" s="608"/>
      <c r="BB20" s="608"/>
      <c r="BC20" s="608"/>
      <c r="BD20" s="608"/>
      <c r="BE20" s="608"/>
      <c r="BF20" s="609"/>
      <c r="BG20" s="610">
        <v>551792</v>
      </c>
      <c r="BH20" s="611"/>
      <c r="BI20" s="611"/>
      <c r="BJ20" s="611"/>
      <c r="BK20" s="611"/>
      <c r="BL20" s="611"/>
      <c r="BM20" s="611"/>
      <c r="BN20" s="612"/>
      <c r="BO20" s="613">
        <v>5.7</v>
      </c>
      <c r="BP20" s="613"/>
      <c r="BQ20" s="613"/>
      <c r="BR20" s="613"/>
      <c r="BS20" s="614" t="s">
        <v>238</v>
      </c>
      <c r="BT20" s="614"/>
      <c r="BU20" s="614"/>
      <c r="BV20" s="614"/>
      <c r="BW20" s="614"/>
      <c r="BX20" s="614"/>
      <c r="BY20" s="614"/>
      <c r="BZ20" s="614"/>
      <c r="CA20" s="614"/>
      <c r="CB20" s="618"/>
      <c r="CD20" s="607" t="s">
        <v>281</v>
      </c>
      <c r="CE20" s="608"/>
      <c r="CF20" s="608"/>
      <c r="CG20" s="608"/>
      <c r="CH20" s="608"/>
      <c r="CI20" s="608"/>
      <c r="CJ20" s="608"/>
      <c r="CK20" s="608"/>
      <c r="CL20" s="608"/>
      <c r="CM20" s="608"/>
      <c r="CN20" s="608"/>
      <c r="CO20" s="608"/>
      <c r="CP20" s="608"/>
      <c r="CQ20" s="609"/>
      <c r="CR20" s="610">
        <v>28738209</v>
      </c>
      <c r="CS20" s="611"/>
      <c r="CT20" s="611"/>
      <c r="CU20" s="611"/>
      <c r="CV20" s="611"/>
      <c r="CW20" s="611"/>
      <c r="CX20" s="611"/>
      <c r="CY20" s="612"/>
      <c r="CZ20" s="613">
        <v>100</v>
      </c>
      <c r="DA20" s="613"/>
      <c r="DB20" s="613"/>
      <c r="DC20" s="613"/>
      <c r="DD20" s="619">
        <v>1979279</v>
      </c>
      <c r="DE20" s="611"/>
      <c r="DF20" s="611"/>
      <c r="DG20" s="611"/>
      <c r="DH20" s="611"/>
      <c r="DI20" s="611"/>
      <c r="DJ20" s="611"/>
      <c r="DK20" s="611"/>
      <c r="DL20" s="611"/>
      <c r="DM20" s="611"/>
      <c r="DN20" s="611"/>
      <c r="DO20" s="611"/>
      <c r="DP20" s="612"/>
      <c r="DQ20" s="619">
        <v>19868186</v>
      </c>
      <c r="DR20" s="611"/>
      <c r="DS20" s="611"/>
      <c r="DT20" s="611"/>
      <c r="DU20" s="611"/>
      <c r="DV20" s="611"/>
      <c r="DW20" s="611"/>
      <c r="DX20" s="611"/>
      <c r="DY20" s="611"/>
      <c r="DZ20" s="611"/>
      <c r="EA20" s="611"/>
      <c r="EB20" s="611"/>
      <c r="EC20" s="620"/>
    </row>
    <row r="21" spans="2:133" ht="11.25" customHeight="1" x14ac:dyDescent="0.15">
      <c r="B21" s="607" t="s">
        <v>282</v>
      </c>
      <c r="C21" s="608"/>
      <c r="D21" s="608"/>
      <c r="E21" s="608"/>
      <c r="F21" s="608"/>
      <c r="G21" s="608"/>
      <c r="H21" s="608"/>
      <c r="I21" s="608"/>
      <c r="J21" s="608"/>
      <c r="K21" s="608"/>
      <c r="L21" s="608"/>
      <c r="M21" s="608"/>
      <c r="N21" s="608"/>
      <c r="O21" s="608"/>
      <c r="P21" s="608"/>
      <c r="Q21" s="609"/>
      <c r="R21" s="610">
        <v>5622785</v>
      </c>
      <c r="S21" s="611"/>
      <c r="T21" s="611"/>
      <c r="U21" s="611"/>
      <c r="V21" s="611"/>
      <c r="W21" s="611"/>
      <c r="X21" s="611"/>
      <c r="Y21" s="612"/>
      <c r="Z21" s="613">
        <v>18.600000000000001</v>
      </c>
      <c r="AA21" s="613"/>
      <c r="AB21" s="613"/>
      <c r="AC21" s="613"/>
      <c r="AD21" s="614">
        <v>4649726</v>
      </c>
      <c r="AE21" s="614"/>
      <c r="AF21" s="614"/>
      <c r="AG21" s="614"/>
      <c r="AH21" s="614"/>
      <c r="AI21" s="614"/>
      <c r="AJ21" s="614"/>
      <c r="AK21" s="614"/>
      <c r="AL21" s="615">
        <v>28.6</v>
      </c>
      <c r="AM21" s="616"/>
      <c r="AN21" s="616"/>
      <c r="AO21" s="617"/>
      <c r="AP21" s="607" t="s">
        <v>283</v>
      </c>
      <c r="AQ21" s="626"/>
      <c r="AR21" s="626"/>
      <c r="AS21" s="626"/>
      <c r="AT21" s="626"/>
      <c r="AU21" s="626"/>
      <c r="AV21" s="626"/>
      <c r="AW21" s="626"/>
      <c r="AX21" s="626"/>
      <c r="AY21" s="626"/>
      <c r="AZ21" s="626"/>
      <c r="BA21" s="626"/>
      <c r="BB21" s="626"/>
      <c r="BC21" s="626"/>
      <c r="BD21" s="626"/>
      <c r="BE21" s="626"/>
      <c r="BF21" s="627"/>
      <c r="BG21" s="610">
        <v>18806</v>
      </c>
      <c r="BH21" s="611"/>
      <c r="BI21" s="611"/>
      <c r="BJ21" s="611"/>
      <c r="BK21" s="611"/>
      <c r="BL21" s="611"/>
      <c r="BM21" s="611"/>
      <c r="BN21" s="612"/>
      <c r="BO21" s="613">
        <v>0.2</v>
      </c>
      <c r="BP21" s="613"/>
      <c r="BQ21" s="613"/>
      <c r="BR21" s="613"/>
      <c r="BS21" s="614" t="s">
        <v>238</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284</v>
      </c>
      <c r="C22" s="608"/>
      <c r="D22" s="608"/>
      <c r="E22" s="608"/>
      <c r="F22" s="608"/>
      <c r="G22" s="608"/>
      <c r="H22" s="608"/>
      <c r="I22" s="608"/>
      <c r="J22" s="608"/>
      <c r="K22" s="608"/>
      <c r="L22" s="608"/>
      <c r="M22" s="608"/>
      <c r="N22" s="608"/>
      <c r="O22" s="608"/>
      <c r="P22" s="608"/>
      <c r="Q22" s="609"/>
      <c r="R22" s="610">
        <v>4649726</v>
      </c>
      <c r="S22" s="611"/>
      <c r="T22" s="611"/>
      <c r="U22" s="611"/>
      <c r="V22" s="611"/>
      <c r="W22" s="611"/>
      <c r="X22" s="611"/>
      <c r="Y22" s="612"/>
      <c r="Z22" s="613">
        <v>15.4</v>
      </c>
      <c r="AA22" s="613"/>
      <c r="AB22" s="613"/>
      <c r="AC22" s="613"/>
      <c r="AD22" s="614">
        <v>4649726</v>
      </c>
      <c r="AE22" s="614"/>
      <c r="AF22" s="614"/>
      <c r="AG22" s="614"/>
      <c r="AH22" s="614"/>
      <c r="AI22" s="614"/>
      <c r="AJ22" s="614"/>
      <c r="AK22" s="614"/>
      <c r="AL22" s="615">
        <v>28.6</v>
      </c>
      <c r="AM22" s="616"/>
      <c r="AN22" s="616"/>
      <c r="AO22" s="617"/>
      <c r="AP22" s="607" t="s">
        <v>285</v>
      </c>
      <c r="AQ22" s="626"/>
      <c r="AR22" s="626"/>
      <c r="AS22" s="626"/>
      <c r="AT22" s="626"/>
      <c r="AU22" s="626"/>
      <c r="AV22" s="626"/>
      <c r="AW22" s="626"/>
      <c r="AX22" s="626"/>
      <c r="AY22" s="626"/>
      <c r="AZ22" s="626"/>
      <c r="BA22" s="626"/>
      <c r="BB22" s="626"/>
      <c r="BC22" s="626"/>
      <c r="BD22" s="626"/>
      <c r="BE22" s="626"/>
      <c r="BF22" s="627"/>
      <c r="BG22" s="610" t="s">
        <v>238</v>
      </c>
      <c r="BH22" s="611"/>
      <c r="BI22" s="611"/>
      <c r="BJ22" s="611"/>
      <c r="BK22" s="611"/>
      <c r="BL22" s="611"/>
      <c r="BM22" s="611"/>
      <c r="BN22" s="612"/>
      <c r="BO22" s="613" t="s">
        <v>238</v>
      </c>
      <c r="BP22" s="613"/>
      <c r="BQ22" s="613"/>
      <c r="BR22" s="613"/>
      <c r="BS22" s="614" t="s">
        <v>238</v>
      </c>
      <c r="BT22" s="614"/>
      <c r="BU22" s="614"/>
      <c r="BV22" s="614"/>
      <c r="BW22" s="614"/>
      <c r="BX22" s="614"/>
      <c r="BY22" s="614"/>
      <c r="BZ22" s="614"/>
      <c r="CA22" s="614"/>
      <c r="CB22" s="618"/>
      <c r="CD22" s="592" t="s">
        <v>286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287</v>
      </c>
      <c r="C23" s="608"/>
      <c r="D23" s="608"/>
      <c r="E23" s="608"/>
      <c r="F23" s="608"/>
      <c r="G23" s="608"/>
      <c r="H23" s="608"/>
      <c r="I23" s="608"/>
      <c r="J23" s="608"/>
      <c r="K23" s="608"/>
      <c r="L23" s="608"/>
      <c r="M23" s="608"/>
      <c r="N23" s="608"/>
      <c r="O23" s="608"/>
      <c r="P23" s="608"/>
      <c r="Q23" s="609"/>
      <c r="R23" s="610">
        <v>973059</v>
      </c>
      <c r="S23" s="611"/>
      <c r="T23" s="611"/>
      <c r="U23" s="611"/>
      <c r="V23" s="611"/>
      <c r="W23" s="611"/>
      <c r="X23" s="611"/>
      <c r="Y23" s="612"/>
      <c r="Z23" s="613">
        <v>3.2</v>
      </c>
      <c r="AA23" s="613"/>
      <c r="AB23" s="613"/>
      <c r="AC23" s="613"/>
      <c r="AD23" s="614" t="s">
        <v>238</v>
      </c>
      <c r="AE23" s="614"/>
      <c r="AF23" s="614"/>
      <c r="AG23" s="614"/>
      <c r="AH23" s="614"/>
      <c r="AI23" s="614"/>
      <c r="AJ23" s="614"/>
      <c r="AK23" s="614"/>
      <c r="AL23" s="615" t="s">
        <v>258</v>
      </c>
      <c r="AM23" s="616"/>
      <c r="AN23" s="616"/>
      <c r="AO23" s="617"/>
      <c r="AP23" s="607" t="s">
        <v>288</v>
      </c>
      <c r="AQ23" s="626"/>
      <c r="AR23" s="626"/>
      <c r="AS23" s="626"/>
      <c r="AT23" s="626"/>
      <c r="AU23" s="626"/>
      <c r="AV23" s="626"/>
      <c r="AW23" s="626"/>
      <c r="AX23" s="626"/>
      <c r="AY23" s="626"/>
      <c r="AZ23" s="626"/>
      <c r="BA23" s="626"/>
      <c r="BB23" s="626"/>
      <c r="BC23" s="626"/>
      <c r="BD23" s="626"/>
      <c r="BE23" s="626"/>
      <c r="BF23" s="627"/>
      <c r="BG23" s="610">
        <v>532986</v>
      </c>
      <c r="BH23" s="611"/>
      <c r="BI23" s="611"/>
      <c r="BJ23" s="611"/>
      <c r="BK23" s="611"/>
      <c r="BL23" s="611"/>
      <c r="BM23" s="611"/>
      <c r="BN23" s="612"/>
      <c r="BO23" s="613">
        <v>5.5</v>
      </c>
      <c r="BP23" s="613"/>
      <c r="BQ23" s="613"/>
      <c r="BR23" s="613"/>
      <c r="BS23" s="614" t="s">
        <v>238</v>
      </c>
      <c r="BT23" s="614"/>
      <c r="BU23" s="614"/>
      <c r="BV23" s="614"/>
      <c r="BW23" s="614"/>
      <c r="BX23" s="614"/>
      <c r="BY23" s="614"/>
      <c r="BZ23" s="614"/>
      <c r="CA23" s="614"/>
      <c r="CB23" s="618"/>
      <c r="CD23" s="592" t="s">
        <v>226</v>
      </c>
      <c r="CE23" s="593"/>
      <c r="CF23" s="593"/>
      <c r="CG23" s="593"/>
      <c r="CH23" s="593"/>
      <c r="CI23" s="593"/>
      <c r="CJ23" s="593"/>
      <c r="CK23" s="593"/>
      <c r="CL23" s="593"/>
      <c r="CM23" s="593"/>
      <c r="CN23" s="593"/>
      <c r="CO23" s="593"/>
      <c r="CP23" s="593"/>
      <c r="CQ23" s="594"/>
      <c r="CR23" s="592" t="s">
        <v>289</v>
      </c>
      <c r="CS23" s="593"/>
      <c r="CT23" s="593"/>
      <c r="CU23" s="593"/>
      <c r="CV23" s="593"/>
      <c r="CW23" s="593"/>
      <c r="CX23" s="593"/>
      <c r="CY23" s="594"/>
      <c r="CZ23" s="592" t="s">
        <v>290</v>
      </c>
      <c r="DA23" s="593"/>
      <c r="DB23" s="593"/>
      <c r="DC23" s="594"/>
      <c r="DD23" s="592" t="s">
        <v>291</v>
      </c>
      <c r="DE23" s="593"/>
      <c r="DF23" s="593"/>
      <c r="DG23" s="593"/>
      <c r="DH23" s="593"/>
      <c r="DI23" s="593"/>
      <c r="DJ23" s="593"/>
      <c r="DK23" s="594"/>
      <c r="DL23" s="637" t="s">
        <v>292</v>
      </c>
      <c r="DM23" s="638"/>
      <c r="DN23" s="638"/>
      <c r="DO23" s="638"/>
      <c r="DP23" s="638"/>
      <c r="DQ23" s="638"/>
      <c r="DR23" s="638"/>
      <c r="DS23" s="638"/>
      <c r="DT23" s="638"/>
      <c r="DU23" s="638"/>
      <c r="DV23" s="639"/>
      <c r="DW23" s="592" t="s">
        <v>293</v>
      </c>
      <c r="DX23" s="593"/>
      <c r="DY23" s="593"/>
      <c r="DZ23" s="593"/>
      <c r="EA23" s="593"/>
      <c r="EB23" s="593"/>
      <c r="EC23" s="594"/>
    </row>
    <row r="24" spans="2:133" ht="11.25" customHeight="1" x14ac:dyDescent="0.15">
      <c r="B24" s="607" t="s">
        <v>294</v>
      </c>
      <c r="C24" s="608"/>
      <c r="D24" s="608"/>
      <c r="E24" s="608"/>
      <c r="F24" s="608"/>
      <c r="G24" s="608"/>
      <c r="H24" s="608"/>
      <c r="I24" s="608"/>
      <c r="J24" s="608"/>
      <c r="K24" s="608"/>
      <c r="L24" s="608"/>
      <c r="M24" s="608"/>
      <c r="N24" s="608"/>
      <c r="O24" s="608"/>
      <c r="P24" s="608"/>
      <c r="Q24" s="609"/>
      <c r="R24" s="610" t="s">
        <v>149</v>
      </c>
      <c r="S24" s="611"/>
      <c r="T24" s="611"/>
      <c r="U24" s="611"/>
      <c r="V24" s="611"/>
      <c r="W24" s="611"/>
      <c r="X24" s="611"/>
      <c r="Y24" s="612"/>
      <c r="Z24" s="613" t="s">
        <v>238</v>
      </c>
      <c r="AA24" s="613"/>
      <c r="AB24" s="613"/>
      <c r="AC24" s="613"/>
      <c r="AD24" s="614" t="s">
        <v>238</v>
      </c>
      <c r="AE24" s="614"/>
      <c r="AF24" s="614"/>
      <c r="AG24" s="614"/>
      <c r="AH24" s="614"/>
      <c r="AI24" s="614"/>
      <c r="AJ24" s="614"/>
      <c r="AK24" s="614"/>
      <c r="AL24" s="615" t="s">
        <v>238</v>
      </c>
      <c r="AM24" s="616"/>
      <c r="AN24" s="616"/>
      <c r="AO24" s="617"/>
      <c r="AP24" s="607" t="s">
        <v>295</v>
      </c>
      <c r="AQ24" s="626"/>
      <c r="AR24" s="626"/>
      <c r="AS24" s="626"/>
      <c r="AT24" s="626"/>
      <c r="AU24" s="626"/>
      <c r="AV24" s="626"/>
      <c r="AW24" s="626"/>
      <c r="AX24" s="626"/>
      <c r="AY24" s="626"/>
      <c r="AZ24" s="626"/>
      <c r="BA24" s="626"/>
      <c r="BB24" s="626"/>
      <c r="BC24" s="626"/>
      <c r="BD24" s="626"/>
      <c r="BE24" s="626"/>
      <c r="BF24" s="627"/>
      <c r="BG24" s="610" t="s">
        <v>149</v>
      </c>
      <c r="BH24" s="611"/>
      <c r="BI24" s="611"/>
      <c r="BJ24" s="611"/>
      <c r="BK24" s="611"/>
      <c r="BL24" s="611"/>
      <c r="BM24" s="611"/>
      <c r="BN24" s="612"/>
      <c r="BO24" s="613" t="s">
        <v>149</v>
      </c>
      <c r="BP24" s="613"/>
      <c r="BQ24" s="613"/>
      <c r="BR24" s="613"/>
      <c r="BS24" s="614" t="s">
        <v>238</v>
      </c>
      <c r="BT24" s="614"/>
      <c r="BU24" s="614"/>
      <c r="BV24" s="614"/>
      <c r="BW24" s="614"/>
      <c r="BX24" s="614"/>
      <c r="BY24" s="614"/>
      <c r="BZ24" s="614"/>
      <c r="CA24" s="614"/>
      <c r="CB24" s="618"/>
      <c r="CD24" s="596" t="s">
        <v>296</v>
      </c>
      <c r="CE24" s="597"/>
      <c r="CF24" s="597"/>
      <c r="CG24" s="597"/>
      <c r="CH24" s="597"/>
      <c r="CI24" s="597"/>
      <c r="CJ24" s="597"/>
      <c r="CK24" s="597"/>
      <c r="CL24" s="597"/>
      <c r="CM24" s="597"/>
      <c r="CN24" s="597"/>
      <c r="CO24" s="597"/>
      <c r="CP24" s="597"/>
      <c r="CQ24" s="598"/>
      <c r="CR24" s="599">
        <v>13714486</v>
      </c>
      <c r="CS24" s="600"/>
      <c r="CT24" s="600"/>
      <c r="CU24" s="600"/>
      <c r="CV24" s="600"/>
      <c r="CW24" s="600"/>
      <c r="CX24" s="600"/>
      <c r="CY24" s="601"/>
      <c r="CZ24" s="604">
        <v>47.7</v>
      </c>
      <c r="DA24" s="605"/>
      <c r="DB24" s="605"/>
      <c r="DC24" s="621"/>
      <c r="DD24" s="645">
        <v>8202580</v>
      </c>
      <c r="DE24" s="600"/>
      <c r="DF24" s="600"/>
      <c r="DG24" s="600"/>
      <c r="DH24" s="600"/>
      <c r="DI24" s="600"/>
      <c r="DJ24" s="600"/>
      <c r="DK24" s="601"/>
      <c r="DL24" s="645">
        <v>7974969</v>
      </c>
      <c r="DM24" s="600"/>
      <c r="DN24" s="600"/>
      <c r="DO24" s="600"/>
      <c r="DP24" s="600"/>
      <c r="DQ24" s="600"/>
      <c r="DR24" s="600"/>
      <c r="DS24" s="600"/>
      <c r="DT24" s="600"/>
      <c r="DU24" s="600"/>
      <c r="DV24" s="601"/>
      <c r="DW24" s="604">
        <v>48.1</v>
      </c>
      <c r="DX24" s="605"/>
      <c r="DY24" s="605"/>
      <c r="DZ24" s="605"/>
      <c r="EA24" s="605"/>
      <c r="EB24" s="605"/>
      <c r="EC24" s="606"/>
    </row>
    <row r="25" spans="2:133" ht="11.25" customHeight="1" x14ac:dyDescent="0.15">
      <c r="B25" s="607" t="s">
        <v>297</v>
      </c>
      <c r="C25" s="608"/>
      <c r="D25" s="608"/>
      <c r="E25" s="608"/>
      <c r="F25" s="608"/>
      <c r="G25" s="608"/>
      <c r="H25" s="608"/>
      <c r="I25" s="608"/>
      <c r="J25" s="608"/>
      <c r="K25" s="608"/>
      <c r="L25" s="608"/>
      <c r="M25" s="608"/>
      <c r="N25" s="608"/>
      <c r="O25" s="608"/>
      <c r="P25" s="608"/>
      <c r="Q25" s="609"/>
      <c r="R25" s="610">
        <v>17731924</v>
      </c>
      <c r="S25" s="611"/>
      <c r="T25" s="611"/>
      <c r="U25" s="611"/>
      <c r="V25" s="611"/>
      <c r="W25" s="611"/>
      <c r="X25" s="611"/>
      <c r="Y25" s="612"/>
      <c r="Z25" s="613">
        <v>58.6</v>
      </c>
      <c r="AA25" s="613"/>
      <c r="AB25" s="613"/>
      <c r="AC25" s="613"/>
      <c r="AD25" s="614">
        <v>16225879</v>
      </c>
      <c r="AE25" s="614"/>
      <c r="AF25" s="614"/>
      <c r="AG25" s="614"/>
      <c r="AH25" s="614"/>
      <c r="AI25" s="614"/>
      <c r="AJ25" s="614"/>
      <c r="AK25" s="614"/>
      <c r="AL25" s="615">
        <v>99.8</v>
      </c>
      <c r="AM25" s="616"/>
      <c r="AN25" s="616"/>
      <c r="AO25" s="617"/>
      <c r="AP25" s="607" t="s">
        <v>298</v>
      </c>
      <c r="AQ25" s="626"/>
      <c r="AR25" s="626"/>
      <c r="AS25" s="626"/>
      <c r="AT25" s="626"/>
      <c r="AU25" s="626"/>
      <c r="AV25" s="626"/>
      <c r="AW25" s="626"/>
      <c r="AX25" s="626"/>
      <c r="AY25" s="626"/>
      <c r="AZ25" s="626"/>
      <c r="BA25" s="626"/>
      <c r="BB25" s="626"/>
      <c r="BC25" s="626"/>
      <c r="BD25" s="626"/>
      <c r="BE25" s="626"/>
      <c r="BF25" s="627"/>
      <c r="BG25" s="610" t="s">
        <v>238</v>
      </c>
      <c r="BH25" s="611"/>
      <c r="BI25" s="611"/>
      <c r="BJ25" s="611"/>
      <c r="BK25" s="611"/>
      <c r="BL25" s="611"/>
      <c r="BM25" s="611"/>
      <c r="BN25" s="612"/>
      <c r="BO25" s="613" t="s">
        <v>238</v>
      </c>
      <c r="BP25" s="613"/>
      <c r="BQ25" s="613"/>
      <c r="BR25" s="613"/>
      <c r="BS25" s="614" t="s">
        <v>238</v>
      </c>
      <c r="BT25" s="614"/>
      <c r="BU25" s="614"/>
      <c r="BV25" s="614"/>
      <c r="BW25" s="614"/>
      <c r="BX25" s="614"/>
      <c r="BY25" s="614"/>
      <c r="BZ25" s="614"/>
      <c r="CA25" s="614"/>
      <c r="CB25" s="618"/>
      <c r="CD25" s="607" t="s">
        <v>299</v>
      </c>
      <c r="CE25" s="608"/>
      <c r="CF25" s="608"/>
      <c r="CG25" s="608"/>
      <c r="CH25" s="608"/>
      <c r="CI25" s="608"/>
      <c r="CJ25" s="608"/>
      <c r="CK25" s="608"/>
      <c r="CL25" s="608"/>
      <c r="CM25" s="608"/>
      <c r="CN25" s="608"/>
      <c r="CO25" s="608"/>
      <c r="CP25" s="608"/>
      <c r="CQ25" s="609"/>
      <c r="CR25" s="610">
        <v>4129015</v>
      </c>
      <c r="CS25" s="642"/>
      <c r="CT25" s="642"/>
      <c r="CU25" s="642"/>
      <c r="CV25" s="642"/>
      <c r="CW25" s="642"/>
      <c r="CX25" s="642"/>
      <c r="CY25" s="643"/>
      <c r="CZ25" s="615">
        <v>14.4</v>
      </c>
      <c r="DA25" s="640"/>
      <c r="DB25" s="640"/>
      <c r="DC25" s="644"/>
      <c r="DD25" s="619">
        <v>3752451</v>
      </c>
      <c r="DE25" s="642"/>
      <c r="DF25" s="642"/>
      <c r="DG25" s="642"/>
      <c r="DH25" s="642"/>
      <c r="DI25" s="642"/>
      <c r="DJ25" s="642"/>
      <c r="DK25" s="643"/>
      <c r="DL25" s="619">
        <v>3607448</v>
      </c>
      <c r="DM25" s="642"/>
      <c r="DN25" s="642"/>
      <c r="DO25" s="642"/>
      <c r="DP25" s="642"/>
      <c r="DQ25" s="642"/>
      <c r="DR25" s="642"/>
      <c r="DS25" s="642"/>
      <c r="DT25" s="642"/>
      <c r="DU25" s="642"/>
      <c r="DV25" s="643"/>
      <c r="DW25" s="615">
        <v>21.7</v>
      </c>
      <c r="DX25" s="640"/>
      <c r="DY25" s="640"/>
      <c r="DZ25" s="640"/>
      <c r="EA25" s="640"/>
      <c r="EB25" s="640"/>
      <c r="EC25" s="641"/>
    </row>
    <row r="26" spans="2:133" ht="11.25" customHeight="1" x14ac:dyDescent="0.15">
      <c r="B26" s="607" t="s">
        <v>300</v>
      </c>
      <c r="C26" s="608"/>
      <c r="D26" s="608"/>
      <c r="E26" s="608"/>
      <c r="F26" s="608"/>
      <c r="G26" s="608"/>
      <c r="H26" s="608"/>
      <c r="I26" s="608"/>
      <c r="J26" s="608"/>
      <c r="K26" s="608"/>
      <c r="L26" s="608"/>
      <c r="M26" s="608"/>
      <c r="N26" s="608"/>
      <c r="O26" s="608"/>
      <c r="P26" s="608"/>
      <c r="Q26" s="609"/>
      <c r="R26" s="610">
        <v>7317</v>
      </c>
      <c r="S26" s="611"/>
      <c r="T26" s="611"/>
      <c r="U26" s="611"/>
      <c r="V26" s="611"/>
      <c r="W26" s="611"/>
      <c r="X26" s="611"/>
      <c r="Y26" s="612"/>
      <c r="Z26" s="613">
        <v>0</v>
      </c>
      <c r="AA26" s="613"/>
      <c r="AB26" s="613"/>
      <c r="AC26" s="613"/>
      <c r="AD26" s="614">
        <v>7317</v>
      </c>
      <c r="AE26" s="614"/>
      <c r="AF26" s="614"/>
      <c r="AG26" s="614"/>
      <c r="AH26" s="614"/>
      <c r="AI26" s="614"/>
      <c r="AJ26" s="614"/>
      <c r="AK26" s="614"/>
      <c r="AL26" s="615">
        <v>0</v>
      </c>
      <c r="AM26" s="616"/>
      <c r="AN26" s="616"/>
      <c r="AO26" s="617"/>
      <c r="AP26" s="607" t="s">
        <v>301</v>
      </c>
      <c r="AQ26" s="626"/>
      <c r="AR26" s="626"/>
      <c r="AS26" s="626"/>
      <c r="AT26" s="626"/>
      <c r="AU26" s="626"/>
      <c r="AV26" s="626"/>
      <c r="AW26" s="626"/>
      <c r="AX26" s="626"/>
      <c r="AY26" s="626"/>
      <c r="AZ26" s="626"/>
      <c r="BA26" s="626"/>
      <c r="BB26" s="626"/>
      <c r="BC26" s="626"/>
      <c r="BD26" s="626"/>
      <c r="BE26" s="626"/>
      <c r="BF26" s="627"/>
      <c r="BG26" s="610" t="s">
        <v>258</v>
      </c>
      <c r="BH26" s="611"/>
      <c r="BI26" s="611"/>
      <c r="BJ26" s="611"/>
      <c r="BK26" s="611"/>
      <c r="BL26" s="611"/>
      <c r="BM26" s="611"/>
      <c r="BN26" s="612"/>
      <c r="BO26" s="613" t="s">
        <v>238</v>
      </c>
      <c r="BP26" s="613"/>
      <c r="BQ26" s="613"/>
      <c r="BR26" s="613"/>
      <c r="BS26" s="614" t="s">
        <v>238</v>
      </c>
      <c r="BT26" s="614"/>
      <c r="BU26" s="614"/>
      <c r="BV26" s="614"/>
      <c r="BW26" s="614"/>
      <c r="BX26" s="614"/>
      <c r="BY26" s="614"/>
      <c r="BZ26" s="614"/>
      <c r="CA26" s="614"/>
      <c r="CB26" s="618"/>
      <c r="CD26" s="607" t="s">
        <v>302</v>
      </c>
      <c r="CE26" s="608"/>
      <c r="CF26" s="608"/>
      <c r="CG26" s="608"/>
      <c r="CH26" s="608"/>
      <c r="CI26" s="608"/>
      <c r="CJ26" s="608"/>
      <c r="CK26" s="608"/>
      <c r="CL26" s="608"/>
      <c r="CM26" s="608"/>
      <c r="CN26" s="608"/>
      <c r="CO26" s="608"/>
      <c r="CP26" s="608"/>
      <c r="CQ26" s="609"/>
      <c r="CR26" s="610">
        <v>2551805</v>
      </c>
      <c r="CS26" s="611"/>
      <c r="CT26" s="611"/>
      <c r="CU26" s="611"/>
      <c r="CV26" s="611"/>
      <c r="CW26" s="611"/>
      <c r="CX26" s="611"/>
      <c r="CY26" s="612"/>
      <c r="CZ26" s="615">
        <v>8.9</v>
      </c>
      <c r="DA26" s="640"/>
      <c r="DB26" s="640"/>
      <c r="DC26" s="644"/>
      <c r="DD26" s="619">
        <v>2175241</v>
      </c>
      <c r="DE26" s="611"/>
      <c r="DF26" s="611"/>
      <c r="DG26" s="611"/>
      <c r="DH26" s="611"/>
      <c r="DI26" s="611"/>
      <c r="DJ26" s="611"/>
      <c r="DK26" s="612"/>
      <c r="DL26" s="619" t="s">
        <v>238</v>
      </c>
      <c r="DM26" s="611"/>
      <c r="DN26" s="611"/>
      <c r="DO26" s="611"/>
      <c r="DP26" s="611"/>
      <c r="DQ26" s="611"/>
      <c r="DR26" s="611"/>
      <c r="DS26" s="611"/>
      <c r="DT26" s="611"/>
      <c r="DU26" s="611"/>
      <c r="DV26" s="612"/>
      <c r="DW26" s="615" t="s">
        <v>238</v>
      </c>
      <c r="DX26" s="640"/>
      <c r="DY26" s="640"/>
      <c r="DZ26" s="640"/>
      <c r="EA26" s="640"/>
      <c r="EB26" s="640"/>
      <c r="EC26" s="641"/>
    </row>
    <row r="27" spans="2:133" ht="11.25" customHeight="1" x14ac:dyDescent="0.15">
      <c r="B27" s="607" t="s">
        <v>303</v>
      </c>
      <c r="C27" s="608"/>
      <c r="D27" s="608"/>
      <c r="E27" s="608"/>
      <c r="F27" s="608"/>
      <c r="G27" s="608"/>
      <c r="H27" s="608"/>
      <c r="I27" s="608"/>
      <c r="J27" s="608"/>
      <c r="K27" s="608"/>
      <c r="L27" s="608"/>
      <c r="M27" s="608"/>
      <c r="N27" s="608"/>
      <c r="O27" s="608"/>
      <c r="P27" s="608"/>
      <c r="Q27" s="609"/>
      <c r="R27" s="610">
        <v>141925</v>
      </c>
      <c r="S27" s="611"/>
      <c r="T27" s="611"/>
      <c r="U27" s="611"/>
      <c r="V27" s="611"/>
      <c r="W27" s="611"/>
      <c r="X27" s="611"/>
      <c r="Y27" s="612"/>
      <c r="Z27" s="613">
        <v>0.5</v>
      </c>
      <c r="AA27" s="613"/>
      <c r="AB27" s="613"/>
      <c r="AC27" s="613"/>
      <c r="AD27" s="614" t="s">
        <v>238</v>
      </c>
      <c r="AE27" s="614"/>
      <c r="AF27" s="614"/>
      <c r="AG27" s="614"/>
      <c r="AH27" s="614"/>
      <c r="AI27" s="614"/>
      <c r="AJ27" s="614"/>
      <c r="AK27" s="614"/>
      <c r="AL27" s="615" t="s">
        <v>149</v>
      </c>
      <c r="AM27" s="616"/>
      <c r="AN27" s="616"/>
      <c r="AO27" s="617"/>
      <c r="AP27" s="607" t="s">
        <v>304</v>
      </c>
      <c r="AQ27" s="608"/>
      <c r="AR27" s="608"/>
      <c r="AS27" s="608"/>
      <c r="AT27" s="608"/>
      <c r="AU27" s="608"/>
      <c r="AV27" s="608"/>
      <c r="AW27" s="608"/>
      <c r="AX27" s="608"/>
      <c r="AY27" s="608"/>
      <c r="AZ27" s="608"/>
      <c r="BA27" s="608"/>
      <c r="BB27" s="608"/>
      <c r="BC27" s="608"/>
      <c r="BD27" s="608"/>
      <c r="BE27" s="608"/>
      <c r="BF27" s="609"/>
      <c r="BG27" s="610">
        <v>9736539</v>
      </c>
      <c r="BH27" s="611"/>
      <c r="BI27" s="611"/>
      <c r="BJ27" s="611"/>
      <c r="BK27" s="611"/>
      <c r="BL27" s="611"/>
      <c r="BM27" s="611"/>
      <c r="BN27" s="612"/>
      <c r="BO27" s="613">
        <v>100</v>
      </c>
      <c r="BP27" s="613"/>
      <c r="BQ27" s="613"/>
      <c r="BR27" s="613"/>
      <c r="BS27" s="614">
        <v>214093</v>
      </c>
      <c r="BT27" s="614"/>
      <c r="BU27" s="614"/>
      <c r="BV27" s="614"/>
      <c r="BW27" s="614"/>
      <c r="BX27" s="614"/>
      <c r="BY27" s="614"/>
      <c r="BZ27" s="614"/>
      <c r="CA27" s="614"/>
      <c r="CB27" s="618"/>
      <c r="CD27" s="607" t="s">
        <v>305</v>
      </c>
      <c r="CE27" s="608"/>
      <c r="CF27" s="608"/>
      <c r="CG27" s="608"/>
      <c r="CH27" s="608"/>
      <c r="CI27" s="608"/>
      <c r="CJ27" s="608"/>
      <c r="CK27" s="608"/>
      <c r="CL27" s="608"/>
      <c r="CM27" s="608"/>
      <c r="CN27" s="608"/>
      <c r="CO27" s="608"/>
      <c r="CP27" s="608"/>
      <c r="CQ27" s="609"/>
      <c r="CR27" s="610">
        <v>7082787</v>
      </c>
      <c r="CS27" s="642"/>
      <c r="CT27" s="642"/>
      <c r="CU27" s="642"/>
      <c r="CV27" s="642"/>
      <c r="CW27" s="642"/>
      <c r="CX27" s="642"/>
      <c r="CY27" s="643"/>
      <c r="CZ27" s="615">
        <v>24.6</v>
      </c>
      <c r="DA27" s="640"/>
      <c r="DB27" s="640"/>
      <c r="DC27" s="644"/>
      <c r="DD27" s="619">
        <v>2002659</v>
      </c>
      <c r="DE27" s="642"/>
      <c r="DF27" s="642"/>
      <c r="DG27" s="642"/>
      <c r="DH27" s="642"/>
      <c r="DI27" s="642"/>
      <c r="DJ27" s="642"/>
      <c r="DK27" s="643"/>
      <c r="DL27" s="619">
        <v>1920051</v>
      </c>
      <c r="DM27" s="642"/>
      <c r="DN27" s="642"/>
      <c r="DO27" s="642"/>
      <c r="DP27" s="642"/>
      <c r="DQ27" s="642"/>
      <c r="DR27" s="642"/>
      <c r="DS27" s="642"/>
      <c r="DT27" s="642"/>
      <c r="DU27" s="642"/>
      <c r="DV27" s="643"/>
      <c r="DW27" s="615">
        <v>11.6</v>
      </c>
      <c r="DX27" s="640"/>
      <c r="DY27" s="640"/>
      <c r="DZ27" s="640"/>
      <c r="EA27" s="640"/>
      <c r="EB27" s="640"/>
      <c r="EC27" s="641"/>
    </row>
    <row r="28" spans="2:133" ht="11.25" customHeight="1" x14ac:dyDescent="0.15">
      <c r="B28" s="607" t="s">
        <v>306</v>
      </c>
      <c r="C28" s="608"/>
      <c r="D28" s="608"/>
      <c r="E28" s="608"/>
      <c r="F28" s="608"/>
      <c r="G28" s="608"/>
      <c r="H28" s="608"/>
      <c r="I28" s="608"/>
      <c r="J28" s="608"/>
      <c r="K28" s="608"/>
      <c r="L28" s="608"/>
      <c r="M28" s="608"/>
      <c r="N28" s="608"/>
      <c r="O28" s="608"/>
      <c r="P28" s="608"/>
      <c r="Q28" s="609"/>
      <c r="R28" s="610">
        <v>233915</v>
      </c>
      <c r="S28" s="611"/>
      <c r="T28" s="611"/>
      <c r="U28" s="611"/>
      <c r="V28" s="611"/>
      <c r="W28" s="611"/>
      <c r="X28" s="611"/>
      <c r="Y28" s="612"/>
      <c r="Z28" s="613">
        <v>0.8</v>
      </c>
      <c r="AA28" s="613"/>
      <c r="AB28" s="613"/>
      <c r="AC28" s="613"/>
      <c r="AD28" s="614">
        <v>25397</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307</v>
      </c>
      <c r="CE28" s="608"/>
      <c r="CF28" s="608"/>
      <c r="CG28" s="608"/>
      <c r="CH28" s="608"/>
      <c r="CI28" s="608"/>
      <c r="CJ28" s="608"/>
      <c r="CK28" s="608"/>
      <c r="CL28" s="608"/>
      <c r="CM28" s="608"/>
      <c r="CN28" s="608"/>
      <c r="CO28" s="608"/>
      <c r="CP28" s="608"/>
      <c r="CQ28" s="609"/>
      <c r="CR28" s="610">
        <v>2502684</v>
      </c>
      <c r="CS28" s="611"/>
      <c r="CT28" s="611"/>
      <c r="CU28" s="611"/>
      <c r="CV28" s="611"/>
      <c r="CW28" s="611"/>
      <c r="CX28" s="611"/>
      <c r="CY28" s="612"/>
      <c r="CZ28" s="615">
        <v>8.6999999999999993</v>
      </c>
      <c r="DA28" s="640"/>
      <c r="DB28" s="640"/>
      <c r="DC28" s="644"/>
      <c r="DD28" s="619">
        <v>2447470</v>
      </c>
      <c r="DE28" s="611"/>
      <c r="DF28" s="611"/>
      <c r="DG28" s="611"/>
      <c r="DH28" s="611"/>
      <c r="DI28" s="611"/>
      <c r="DJ28" s="611"/>
      <c r="DK28" s="612"/>
      <c r="DL28" s="619">
        <v>2447470</v>
      </c>
      <c r="DM28" s="611"/>
      <c r="DN28" s="611"/>
      <c r="DO28" s="611"/>
      <c r="DP28" s="611"/>
      <c r="DQ28" s="611"/>
      <c r="DR28" s="611"/>
      <c r="DS28" s="611"/>
      <c r="DT28" s="611"/>
      <c r="DU28" s="611"/>
      <c r="DV28" s="612"/>
      <c r="DW28" s="615">
        <v>14.8</v>
      </c>
      <c r="DX28" s="640"/>
      <c r="DY28" s="640"/>
      <c r="DZ28" s="640"/>
      <c r="EA28" s="640"/>
      <c r="EB28" s="640"/>
      <c r="EC28" s="641"/>
    </row>
    <row r="29" spans="2:133" ht="11.25" customHeight="1" x14ac:dyDescent="0.15">
      <c r="B29" s="607" t="s">
        <v>308</v>
      </c>
      <c r="C29" s="608"/>
      <c r="D29" s="608"/>
      <c r="E29" s="608"/>
      <c r="F29" s="608"/>
      <c r="G29" s="608"/>
      <c r="H29" s="608"/>
      <c r="I29" s="608"/>
      <c r="J29" s="608"/>
      <c r="K29" s="608"/>
      <c r="L29" s="608"/>
      <c r="M29" s="608"/>
      <c r="N29" s="608"/>
      <c r="O29" s="608"/>
      <c r="P29" s="608"/>
      <c r="Q29" s="609"/>
      <c r="R29" s="610">
        <v>33053</v>
      </c>
      <c r="S29" s="611"/>
      <c r="T29" s="611"/>
      <c r="U29" s="611"/>
      <c r="V29" s="611"/>
      <c r="W29" s="611"/>
      <c r="X29" s="611"/>
      <c r="Y29" s="612"/>
      <c r="Z29" s="613">
        <v>0.1</v>
      </c>
      <c r="AA29" s="613"/>
      <c r="AB29" s="613"/>
      <c r="AC29" s="613"/>
      <c r="AD29" s="614">
        <v>5</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309</v>
      </c>
      <c r="CE29" s="647"/>
      <c r="CF29" s="607" t="s">
        <v>71</v>
      </c>
      <c r="CG29" s="608"/>
      <c r="CH29" s="608"/>
      <c r="CI29" s="608"/>
      <c r="CJ29" s="608"/>
      <c r="CK29" s="608"/>
      <c r="CL29" s="608"/>
      <c r="CM29" s="608"/>
      <c r="CN29" s="608"/>
      <c r="CO29" s="608"/>
      <c r="CP29" s="608"/>
      <c r="CQ29" s="609"/>
      <c r="CR29" s="610">
        <v>2502684</v>
      </c>
      <c r="CS29" s="642"/>
      <c r="CT29" s="642"/>
      <c r="CU29" s="642"/>
      <c r="CV29" s="642"/>
      <c r="CW29" s="642"/>
      <c r="CX29" s="642"/>
      <c r="CY29" s="643"/>
      <c r="CZ29" s="615">
        <v>8.6999999999999993</v>
      </c>
      <c r="DA29" s="640"/>
      <c r="DB29" s="640"/>
      <c r="DC29" s="644"/>
      <c r="DD29" s="619">
        <v>2447470</v>
      </c>
      <c r="DE29" s="642"/>
      <c r="DF29" s="642"/>
      <c r="DG29" s="642"/>
      <c r="DH29" s="642"/>
      <c r="DI29" s="642"/>
      <c r="DJ29" s="642"/>
      <c r="DK29" s="643"/>
      <c r="DL29" s="619">
        <v>2447470</v>
      </c>
      <c r="DM29" s="642"/>
      <c r="DN29" s="642"/>
      <c r="DO29" s="642"/>
      <c r="DP29" s="642"/>
      <c r="DQ29" s="642"/>
      <c r="DR29" s="642"/>
      <c r="DS29" s="642"/>
      <c r="DT29" s="642"/>
      <c r="DU29" s="642"/>
      <c r="DV29" s="643"/>
      <c r="DW29" s="615">
        <v>14.8</v>
      </c>
      <c r="DX29" s="640"/>
      <c r="DY29" s="640"/>
      <c r="DZ29" s="640"/>
      <c r="EA29" s="640"/>
      <c r="EB29" s="640"/>
      <c r="EC29" s="641"/>
    </row>
    <row r="30" spans="2:133" ht="11.25" customHeight="1" x14ac:dyDescent="0.15">
      <c r="B30" s="607" t="s">
        <v>310</v>
      </c>
      <c r="C30" s="608"/>
      <c r="D30" s="608"/>
      <c r="E30" s="608"/>
      <c r="F30" s="608"/>
      <c r="G30" s="608"/>
      <c r="H30" s="608"/>
      <c r="I30" s="608"/>
      <c r="J30" s="608"/>
      <c r="K30" s="608"/>
      <c r="L30" s="608"/>
      <c r="M30" s="608"/>
      <c r="N30" s="608"/>
      <c r="O30" s="608"/>
      <c r="P30" s="608"/>
      <c r="Q30" s="609"/>
      <c r="R30" s="610">
        <v>5165137</v>
      </c>
      <c r="S30" s="611"/>
      <c r="T30" s="611"/>
      <c r="U30" s="611"/>
      <c r="V30" s="611"/>
      <c r="W30" s="611"/>
      <c r="X30" s="611"/>
      <c r="Y30" s="612"/>
      <c r="Z30" s="613">
        <v>17.100000000000001</v>
      </c>
      <c r="AA30" s="613"/>
      <c r="AB30" s="613"/>
      <c r="AC30" s="613"/>
      <c r="AD30" s="614" t="s">
        <v>238</v>
      </c>
      <c r="AE30" s="614"/>
      <c r="AF30" s="614"/>
      <c r="AG30" s="614"/>
      <c r="AH30" s="614"/>
      <c r="AI30" s="614"/>
      <c r="AJ30" s="614"/>
      <c r="AK30" s="614"/>
      <c r="AL30" s="615" t="s">
        <v>238</v>
      </c>
      <c r="AM30" s="616"/>
      <c r="AN30" s="616"/>
      <c r="AO30" s="617"/>
      <c r="AP30" s="592" t="s">
        <v>226</v>
      </c>
      <c r="AQ30" s="593"/>
      <c r="AR30" s="593"/>
      <c r="AS30" s="593"/>
      <c r="AT30" s="593"/>
      <c r="AU30" s="593"/>
      <c r="AV30" s="593"/>
      <c r="AW30" s="593"/>
      <c r="AX30" s="593"/>
      <c r="AY30" s="593"/>
      <c r="AZ30" s="593"/>
      <c r="BA30" s="593"/>
      <c r="BB30" s="593"/>
      <c r="BC30" s="593"/>
      <c r="BD30" s="593"/>
      <c r="BE30" s="593"/>
      <c r="BF30" s="594"/>
      <c r="BG30" s="592" t="s">
        <v>311</v>
      </c>
      <c r="BH30" s="652"/>
      <c r="BI30" s="652"/>
      <c r="BJ30" s="652"/>
      <c r="BK30" s="652"/>
      <c r="BL30" s="652"/>
      <c r="BM30" s="652"/>
      <c r="BN30" s="652"/>
      <c r="BO30" s="652"/>
      <c r="BP30" s="652"/>
      <c r="BQ30" s="653"/>
      <c r="BR30" s="592" t="s">
        <v>312</v>
      </c>
      <c r="BS30" s="652"/>
      <c r="BT30" s="652"/>
      <c r="BU30" s="652"/>
      <c r="BV30" s="652"/>
      <c r="BW30" s="652"/>
      <c r="BX30" s="652"/>
      <c r="BY30" s="652"/>
      <c r="BZ30" s="652"/>
      <c r="CA30" s="652"/>
      <c r="CB30" s="653"/>
      <c r="CD30" s="648"/>
      <c r="CE30" s="649"/>
      <c r="CF30" s="607" t="s">
        <v>313</v>
      </c>
      <c r="CG30" s="608"/>
      <c r="CH30" s="608"/>
      <c r="CI30" s="608"/>
      <c r="CJ30" s="608"/>
      <c r="CK30" s="608"/>
      <c r="CL30" s="608"/>
      <c r="CM30" s="608"/>
      <c r="CN30" s="608"/>
      <c r="CO30" s="608"/>
      <c r="CP30" s="608"/>
      <c r="CQ30" s="609"/>
      <c r="CR30" s="610">
        <v>2414423</v>
      </c>
      <c r="CS30" s="611"/>
      <c r="CT30" s="611"/>
      <c r="CU30" s="611"/>
      <c r="CV30" s="611"/>
      <c r="CW30" s="611"/>
      <c r="CX30" s="611"/>
      <c r="CY30" s="612"/>
      <c r="CZ30" s="615">
        <v>8.4</v>
      </c>
      <c r="DA30" s="640"/>
      <c r="DB30" s="640"/>
      <c r="DC30" s="644"/>
      <c r="DD30" s="619">
        <v>2360631</v>
      </c>
      <c r="DE30" s="611"/>
      <c r="DF30" s="611"/>
      <c r="DG30" s="611"/>
      <c r="DH30" s="611"/>
      <c r="DI30" s="611"/>
      <c r="DJ30" s="611"/>
      <c r="DK30" s="612"/>
      <c r="DL30" s="619">
        <v>2360631</v>
      </c>
      <c r="DM30" s="611"/>
      <c r="DN30" s="611"/>
      <c r="DO30" s="611"/>
      <c r="DP30" s="611"/>
      <c r="DQ30" s="611"/>
      <c r="DR30" s="611"/>
      <c r="DS30" s="611"/>
      <c r="DT30" s="611"/>
      <c r="DU30" s="611"/>
      <c r="DV30" s="612"/>
      <c r="DW30" s="615">
        <v>14.2</v>
      </c>
      <c r="DX30" s="640"/>
      <c r="DY30" s="640"/>
      <c r="DZ30" s="640"/>
      <c r="EA30" s="640"/>
      <c r="EB30" s="640"/>
      <c r="EC30" s="641"/>
    </row>
    <row r="31" spans="2:133" ht="11.25" customHeight="1" x14ac:dyDescent="0.15">
      <c r="B31" s="623" t="s">
        <v>314</v>
      </c>
      <c r="C31" s="624"/>
      <c r="D31" s="624"/>
      <c r="E31" s="624"/>
      <c r="F31" s="624"/>
      <c r="G31" s="624"/>
      <c r="H31" s="624"/>
      <c r="I31" s="624"/>
      <c r="J31" s="624"/>
      <c r="K31" s="624"/>
      <c r="L31" s="624"/>
      <c r="M31" s="624"/>
      <c r="N31" s="624"/>
      <c r="O31" s="624"/>
      <c r="P31" s="624"/>
      <c r="Q31" s="625"/>
      <c r="R31" s="610" t="s">
        <v>238</v>
      </c>
      <c r="S31" s="611"/>
      <c r="T31" s="611"/>
      <c r="U31" s="611"/>
      <c r="V31" s="611"/>
      <c r="W31" s="611"/>
      <c r="X31" s="611"/>
      <c r="Y31" s="612"/>
      <c r="Z31" s="613" t="s">
        <v>238</v>
      </c>
      <c r="AA31" s="613"/>
      <c r="AB31" s="613"/>
      <c r="AC31" s="613"/>
      <c r="AD31" s="614" t="s">
        <v>238</v>
      </c>
      <c r="AE31" s="614"/>
      <c r="AF31" s="614"/>
      <c r="AG31" s="614"/>
      <c r="AH31" s="614"/>
      <c r="AI31" s="614"/>
      <c r="AJ31" s="614"/>
      <c r="AK31" s="614"/>
      <c r="AL31" s="615" t="s">
        <v>238</v>
      </c>
      <c r="AM31" s="616"/>
      <c r="AN31" s="616"/>
      <c r="AO31" s="617"/>
      <c r="AP31" s="656" t="s">
        <v>315</v>
      </c>
      <c r="AQ31" s="657"/>
      <c r="AR31" s="657"/>
      <c r="AS31" s="657"/>
      <c r="AT31" s="662" t="s">
        <v>316</v>
      </c>
      <c r="AU31" s="212"/>
      <c r="AV31" s="212"/>
      <c r="AW31" s="212"/>
      <c r="AX31" s="596" t="s">
        <v>190</v>
      </c>
      <c r="AY31" s="597"/>
      <c r="AZ31" s="597"/>
      <c r="BA31" s="597"/>
      <c r="BB31" s="597"/>
      <c r="BC31" s="597"/>
      <c r="BD31" s="597"/>
      <c r="BE31" s="597"/>
      <c r="BF31" s="598"/>
      <c r="BG31" s="666">
        <v>98.6</v>
      </c>
      <c r="BH31" s="654"/>
      <c r="BI31" s="654"/>
      <c r="BJ31" s="654"/>
      <c r="BK31" s="654"/>
      <c r="BL31" s="654"/>
      <c r="BM31" s="605">
        <v>94.1</v>
      </c>
      <c r="BN31" s="654"/>
      <c r="BO31" s="654"/>
      <c r="BP31" s="654"/>
      <c r="BQ31" s="655"/>
      <c r="BR31" s="666">
        <v>99</v>
      </c>
      <c r="BS31" s="654"/>
      <c r="BT31" s="654"/>
      <c r="BU31" s="654"/>
      <c r="BV31" s="654"/>
      <c r="BW31" s="654"/>
      <c r="BX31" s="605">
        <v>94.2</v>
      </c>
      <c r="BY31" s="654"/>
      <c r="BZ31" s="654"/>
      <c r="CA31" s="654"/>
      <c r="CB31" s="655"/>
      <c r="CD31" s="648"/>
      <c r="CE31" s="649"/>
      <c r="CF31" s="607" t="s">
        <v>317</v>
      </c>
      <c r="CG31" s="608"/>
      <c r="CH31" s="608"/>
      <c r="CI31" s="608"/>
      <c r="CJ31" s="608"/>
      <c r="CK31" s="608"/>
      <c r="CL31" s="608"/>
      <c r="CM31" s="608"/>
      <c r="CN31" s="608"/>
      <c r="CO31" s="608"/>
      <c r="CP31" s="608"/>
      <c r="CQ31" s="609"/>
      <c r="CR31" s="610">
        <v>88261</v>
      </c>
      <c r="CS31" s="642"/>
      <c r="CT31" s="642"/>
      <c r="CU31" s="642"/>
      <c r="CV31" s="642"/>
      <c r="CW31" s="642"/>
      <c r="CX31" s="642"/>
      <c r="CY31" s="643"/>
      <c r="CZ31" s="615">
        <v>0.3</v>
      </c>
      <c r="DA31" s="640"/>
      <c r="DB31" s="640"/>
      <c r="DC31" s="644"/>
      <c r="DD31" s="619">
        <v>86839</v>
      </c>
      <c r="DE31" s="642"/>
      <c r="DF31" s="642"/>
      <c r="DG31" s="642"/>
      <c r="DH31" s="642"/>
      <c r="DI31" s="642"/>
      <c r="DJ31" s="642"/>
      <c r="DK31" s="643"/>
      <c r="DL31" s="619">
        <v>86839</v>
      </c>
      <c r="DM31" s="642"/>
      <c r="DN31" s="642"/>
      <c r="DO31" s="642"/>
      <c r="DP31" s="642"/>
      <c r="DQ31" s="642"/>
      <c r="DR31" s="642"/>
      <c r="DS31" s="642"/>
      <c r="DT31" s="642"/>
      <c r="DU31" s="642"/>
      <c r="DV31" s="643"/>
      <c r="DW31" s="615">
        <v>0.5</v>
      </c>
      <c r="DX31" s="640"/>
      <c r="DY31" s="640"/>
      <c r="DZ31" s="640"/>
      <c r="EA31" s="640"/>
      <c r="EB31" s="640"/>
      <c r="EC31" s="641"/>
    </row>
    <row r="32" spans="2:133" ht="11.25" customHeight="1" x14ac:dyDescent="0.15">
      <c r="B32" s="607" t="s">
        <v>318</v>
      </c>
      <c r="C32" s="608"/>
      <c r="D32" s="608"/>
      <c r="E32" s="608"/>
      <c r="F32" s="608"/>
      <c r="G32" s="608"/>
      <c r="H32" s="608"/>
      <c r="I32" s="608"/>
      <c r="J32" s="608"/>
      <c r="K32" s="608"/>
      <c r="L32" s="608"/>
      <c r="M32" s="608"/>
      <c r="N32" s="608"/>
      <c r="O32" s="608"/>
      <c r="P32" s="608"/>
      <c r="Q32" s="609"/>
      <c r="R32" s="610">
        <v>2717949</v>
      </c>
      <c r="S32" s="611"/>
      <c r="T32" s="611"/>
      <c r="U32" s="611"/>
      <c r="V32" s="611"/>
      <c r="W32" s="611"/>
      <c r="X32" s="611"/>
      <c r="Y32" s="612"/>
      <c r="Z32" s="613">
        <v>9</v>
      </c>
      <c r="AA32" s="613"/>
      <c r="AB32" s="613"/>
      <c r="AC32" s="613"/>
      <c r="AD32" s="614" t="s">
        <v>238</v>
      </c>
      <c r="AE32" s="614"/>
      <c r="AF32" s="614"/>
      <c r="AG32" s="614"/>
      <c r="AH32" s="614"/>
      <c r="AI32" s="614"/>
      <c r="AJ32" s="614"/>
      <c r="AK32" s="614"/>
      <c r="AL32" s="615" t="s">
        <v>238</v>
      </c>
      <c r="AM32" s="616"/>
      <c r="AN32" s="616"/>
      <c r="AO32" s="617"/>
      <c r="AP32" s="658"/>
      <c r="AQ32" s="659"/>
      <c r="AR32" s="659"/>
      <c r="AS32" s="659"/>
      <c r="AT32" s="663"/>
      <c r="AU32" s="208" t="s">
        <v>319</v>
      </c>
      <c r="AX32" s="607" t="s">
        <v>320</v>
      </c>
      <c r="AY32" s="608"/>
      <c r="AZ32" s="608"/>
      <c r="BA32" s="608"/>
      <c r="BB32" s="608"/>
      <c r="BC32" s="608"/>
      <c r="BD32" s="608"/>
      <c r="BE32" s="608"/>
      <c r="BF32" s="609"/>
      <c r="BG32" s="667">
        <v>98.7</v>
      </c>
      <c r="BH32" s="642"/>
      <c r="BI32" s="642"/>
      <c r="BJ32" s="642"/>
      <c r="BK32" s="642"/>
      <c r="BL32" s="642"/>
      <c r="BM32" s="616">
        <v>97.1</v>
      </c>
      <c r="BN32" s="642"/>
      <c r="BO32" s="642"/>
      <c r="BP32" s="642"/>
      <c r="BQ32" s="665"/>
      <c r="BR32" s="667">
        <v>99.3</v>
      </c>
      <c r="BS32" s="642"/>
      <c r="BT32" s="642"/>
      <c r="BU32" s="642"/>
      <c r="BV32" s="642"/>
      <c r="BW32" s="642"/>
      <c r="BX32" s="616">
        <v>98.3</v>
      </c>
      <c r="BY32" s="642"/>
      <c r="BZ32" s="642"/>
      <c r="CA32" s="642"/>
      <c r="CB32" s="665"/>
      <c r="CD32" s="650"/>
      <c r="CE32" s="651"/>
      <c r="CF32" s="607" t="s">
        <v>321</v>
      </c>
      <c r="CG32" s="608"/>
      <c r="CH32" s="608"/>
      <c r="CI32" s="608"/>
      <c r="CJ32" s="608"/>
      <c r="CK32" s="608"/>
      <c r="CL32" s="608"/>
      <c r="CM32" s="608"/>
      <c r="CN32" s="608"/>
      <c r="CO32" s="608"/>
      <c r="CP32" s="608"/>
      <c r="CQ32" s="609"/>
      <c r="CR32" s="610" t="s">
        <v>238</v>
      </c>
      <c r="CS32" s="611"/>
      <c r="CT32" s="611"/>
      <c r="CU32" s="611"/>
      <c r="CV32" s="611"/>
      <c r="CW32" s="611"/>
      <c r="CX32" s="611"/>
      <c r="CY32" s="612"/>
      <c r="CZ32" s="615" t="s">
        <v>238</v>
      </c>
      <c r="DA32" s="640"/>
      <c r="DB32" s="640"/>
      <c r="DC32" s="644"/>
      <c r="DD32" s="619" t="s">
        <v>238</v>
      </c>
      <c r="DE32" s="611"/>
      <c r="DF32" s="611"/>
      <c r="DG32" s="611"/>
      <c r="DH32" s="611"/>
      <c r="DI32" s="611"/>
      <c r="DJ32" s="611"/>
      <c r="DK32" s="612"/>
      <c r="DL32" s="619" t="s">
        <v>238</v>
      </c>
      <c r="DM32" s="611"/>
      <c r="DN32" s="611"/>
      <c r="DO32" s="611"/>
      <c r="DP32" s="611"/>
      <c r="DQ32" s="611"/>
      <c r="DR32" s="611"/>
      <c r="DS32" s="611"/>
      <c r="DT32" s="611"/>
      <c r="DU32" s="611"/>
      <c r="DV32" s="612"/>
      <c r="DW32" s="615" t="s">
        <v>238</v>
      </c>
      <c r="DX32" s="640"/>
      <c r="DY32" s="640"/>
      <c r="DZ32" s="640"/>
      <c r="EA32" s="640"/>
      <c r="EB32" s="640"/>
      <c r="EC32" s="641"/>
    </row>
    <row r="33" spans="2:133" ht="11.25" customHeight="1" x14ac:dyDescent="0.15">
      <c r="B33" s="607" t="s">
        <v>322</v>
      </c>
      <c r="C33" s="608"/>
      <c r="D33" s="608"/>
      <c r="E33" s="608"/>
      <c r="F33" s="608"/>
      <c r="G33" s="608"/>
      <c r="H33" s="608"/>
      <c r="I33" s="608"/>
      <c r="J33" s="608"/>
      <c r="K33" s="608"/>
      <c r="L33" s="608"/>
      <c r="M33" s="608"/>
      <c r="N33" s="608"/>
      <c r="O33" s="608"/>
      <c r="P33" s="608"/>
      <c r="Q33" s="609"/>
      <c r="R33" s="610">
        <v>73675</v>
      </c>
      <c r="S33" s="611"/>
      <c r="T33" s="611"/>
      <c r="U33" s="611"/>
      <c r="V33" s="611"/>
      <c r="W33" s="611"/>
      <c r="X33" s="611"/>
      <c r="Y33" s="612"/>
      <c r="Z33" s="613">
        <v>0.2</v>
      </c>
      <c r="AA33" s="613"/>
      <c r="AB33" s="613"/>
      <c r="AC33" s="613"/>
      <c r="AD33" s="614" t="s">
        <v>149</v>
      </c>
      <c r="AE33" s="614"/>
      <c r="AF33" s="614"/>
      <c r="AG33" s="614"/>
      <c r="AH33" s="614"/>
      <c r="AI33" s="614"/>
      <c r="AJ33" s="614"/>
      <c r="AK33" s="614"/>
      <c r="AL33" s="615" t="s">
        <v>238</v>
      </c>
      <c r="AM33" s="616"/>
      <c r="AN33" s="616"/>
      <c r="AO33" s="617"/>
      <c r="AP33" s="660"/>
      <c r="AQ33" s="661"/>
      <c r="AR33" s="661"/>
      <c r="AS33" s="661"/>
      <c r="AT33" s="664"/>
      <c r="AU33" s="213"/>
      <c r="AV33" s="213"/>
      <c r="AW33" s="213"/>
      <c r="AX33" s="631" t="s">
        <v>323</v>
      </c>
      <c r="AY33" s="632"/>
      <c r="AZ33" s="632"/>
      <c r="BA33" s="632"/>
      <c r="BB33" s="632"/>
      <c r="BC33" s="632"/>
      <c r="BD33" s="632"/>
      <c r="BE33" s="632"/>
      <c r="BF33" s="633"/>
      <c r="BG33" s="668">
        <v>98.3</v>
      </c>
      <c r="BH33" s="669"/>
      <c r="BI33" s="669"/>
      <c r="BJ33" s="669"/>
      <c r="BK33" s="669"/>
      <c r="BL33" s="669"/>
      <c r="BM33" s="670">
        <v>90.5</v>
      </c>
      <c r="BN33" s="669"/>
      <c r="BO33" s="669"/>
      <c r="BP33" s="669"/>
      <c r="BQ33" s="671"/>
      <c r="BR33" s="668">
        <v>98.6</v>
      </c>
      <c r="BS33" s="669"/>
      <c r="BT33" s="669"/>
      <c r="BU33" s="669"/>
      <c r="BV33" s="669"/>
      <c r="BW33" s="669"/>
      <c r="BX33" s="670">
        <v>89.6</v>
      </c>
      <c r="BY33" s="669"/>
      <c r="BZ33" s="669"/>
      <c r="CA33" s="669"/>
      <c r="CB33" s="671"/>
      <c r="CD33" s="607" t="s">
        <v>324</v>
      </c>
      <c r="CE33" s="608"/>
      <c r="CF33" s="608"/>
      <c r="CG33" s="608"/>
      <c r="CH33" s="608"/>
      <c r="CI33" s="608"/>
      <c r="CJ33" s="608"/>
      <c r="CK33" s="608"/>
      <c r="CL33" s="608"/>
      <c r="CM33" s="608"/>
      <c r="CN33" s="608"/>
      <c r="CO33" s="608"/>
      <c r="CP33" s="608"/>
      <c r="CQ33" s="609"/>
      <c r="CR33" s="610">
        <v>13044444</v>
      </c>
      <c r="CS33" s="642"/>
      <c r="CT33" s="642"/>
      <c r="CU33" s="642"/>
      <c r="CV33" s="642"/>
      <c r="CW33" s="642"/>
      <c r="CX33" s="642"/>
      <c r="CY33" s="643"/>
      <c r="CZ33" s="615">
        <v>45.4</v>
      </c>
      <c r="DA33" s="640"/>
      <c r="DB33" s="640"/>
      <c r="DC33" s="644"/>
      <c r="DD33" s="619">
        <v>11192022</v>
      </c>
      <c r="DE33" s="642"/>
      <c r="DF33" s="642"/>
      <c r="DG33" s="642"/>
      <c r="DH33" s="642"/>
      <c r="DI33" s="642"/>
      <c r="DJ33" s="642"/>
      <c r="DK33" s="643"/>
      <c r="DL33" s="619">
        <v>6890959</v>
      </c>
      <c r="DM33" s="642"/>
      <c r="DN33" s="642"/>
      <c r="DO33" s="642"/>
      <c r="DP33" s="642"/>
      <c r="DQ33" s="642"/>
      <c r="DR33" s="642"/>
      <c r="DS33" s="642"/>
      <c r="DT33" s="642"/>
      <c r="DU33" s="642"/>
      <c r="DV33" s="643"/>
      <c r="DW33" s="615">
        <v>41.5</v>
      </c>
      <c r="DX33" s="640"/>
      <c r="DY33" s="640"/>
      <c r="DZ33" s="640"/>
      <c r="EA33" s="640"/>
      <c r="EB33" s="640"/>
      <c r="EC33" s="641"/>
    </row>
    <row r="34" spans="2:133" ht="11.25" customHeight="1" x14ac:dyDescent="0.15">
      <c r="B34" s="607" t="s">
        <v>325</v>
      </c>
      <c r="C34" s="608"/>
      <c r="D34" s="608"/>
      <c r="E34" s="608"/>
      <c r="F34" s="608"/>
      <c r="G34" s="608"/>
      <c r="H34" s="608"/>
      <c r="I34" s="608"/>
      <c r="J34" s="608"/>
      <c r="K34" s="608"/>
      <c r="L34" s="608"/>
      <c r="M34" s="608"/>
      <c r="N34" s="608"/>
      <c r="O34" s="608"/>
      <c r="P34" s="608"/>
      <c r="Q34" s="609"/>
      <c r="R34" s="610">
        <v>867883</v>
      </c>
      <c r="S34" s="611"/>
      <c r="T34" s="611"/>
      <c r="U34" s="611"/>
      <c r="V34" s="611"/>
      <c r="W34" s="611"/>
      <c r="X34" s="611"/>
      <c r="Y34" s="612"/>
      <c r="Z34" s="613">
        <v>2.9</v>
      </c>
      <c r="AA34" s="613"/>
      <c r="AB34" s="613"/>
      <c r="AC34" s="613"/>
      <c r="AD34" s="614" t="s">
        <v>238</v>
      </c>
      <c r="AE34" s="614"/>
      <c r="AF34" s="614"/>
      <c r="AG34" s="614"/>
      <c r="AH34" s="614"/>
      <c r="AI34" s="614"/>
      <c r="AJ34" s="614"/>
      <c r="AK34" s="614"/>
      <c r="AL34" s="615" t="s">
        <v>238</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326</v>
      </c>
      <c r="CE34" s="608"/>
      <c r="CF34" s="608"/>
      <c r="CG34" s="608"/>
      <c r="CH34" s="608"/>
      <c r="CI34" s="608"/>
      <c r="CJ34" s="608"/>
      <c r="CK34" s="608"/>
      <c r="CL34" s="608"/>
      <c r="CM34" s="608"/>
      <c r="CN34" s="608"/>
      <c r="CO34" s="608"/>
      <c r="CP34" s="608"/>
      <c r="CQ34" s="609"/>
      <c r="CR34" s="610">
        <v>3620480</v>
      </c>
      <c r="CS34" s="611"/>
      <c r="CT34" s="611"/>
      <c r="CU34" s="611"/>
      <c r="CV34" s="611"/>
      <c r="CW34" s="611"/>
      <c r="CX34" s="611"/>
      <c r="CY34" s="612"/>
      <c r="CZ34" s="615">
        <v>12.6</v>
      </c>
      <c r="DA34" s="640"/>
      <c r="DB34" s="640"/>
      <c r="DC34" s="644"/>
      <c r="DD34" s="619">
        <v>2948383</v>
      </c>
      <c r="DE34" s="611"/>
      <c r="DF34" s="611"/>
      <c r="DG34" s="611"/>
      <c r="DH34" s="611"/>
      <c r="DI34" s="611"/>
      <c r="DJ34" s="611"/>
      <c r="DK34" s="612"/>
      <c r="DL34" s="619">
        <v>2187734</v>
      </c>
      <c r="DM34" s="611"/>
      <c r="DN34" s="611"/>
      <c r="DO34" s="611"/>
      <c r="DP34" s="611"/>
      <c r="DQ34" s="611"/>
      <c r="DR34" s="611"/>
      <c r="DS34" s="611"/>
      <c r="DT34" s="611"/>
      <c r="DU34" s="611"/>
      <c r="DV34" s="612"/>
      <c r="DW34" s="615">
        <v>13.2</v>
      </c>
      <c r="DX34" s="640"/>
      <c r="DY34" s="640"/>
      <c r="DZ34" s="640"/>
      <c r="EA34" s="640"/>
      <c r="EB34" s="640"/>
      <c r="EC34" s="641"/>
    </row>
    <row r="35" spans="2:133" ht="11.25" customHeight="1" x14ac:dyDescent="0.15">
      <c r="B35" s="607" t="s">
        <v>327</v>
      </c>
      <c r="C35" s="608"/>
      <c r="D35" s="608"/>
      <c r="E35" s="608"/>
      <c r="F35" s="608"/>
      <c r="G35" s="608"/>
      <c r="H35" s="608"/>
      <c r="I35" s="608"/>
      <c r="J35" s="608"/>
      <c r="K35" s="608"/>
      <c r="L35" s="608"/>
      <c r="M35" s="608"/>
      <c r="N35" s="608"/>
      <c r="O35" s="608"/>
      <c r="P35" s="608"/>
      <c r="Q35" s="609"/>
      <c r="R35" s="610">
        <v>479990</v>
      </c>
      <c r="S35" s="611"/>
      <c r="T35" s="611"/>
      <c r="U35" s="611"/>
      <c r="V35" s="611"/>
      <c r="W35" s="611"/>
      <c r="X35" s="611"/>
      <c r="Y35" s="612"/>
      <c r="Z35" s="613">
        <v>1.6</v>
      </c>
      <c r="AA35" s="613"/>
      <c r="AB35" s="613"/>
      <c r="AC35" s="613"/>
      <c r="AD35" s="614" t="s">
        <v>238</v>
      </c>
      <c r="AE35" s="614"/>
      <c r="AF35" s="614"/>
      <c r="AG35" s="614"/>
      <c r="AH35" s="614"/>
      <c r="AI35" s="614"/>
      <c r="AJ35" s="614"/>
      <c r="AK35" s="614"/>
      <c r="AL35" s="615" t="s">
        <v>238</v>
      </c>
      <c r="AM35" s="616"/>
      <c r="AN35" s="616"/>
      <c r="AO35" s="617"/>
      <c r="AP35" s="218"/>
      <c r="AQ35" s="592" t="s">
        <v>328</v>
      </c>
      <c r="AR35" s="593"/>
      <c r="AS35" s="593"/>
      <c r="AT35" s="593"/>
      <c r="AU35" s="593"/>
      <c r="AV35" s="593"/>
      <c r="AW35" s="593"/>
      <c r="AX35" s="593"/>
      <c r="AY35" s="593"/>
      <c r="AZ35" s="593"/>
      <c r="BA35" s="593"/>
      <c r="BB35" s="593"/>
      <c r="BC35" s="593"/>
      <c r="BD35" s="593"/>
      <c r="BE35" s="593"/>
      <c r="BF35" s="594"/>
      <c r="BG35" s="592" t="s">
        <v>329</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330</v>
      </c>
      <c r="CE35" s="608"/>
      <c r="CF35" s="608"/>
      <c r="CG35" s="608"/>
      <c r="CH35" s="608"/>
      <c r="CI35" s="608"/>
      <c r="CJ35" s="608"/>
      <c r="CK35" s="608"/>
      <c r="CL35" s="608"/>
      <c r="CM35" s="608"/>
      <c r="CN35" s="608"/>
      <c r="CO35" s="608"/>
      <c r="CP35" s="608"/>
      <c r="CQ35" s="609"/>
      <c r="CR35" s="610">
        <v>551443</v>
      </c>
      <c r="CS35" s="642"/>
      <c r="CT35" s="642"/>
      <c r="CU35" s="642"/>
      <c r="CV35" s="642"/>
      <c r="CW35" s="642"/>
      <c r="CX35" s="642"/>
      <c r="CY35" s="643"/>
      <c r="CZ35" s="615">
        <v>1.9</v>
      </c>
      <c r="DA35" s="640"/>
      <c r="DB35" s="640"/>
      <c r="DC35" s="644"/>
      <c r="DD35" s="619">
        <v>489140</v>
      </c>
      <c r="DE35" s="642"/>
      <c r="DF35" s="642"/>
      <c r="DG35" s="642"/>
      <c r="DH35" s="642"/>
      <c r="DI35" s="642"/>
      <c r="DJ35" s="642"/>
      <c r="DK35" s="643"/>
      <c r="DL35" s="619">
        <v>363676</v>
      </c>
      <c r="DM35" s="642"/>
      <c r="DN35" s="642"/>
      <c r="DO35" s="642"/>
      <c r="DP35" s="642"/>
      <c r="DQ35" s="642"/>
      <c r="DR35" s="642"/>
      <c r="DS35" s="642"/>
      <c r="DT35" s="642"/>
      <c r="DU35" s="642"/>
      <c r="DV35" s="643"/>
      <c r="DW35" s="615">
        <v>2.2000000000000002</v>
      </c>
      <c r="DX35" s="640"/>
      <c r="DY35" s="640"/>
      <c r="DZ35" s="640"/>
      <c r="EA35" s="640"/>
      <c r="EB35" s="640"/>
      <c r="EC35" s="641"/>
    </row>
    <row r="36" spans="2:133" ht="11.25" customHeight="1" x14ac:dyDescent="0.15">
      <c r="B36" s="607" t="s">
        <v>331</v>
      </c>
      <c r="C36" s="608"/>
      <c r="D36" s="608"/>
      <c r="E36" s="608"/>
      <c r="F36" s="608"/>
      <c r="G36" s="608"/>
      <c r="H36" s="608"/>
      <c r="I36" s="608"/>
      <c r="J36" s="608"/>
      <c r="K36" s="608"/>
      <c r="L36" s="608"/>
      <c r="M36" s="608"/>
      <c r="N36" s="608"/>
      <c r="O36" s="608"/>
      <c r="P36" s="608"/>
      <c r="Q36" s="609"/>
      <c r="R36" s="610">
        <v>1197768</v>
      </c>
      <c r="S36" s="611"/>
      <c r="T36" s="611"/>
      <c r="U36" s="611"/>
      <c r="V36" s="611"/>
      <c r="W36" s="611"/>
      <c r="X36" s="611"/>
      <c r="Y36" s="612"/>
      <c r="Z36" s="613">
        <v>4</v>
      </c>
      <c r="AA36" s="613"/>
      <c r="AB36" s="613"/>
      <c r="AC36" s="613"/>
      <c r="AD36" s="614" t="s">
        <v>238</v>
      </c>
      <c r="AE36" s="614"/>
      <c r="AF36" s="614"/>
      <c r="AG36" s="614"/>
      <c r="AH36" s="614"/>
      <c r="AI36" s="614"/>
      <c r="AJ36" s="614"/>
      <c r="AK36" s="614"/>
      <c r="AL36" s="615" t="s">
        <v>238</v>
      </c>
      <c r="AM36" s="616"/>
      <c r="AN36" s="616"/>
      <c r="AO36" s="617"/>
      <c r="AP36" s="218"/>
      <c r="AQ36" s="676" t="s">
        <v>332</v>
      </c>
      <c r="AR36" s="677"/>
      <c r="AS36" s="677"/>
      <c r="AT36" s="677"/>
      <c r="AU36" s="677"/>
      <c r="AV36" s="677"/>
      <c r="AW36" s="677"/>
      <c r="AX36" s="677"/>
      <c r="AY36" s="678"/>
      <c r="AZ36" s="599">
        <v>3378474</v>
      </c>
      <c r="BA36" s="600"/>
      <c r="BB36" s="600"/>
      <c r="BC36" s="600"/>
      <c r="BD36" s="600"/>
      <c r="BE36" s="600"/>
      <c r="BF36" s="672"/>
      <c r="BG36" s="596" t="s">
        <v>333</v>
      </c>
      <c r="BH36" s="597"/>
      <c r="BI36" s="597"/>
      <c r="BJ36" s="597"/>
      <c r="BK36" s="597"/>
      <c r="BL36" s="597"/>
      <c r="BM36" s="597"/>
      <c r="BN36" s="597"/>
      <c r="BO36" s="597"/>
      <c r="BP36" s="597"/>
      <c r="BQ36" s="597"/>
      <c r="BR36" s="597"/>
      <c r="BS36" s="597"/>
      <c r="BT36" s="597"/>
      <c r="BU36" s="598"/>
      <c r="BV36" s="599">
        <v>97310</v>
      </c>
      <c r="BW36" s="600"/>
      <c r="BX36" s="600"/>
      <c r="BY36" s="600"/>
      <c r="BZ36" s="600"/>
      <c r="CA36" s="600"/>
      <c r="CB36" s="672"/>
      <c r="CD36" s="607" t="s">
        <v>334</v>
      </c>
      <c r="CE36" s="608"/>
      <c r="CF36" s="608"/>
      <c r="CG36" s="608"/>
      <c r="CH36" s="608"/>
      <c r="CI36" s="608"/>
      <c r="CJ36" s="608"/>
      <c r="CK36" s="608"/>
      <c r="CL36" s="608"/>
      <c r="CM36" s="608"/>
      <c r="CN36" s="608"/>
      <c r="CO36" s="608"/>
      <c r="CP36" s="608"/>
      <c r="CQ36" s="609"/>
      <c r="CR36" s="610">
        <v>5506678</v>
      </c>
      <c r="CS36" s="611"/>
      <c r="CT36" s="611"/>
      <c r="CU36" s="611"/>
      <c r="CV36" s="611"/>
      <c r="CW36" s="611"/>
      <c r="CX36" s="611"/>
      <c r="CY36" s="612"/>
      <c r="CZ36" s="615">
        <v>19.2</v>
      </c>
      <c r="DA36" s="640"/>
      <c r="DB36" s="640"/>
      <c r="DC36" s="644"/>
      <c r="DD36" s="619">
        <v>4833379</v>
      </c>
      <c r="DE36" s="611"/>
      <c r="DF36" s="611"/>
      <c r="DG36" s="611"/>
      <c r="DH36" s="611"/>
      <c r="DI36" s="611"/>
      <c r="DJ36" s="611"/>
      <c r="DK36" s="612"/>
      <c r="DL36" s="619">
        <v>2615900</v>
      </c>
      <c r="DM36" s="611"/>
      <c r="DN36" s="611"/>
      <c r="DO36" s="611"/>
      <c r="DP36" s="611"/>
      <c r="DQ36" s="611"/>
      <c r="DR36" s="611"/>
      <c r="DS36" s="611"/>
      <c r="DT36" s="611"/>
      <c r="DU36" s="611"/>
      <c r="DV36" s="612"/>
      <c r="DW36" s="615">
        <v>15.8</v>
      </c>
      <c r="DX36" s="640"/>
      <c r="DY36" s="640"/>
      <c r="DZ36" s="640"/>
      <c r="EA36" s="640"/>
      <c r="EB36" s="640"/>
      <c r="EC36" s="641"/>
    </row>
    <row r="37" spans="2:133" ht="11.25" customHeight="1" x14ac:dyDescent="0.15">
      <c r="B37" s="607" t="s">
        <v>335</v>
      </c>
      <c r="C37" s="608"/>
      <c r="D37" s="608"/>
      <c r="E37" s="608"/>
      <c r="F37" s="608"/>
      <c r="G37" s="608"/>
      <c r="H37" s="608"/>
      <c r="I37" s="608"/>
      <c r="J37" s="608"/>
      <c r="K37" s="608"/>
      <c r="L37" s="608"/>
      <c r="M37" s="608"/>
      <c r="N37" s="608"/>
      <c r="O37" s="608"/>
      <c r="P37" s="608"/>
      <c r="Q37" s="609"/>
      <c r="R37" s="610">
        <v>399265</v>
      </c>
      <c r="S37" s="611"/>
      <c r="T37" s="611"/>
      <c r="U37" s="611"/>
      <c r="V37" s="611"/>
      <c r="W37" s="611"/>
      <c r="X37" s="611"/>
      <c r="Y37" s="612"/>
      <c r="Z37" s="613">
        <v>1.3</v>
      </c>
      <c r="AA37" s="613"/>
      <c r="AB37" s="613"/>
      <c r="AC37" s="613"/>
      <c r="AD37" s="614">
        <v>390</v>
      </c>
      <c r="AE37" s="614"/>
      <c r="AF37" s="614"/>
      <c r="AG37" s="614"/>
      <c r="AH37" s="614"/>
      <c r="AI37" s="614"/>
      <c r="AJ37" s="614"/>
      <c r="AK37" s="614"/>
      <c r="AL37" s="615">
        <v>0</v>
      </c>
      <c r="AM37" s="616"/>
      <c r="AN37" s="616"/>
      <c r="AO37" s="617"/>
      <c r="AQ37" s="673" t="s">
        <v>336</v>
      </c>
      <c r="AR37" s="674"/>
      <c r="AS37" s="674"/>
      <c r="AT37" s="674"/>
      <c r="AU37" s="674"/>
      <c r="AV37" s="674"/>
      <c r="AW37" s="674"/>
      <c r="AX37" s="674"/>
      <c r="AY37" s="675"/>
      <c r="AZ37" s="610">
        <v>941400</v>
      </c>
      <c r="BA37" s="611"/>
      <c r="BB37" s="611"/>
      <c r="BC37" s="611"/>
      <c r="BD37" s="642"/>
      <c r="BE37" s="642"/>
      <c r="BF37" s="665"/>
      <c r="BG37" s="607" t="s">
        <v>337</v>
      </c>
      <c r="BH37" s="608"/>
      <c r="BI37" s="608"/>
      <c r="BJ37" s="608"/>
      <c r="BK37" s="608"/>
      <c r="BL37" s="608"/>
      <c r="BM37" s="608"/>
      <c r="BN37" s="608"/>
      <c r="BO37" s="608"/>
      <c r="BP37" s="608"/>
      <c r="BQ37" s="608"/>
      <c r="BR37" s="608"/>
      <c r="BS37" s="608"/>
      <c r="BT37" s="608"/>
      <c r="BU37" s="609"/>
      <c r="BV37" s="610">
        <v>97310</v>
      </c>
      <c r="BW37" s="611"/>
      <c r="BX37" s="611"/>
      <c r="BY37" s="611"/>
      <c r="BZ37" s="611"/>
      <c r="CA37" s="611"/>
      <c r="CB37" s="620"/>
      <c r="CD37" s="607" t="s">
        <v>338</v>
      </c>
      <c r="CE37" s="608"/>
      <c r="CF37" s="608"/>
      <c r="CG37" s="608"/>
      <c r="CH37" s="608"/>
      <c r="CI37" s="608"/>
      <c r="CJ37" s="608"/>
      <c r="CK37" s="608"/>
      <c r="CL37" s="608"/>
      <c r="CM37" s="608"/>
      <c r="CN37" s="608"/>
      <c r="CO37" s="608"/>
      <c r="CP37" s="608"/>
      <c r="CQ37" s="609"/>
      <c r="CR37" s="610">
        <v>1954281</v>
      </c>
      <c r="CS37" s="642"/>
      <c r="CT37" s="642"/>
      <c r="CU37" s="642"/>
      <c r="CV37" s="642"/>
      <c r="CW37" s="642"/>
      <c r="CX37" s="642"/>
      <c r="CY37" s="643"/>
      <c r="CZ37" s="615">
        <v>6.8</v>
      </c>
      <c r="DA37" s="640"/>
      <c r="DB37" s="640"/>
      <c r="DC37" s="644"/>
      <c r="DD37" s="619">
        <v>1950906</v>
      </c>
      <c r="DE37" s="642"/>
      <c r="DF37" s="642"/>
      <c r="DG37" s="642"/>
      <c r="DH37" s="642"/>
      <c r="DI37" s="642"/>
      <c r="DJ37" s="642"/>
      <c r="DK37" s="643"/>
      <c r="DL37" s="619">
        <v>1629026</v>
      </c>
      <c r="DM37" s="642"/>
      <c r="DN37" s="642"/>
      <c r="DO37" s="642"/>
      <c r="DP37" s="642"/>
      <c r="DQ37" s="642"/>
      <c r="DR37" s="642"/>
      <c r="DS37" s="642"/>
      <c r="DT37" s="642"/>
      <c r="DU37" s="642"/>
      <c r="DV37" s="643"/>
      <c r="DW37" s="615">
        <v>9.8000000000000007</v>
      </c>
      <c r="DX37" s="640"/>
      <c r="DY37" s="640"/>
      <c r="DZ37" s="640"/>
      <c r="EA37" s="640"/>
      <c r="EB37" s="640"/>
      <c r="EC37" s="641"/>
    </row>
    <row r="38" spans="2:133" ht="11.25" customHeight="1" x14ac:dyDescent="0.15">
      <c r="B38" s="607" t="s">
        <v>339</v>
      </c>
      <c r="C38" s="608"/>
      <c r="D38" s="608"/>
      <c r="E38" s="608"/>
      <c r="F38" s="608"/>
      <c r="G38" s="608"/>
      <c r="H38" s="608"/>
      <c r="I38" s="608"/>
      <c r="J38" s="608"/>
      <c r="K38" s="608"/>
      <c r="L38" s="608"/>
      <c r="M38" s="608"/>
      <c r="N38" s="608"/>
      <c r="O38" s="608"/>
      <c r="P38" s="608"/>
      <c r="Q38" s="609"/>
      <c r="R38" s="610">
        <v>1190700</v>
      </c>
      <c r="S38" s="611"/>
      <c r="T38" s="611"/>
      <c r="U38" s="611"/>
      <c r="V38" s="611"/>
      <c r="W38" s="611"/>
      <c r="X38" s="611"/>
      <c r="Y38" s="612"/>
      <c r="Z38" s="613">
        <v>3.9</v>
      </c>
      <c r="AA38" s="613"/>
      <c r="AB38" s="613"/>
      <c r="AC38" s="613"/>
      <c r="AD38" s="614" t="s">
        <v>238</v>
      </c>
      <c r="AE38" s="614"/>
      <c r="AF38" s="614"/>
      <c r="AG38" s="614"/>
      <c r="AH38" s="614"/>
      <c r="AI38" s="614"/>
      <c r="AJ38" s="614"/>
      <c r="AK38" s="614"/>
      <c r="AL38" s="615" t="s">
        <v>238</v>
      </c>
      <c r="AM38" s="616"/>
      <c r="AN38" s="616"/>
      <c r="AO38" s="617"/>
      <c r="AQ38" s="673" t="s">
        <v>340</v>
      </c>
      <c r="AR38" s="674"/>
      <c r="AS38" s="674"/>
      <c r="AT38" s="674"/>
      <c r="AU38" s="674"/>
      <c r="AV38" s="674"/>
      <c r="AW38" s="674"/>
      <c r="AX38" s="674"/>
      <c r="AY38" s="675"/>
      <c r="AZ38" s="610">
        <v>254111</v>
      </c>
      <c r="BA38" s="611"/>
      <c r="BB38" s="611"/>
      <c r="BC38" s="611"/>
      <c r="BD38" s="642"/>
      <c r="BE38" s="642"/>
      <c r="BF38" s="665"/>
      <c r="BG38" s="607" t="s">
        <v>341</v>
      </c>
      <c r="BH38" s="608"/>
      <c r="BI38" s="608"/>
      <c r="BJ38" s="608"/>
      <c r="BK38" s="608"/>
      <c r="BL38" s="608"/>
      <c r="BM38" s="608"/>
      <c r="BN38" s="608"/>
      <c r="BO38" s="608"/>
      <c r="BP38" s="608"/>
      <c r="BQ38" s="608"/>
      <c r="BR38" s="608"/>
      <c r="BS38" s="608"/>
      <c r="BT38" s="608"/>
      <c r="BU38" s="609"/>
      <c r="BV38" s="610">
        <v>7334</v>
      </c>
      <c r="BW38" s="611"/>
      <c r="BX38" s="611"/>
      <c r="BY38" s="611"/>
      <c r="BZ38" s="611"/>
      <c r="CA38" s="611"/>
      <c r="CB38" s="620"/>
      <c r="CD38" s="607" t="s">
        <v>342</v>
      </c>
      <c r="CE38" s="608"/>
      <c r="CF38" s="608"/>
      <c r="CG38" s="608"/>
      <c r="CH38" s="608"/>
      <c r="CI38" s="608"/>
      <c r="CJ38" s="608"/>
      <c r="CK38" s="608"/>
      <c r="CL38" s="608"/>
      <c r="CM38" s="608"/>
      <c r="CN38" s="608"/>
      <c r="CO38" s="608"/>
      <c r="CP38" s="608"/>
      <c r="CQ38" s="609"/>
      <c r="CR38" s="610">
        <v>2135033</v>
      </c>
      <c r="CS38" s="611"/>
      <c r="CT38" s="611"/>
      <c r="CU38" s="611"/>
      <c r="CV38" s="611"/>
      <c r="CW38" s="611"/>
      <c r="CX38" s="611"/>
      <c r="CY38" s="612"/>
      <c r="CZ38" s="615">
        <v>7.4</v>
      </c>
      <c r="DA38" s="640"/>
      <c r="DB38" s="640"/>
      <c r="DC38" s="644"/>
      <c r="DD38" s="619">
        <v>1753125</v>
      </c>
      <c r="DE38" s="611"/>
      <c r="DF38" s="611"/>
      <c r="DG38" s="611"/>
      <c r="DH38" s="611"/>
      <c r="DI38" s="611"/>
      <c r="DJ38" s="611"/>
      <c r="DK38" s="612"/>
      <c r="DL38" s="619">
        <v>1723649</v>
      </c>
      <c r="DM38" s="611"/>
      <c r="DN38" s="611"/>
      <c r="DO38" s="611"/>
      <c r="DP38" s="611"/>
      <c r="DQ38" s="611"/>
      <c r="DR38" s="611"/>
      <c r="DS38" s="611"/>
      <c r="DT38" s="611"/>
      <c r="DU38" s="611"/>
      <c r="DV38" s="612"/>
      <c r="DW38" s="615">
        <v>10.4</v>
      </c>
      <c r="DX38" s="640"/>
      <c r="DY38" s="640"/>
      <c r="DZ38" s="640"/>
      <c r="EA38" s="640"/>
      <c r="EB38" s="640"/>
      <c r="EC38" s="641"/>
    </row>
    <row r="39" spans="2:133" ht="11.25" customHeight="1" x14ac:dyDescent="0.15">
      <c r="B39" s="607" t="s">
        <v>343</v>
      </c>
      <c r="C39" s="608"/>
      <c r="D39" s="608"/>
      <c r="E39" s="608"/>
      <c r="F39" s="608"/>
      <c r="G39" s="608"/>
      <c r="H39" s="608"/>
      <c r="I39" s="608"/>
      <c r="J39" s="608"/>
      <c r="K39" s="608"/>
      <c r="L39" s="608"/>
      <c r="M39" s="608"/>
      <c r="N39" s="608"/>
      <c r="O39" s="608"/>
      <c r="P39" s="608"/>
      <c r="Q39" s="609"/>
      <c r="R39" s="610" t="s">
        <v>238</v>
      </c>
      <c r="S39" s="611"/>
      <c r="T39" s="611"/>
      <c r="U39" s="611"/>
      <c r="V39" s="611"/>
      <c r="W39" s="611"/>
      <c r="X39" s="611"/>
      <c r="Y39" s="612"/>
      <c r="Z39" s="613" t="s">
        <v>238</v>
      </c>
      <c r="AA39" s="613"/>
      <c r="AB39" s="613"/>
      <c r="AC39" s="613"/>
      <c r="AD39" s="614" t="s">
        <v>238</v>
      </c>
      <c r="AE39" s="614"/>
      <c r="AF39" s="614"/>
      <c r="AG39" s="614"/>
      <c r="AH39" s="614"/>
      <c r="AI39" s="614"/>
      <c r="AJ39" s="614"/>
      <c r="AK39" s="614"/>
      <c r="AL39" s="615" t="s">
        <v>238</v>
      </c>
      <c r="AM39" s="616"/>
      <c r="AN39" s="616"/>
      <c r="AO39" s="617"/>
      <c r="AQ39" s="673" t="s">
        <v>344</v>
      </c>
      <c r="AR39" s="674"/>
      <c r="AS39" s="674"/>
      <c r="AT39" s="674"/>
      <c r="AU39" s="674"/>
      <c r="AV39" s="674"/>
      <c r="AW39" s="674"/>
      <c r="AX39" s="674"/>
      <c r="AY39" s="675"/>
      <c r="AZ39" s="610">
        <v>47930</v>
      </c>
      <c r="BA39" s="611"/>
      <c r="BB39" s="611"/>
      <c r="BC39" s="611"/>
      <c r="BD39" s="642"/>
      <c r="BE39" s="642"/>
      <c r="BF39" s="665"/>
      <c r="BG39" s="607" t="s">
        <v>345</v>
      </c>
      <c r="BH39" s="608"/>
      <c r="BI39" s="608"/>
      <c r="BJ39" s="608"/>
      <c r="BK39" s="608"/>
      <c r="BL39" s="608"/>
      <c r="BM39" s="608"/>
      <c r="BN39" s="608"/>
      <c r="BO39" s="608"/>
      <c r="BP39" s="608"/>
      <c r="BQ39" s="608"/>
      <c r="BR39" s="608"/>
      <c r="BS39" s="608"/>
      <c r="BT39" s="608"/>
      <c r="BU39" s="609"/>
      <c r="BV39" s="610">
        <v>11331</v>
      </c>
      <c r="BW39" s="611"/>
      <c r="BX39" s="611"/>
      <c r="BY39" s="611"/>
      <c r="BZ39" s="611"/>
      <c r="CA39" s="611"/>
      <c r="CB39" s="620"/>
      <c r="CD39" s="607" t="s">
        <v>346</v>
      </c>
      <c r="CE39" s="608"/>
      <c r="CF39" s="608"/>
      <c r="CG39" s="608"/>
      <c r="CH39" s="608"/>
      <c r="CI39" s="608"/>
      <c r="CJ39" s="608"/>
      <c r="CK39" s="608"/>
      <c r="CL39" s="608"/>
      <c r="CM39" s="608"/>
      <c r="CN39" s="608"/>
      <c r="CO39" s="608"/>
      <c r="CP39" s="608"/>
      <c r="CQ39" s="609"/>
      <c r="CR39" s="610">
        <v>1196400</v>
      </c>
      <c r="CS39" s="642"/>
      <c r="CT39" s="642"/>
      <c r="CU39" s="642"/>
      <c r="CV39" s="642"/>
      <c r="CW39" s="642"/>
      <c r="CX39" s="642"/>
      <c r="CY39" s="643"/>
      <c r="CZ39" s="615">
        <v>4.2</v>
      </c>
      <c r="DA39" s="640"/>
      <c r="DB39" s="640"/>
      <c r="DC39" s="644"/>
      <c r="DD39" s="619">
        <v>1167995</v>
      </c>
      <c r="DE39" s="642"/>
      <c r="DF39" s="642"/>
      <c r="DG39" s="642"/>
      <c r="DH39" s="642"/>
      <c r="DI39" s="642"/>
      <c r="DJ39" s="642"/>
      <c r="DK39" s="643"/>
      <c r="DL39" s="619" t="s">
        <v>238</v>
      </c>
      <c r="DM39" s="642"/>
      <c r="DN39" s="642"/>
      <c r="DO39" s="642"/>
      <c r="DP39" s="642"/>
      <c r="DQ39" s="642"/>
      <c r="DR39" s="642"/>
      <c r="DS39" s="642"/>
      <c r="DT39" s="642"/>
      <c r="DU39" s="642"/>
      <c r="DV39" s="643"/>
      <c r="DW39" s="615" t="s">
        <v>238</v>
      </c>
      <c r="DX39" s="640"/>
      <c r="DY39" s="640"/>
      <c r="DZ39" s="640"/>
      <c r="EA39" s="640"/>
      <c r="EB39" s="640"/>
      <c r="EC39" s="641"/>
    </row>
    <row r="40" spans="2:133" ht="11.25" customHeight="1" x14ac:dyDescent="0.15">
      <c r="B40" s="607" t="s">
        <v>347</v>
      </c>
      <c r="C40" s="608"/>
      <c r="D40" s="608"/>
      <c r="E40" s="608"/>
      <c r="F40" s="608"/>
      <c r="G40" s="608"/>
      <c r="H40" s="608"/>
      <c r="I40" s="608"/>
      <c r="J40" s="608"/>
      <c r="K40" s="608"/>
      <c r="L40" s="608"/>
      <c r="M40" s="608"/>
      <c r="N40" s="608"/>
      <c r="O40" s="608"/>
      <c r="P40" s="608"/>
      <c r="Q40" s="609"/>
      <c r="R40" s="610">
        <v>331400</v>
      </c>
      <c r="S40" s="611"/>
      <c r="T40" s="611"/>
      <c r="U40" s="611"/>
      <c r="V40" s="611"/>
      <c r="W40" s="611"/>
      <c r="X40" s="611"/>
      <c r="Y40" s="612"/>
      <c r="Z40" s="613">
        <v>1.1000000000000001</v>
      </c>
      <c r="AA40" s="613"/>
      <c r="AB40" s="613"/>
      <c r="AC40" s="613"/>
      <c r="AD40" s="614" t="s">
        <v>238</v>
      </c>
      <c r="AE40" s="614"/>
      <c r="AF40" s="614"/>
      <c r="AG40" s="614"/>
      <c r="AH40" s="614"/>
      <c r="AI40" s="614"/>
      <c r="AJ40" s="614"/>
      <c r="AK40" s="614"/>
      <c r="AL40" s="615" t="s">
        <v>238</v>
      </c>
      <c r="AM40" s="616"/>
      <c r="AN40" s="616"/>
      <c r="AO40" s="617"/>
      <c r="AQ40" s="673" t="s">
        <v>348</v>
      </c>
      <c r="AR40" s="674"/>
      <c r="AS40" s="674"/>
      <c r="AT40" s="674"/>
      <c r="AU40" s="674"/>
      <c r="AV40" s="674"/>
      <c r="AW40" s="674"/>
      <c r="AX40" s="674"/>
      <c r="AY40" s="675"/>
      <c r="AZ40" s="610" t="s">
        <v>238</v>
      </c>
      <c r="BA40" s="611"/>
      <c r="BB40" s="611"/>
      <c r="BC40" s="611"/>
      <c r="BD40" s="642"/>
      <c r="BE40" s="642"/>
      <c r="BF40" s="665"/>
      <c r="BG40" s="658" t="s">
        <v>349</v>
      </c>
      <c r="BH40" s="659"/>
      <c r="BI40" s="659"/>
      <c r="BJ40" s="659"/>
      <c r="BK40" s="659"/>
      <c r="BL40" s="214"/>
      <c r="BM40" s="608" t="s">
        <v>350</v>
      </c>
      <c r="BN40" s="608"/>
      <c r="BO40" s="608"/>
      <c r="BP40" s="608"/>
      <c r="BQ40" s="608"/>
      <c r="BR40" s="608"/>
      <c r="BS40" s="608"/>
      <c r="BT40" s="608"/>
      <c r="BU40" s="609"/>
      <c r="BV40" s="610">
        <v>106</v>
      </c>
      <c r="BW40" s="611"/>
      <c r="BX40" s="611"/>
      <c r="BY40" s="611"/>
      <c r="BZ40" s="611"/>
      <c r="CA40" s="611"/>
      <c r="CB40" s="620"/>
      <c r="CD40" s="607" t="s">
        <v>351</v>
      </c>
      <c r="CE40" s="608"/>
      <c r="CF40" s="608"/>
      <c r="CG40" s="608"/>
      <c r="CH40" s="608"/>
      <c r="CI40" s="608"/>
      <c r="CJ40" s="608"/>
      <c r="CK40" s="608"/>
      <c r="CL40" s="608"/>
      <c r="CM40" s="608"/>
      <c r="CN40" s="608"/>
      <c r="CO40" s="608"/>
      <c r="CP40" s="608"/>
      <c r="CQ40" s="609"/>
      <c r="CR40" s="610">
        <v>34410</v>
      </c>
      <c r="CS40" s="611"/>
      <c r="CT40" s="611"/>
      <c r="CU40" s="611"/>
      <c r="CV40" s="611"/>
      <c r="CW40" s="611"/>
      <c r="CX40" s="611"/>
      <c r="CY40" s="612"/>
      <c r="CZ40" s="615">
        <v>0.1</v>
      </c>
      <c r="DA40" s="640"/>
      <c r="DB40" s="640"/>
      <c r="DC40" s="644"/>
      <c r="DD40" s="619" t="s">
        <v>238</v>
      </c>
      <c r="DE40" s="611"/>
      <c r="DF40" s="611"/>
      <c r="DG40" s="611"/>
      <c r="DH40" s="611"/>
      <c r="DI40" s="611"/>
      <c r="DJ40" s="611"/>
      <c r="DK40" s="612"/>
      <c r="DL40" s="619" t="s">
        <v>238</v>
      </c>
      <c r="DM40" s="611"/>
      <c r="DN40" s="611"/>
      <c r="DO40" s="611"/>
      <c r="DP40" s="611"/>
      <c r="DQ40" s="611"/>
      <c r="DR40" s="611"/>
      <c r="DS40" s="611"/>
      <c r="DT40" s="611"/>
      <c r="DU40" s="611"/>
      <c r="DV40" s="612"/>
      <c r="DW40" s="615" t="s">
        <v>238</v>
      </c>
      <c r="DX40" s="640"/>
      <c r="DY40" s="640"/>
      <c r="DZ40" s="640"/>
      <c r="EA40" s="640"/>
      <c r="EB40" s="640"/>
      <c r="EC40" s="641"/>
    </row>
    <row r="41" spans="2:133" ht="11.25" customHeight="1" x14ac:dyDescent="0.15">
      <c r="B41" s="631" t="s">
        <v>352</v>
      </c>
      <c r="C41" s="632"/>
      <c r="D41" s="632"/>
      <c r="E41" s="632"/>
      <c r="F41" s="632"/>
      <c r="G41" s="632"/>
      <c r="H41" s="632"/>
      <c r="I41" s="632"/>
      <c r="J41" s="632"/>
      <c r="K41" s="632"/>
      <c r="L41" s="632"/>
      <c r="M41" s="632"/>
      <c r="N41" s="632"/>
      <c r="O41" s="632"/>
      <c r="P41" s="632"/>
      <c r="Q41" s="633"/>
      <c r="R41" s="682">
        <v>30240501</v>
      </c>
      <c r="S41" s="683"/>
      <c r="T41" s="683"/>
      <c r="U41" s="683"/>
      <c r="V41" s="683"/>
      <c r="W41" s="683"/>
      <c r="X41" s="683"/>
      <c r="Y41" s="687"/>
      <c r="Z41" s="688">
        <v>100</v>
      </c>
      <c r="AA41" s="688"/>
      <c r="AB41" s="688"/>
      <c r="AC41" s="688"/>
      <c r="AD41" s="689">
        <v>16258988</v>
      </c>
      <c r="AE41" s="689"/>
      <c r="AF41" s="689"/>
      <c r="AG41" s="689"/>
      <c r="AH41" s="689"/>
      <c r="AI41" s="689"/>
      <c r="AJ41" s="689"/>
      <c r="AK41" s="689"/>
      <c r="AL41" s="690">
        <v>100</v>
      </c>
      <c r="AM41" s="670"/>
      <c r="AN41" s="670"/>
      <c r="AO41" s="691"/>
      <c r="AQ41" s="673" t="s">
        <v>353</v>
      </c>
      <c r="AR41" s="674"/>
      <c r="AS41" s="674"/>
      <c r="AT41" s="674"/>
      <c r="AU41" s="674"/>
      <c r="AV41" s="674"/>
      <c r="AW41" s="674"/>
      <c r="AX41" s="674"/>
      <c r="AY41" s="675"/>
      <c r="AZ41" s="610">
        <v>441420</v>
      </c>
      <c r="BA41" s="611"/>
      <c r="BB41" s="611"/>
      <c r="BC41" s="611"/>
      <c r="BD41" s="642"/>
      <c r="BE41" s="642"/>
      <c r="BF41" s="665"/>
      <c r="BG41" s="658"/>
      <c r="BH41" s="659"/>
      <c r="BI41" s="659"/>
      <c r="BJ41" s="659"/>
      <c r="BK41" s="659"/>
      <c r="BL41" s="214"/>
      <c r="BM41" s="608" t="s">
        <v>354</v>
      </c>
      <c r="BN41" s="608"/>
      <c r="BO41" s="608"/>
      <c r="BP41" s="608"/>
      <c r="BQ41" s="608"/>
      <c r="BR41" s="608"/>
      <c r="BS41" s="608"/>
      <c r="BT41" s="608"/>
      <c r="BU41" s="609"/>
      <c r="BV41" s="610" t="s">
        <v>238</v>
      </c>
      <c r="BW41" s="611"/>
      <c r="BX41" s="611"/>
      <c r="BY41" s="611"/>
      <c r="BZ41" s="611"/>
      <c r="CA41" s="611"/>
      <c r="CB41" s="620"/>
      <c r="CD41" s="607" t="s">
        <v>355</v>
      </c>
      <c r="CE41" s="608"/>
      <c r="CF41" s="608"/>
      <c r="CG41" s="608"/>
      <c r="CH41" s="608"/>
      <c r="CI41" s="608"/>
      <c r="CJ41" s="608"/>
      <c r="CK41" s="608"/>
      <c r="CL41" s="608"/>
      <c r="CM41" s="608"/>
      <c r="CN41" s="608"/>
      <c r="CO41" s="608"/>
      <c r="CP41" s="608"/>
      <c r="CQ41" s="609"/>
      <c r="CR41" s="610" t="s">
        <v>238</v>
      </c>
      <c r="CS41" s="642"/>
      <c r="CT41" s="642"/>
      <c r="CU41" s="642"/>
      <c r="CV41" s="642"/>
      <c r="CW41" s="642"/>
      <c r="CX41" s="642"/>
      <c r="CY41" s="643"/>
      <c r="CZ41" s="615" t="s">
        <v>149</v>
      </c>
      <c r="DA41" s="640"/>
      <c r="DB41" s="640"/>
      <c r="DC41" s="644"/>
      <c r="DD41" s="619" t="s">
        <v>238</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356</v>
      </c>
      <c r="AR42" s="680"/>
      <c r="AS42" s="680"/>
      <c r="AT42" s="680"/>
      <c r="AU42" s="680"/>
      <c r="AV42" s="680"/>
      <c r="AW42" s="680"/>
      <c r="AX42" s="680"/>
      <c r="AY42" s="681"/>
      <c r="AZ42" s="682">
        <v>1693613</v>
      </c>
      <c r="BA42" s="683"/>
      <c r="BB42" s="683"/>
      <c r="BC42" s="683"/>
      <c r="BD42" s="669"/>
      <c r="BE42" s="669"/>
      <c r="BF42" s="671"/>
      <c r="BG42" s="660"/>
      <c r="BH42" s="661"/>
      <c r="BI42" s="661"/>
      <c r="BJ42" s="661"/>
      <c r="BK42" s="661"/>
      <c r="BL42" s="215"/>
      <c r="BM42" s="632" t="s">
        <v>357</v>
      </c>
      <c r="BN42" s="632"/>
      <c r="BO42" s="632"/>
      <c r="BP42" s="632"/>
      <c r="BQ42" s="632"/>
      <c r="BR42" s="632"/>
      <c r="BS42" s="632"/>
      <c r="BT42" s="632"/>
      <c r="BU42" s="633"/>
      <c r="BV42" s="682">
        <v>370</v>
      </c>
      <c r="BW42" s="683"/>
      <c r="BX42" s="683"/>
      <c r="BY42" s="683"/>
      <c r="BZ42" s="683"/>
      <c r="CA42" s="683"/>
      <c r="CB42" s="692"/>
      <c r="CD42" s="607" t="s">
        <v>358</v>
      </c>
      <c r="CE42" s="608"/>
      <c r="CF42" s="608"/>
      <c r="CG42" s="608"/>
      <c r="CH42" s="608"/>
      <c r="CI42" s="608"/>
      <c r="CJ42" s="608"/>
      <c r="CK42" s="608"/>
      <c r="CL42" s="608"/>
      <c r="CM42" s="608"/>
      <c r="CN42" s="608"/>
      <c r="CO42" s="608"/>
      <c r="CP42" s="608"/>
      <c r="CQ42" s="609"/>
      <c r="CR42" s="610">
        <v>1979279</v>
      </c>
      <c r="CS42" s="642"/>
      <c r="CT42" s="642"/>
      <c r="CU42" s="642"/>
      <c r="CV42" s="642"/>
      <c r="CW42" s="642"/>
      <c r="CX42" s="642"/>
      <c r="CY42" s="643"/>
      <c r="CZ42" s="615">
        <v>6.9</v>
      </c>
      <c r="DA42" s="640"/>
      <c r="DB42" s="640"/>
      <c r="DC42" s="644"/>
      <c r="DD42" s="619">
        <v>473584</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359</v>
      </c>
      <c r="CD43" s="607" t="s">
        <v>360</v>
      </c>
      <c r="CE43" s="608"/>
      <c r="CF43" s="608"/>
      <c r="CG43" s="608"/>
      <c r="CH43" s="608"/>
      <c r="CI43" s="608"/>
      <c r="CJ43" s="608"/>
      <c r="CK43" s="608"/>
      <c r="CL43" s="608"/>
      <c r="CM43" s="608"/>
      <c r="CN43" s="608"/>
      <c r="CO43" s="608"/>
      <c r="CP43" s="608"/>
      <c r="CQ43" s="609"/>
      <c r="CR43" s="610" t="s">
        <v>258</v>
      </c>
      <c r="CS43" s="642"/>
      <c r="CT43" s="642"/>
      <c r="CU43" s="642"/>
      <c r="CV43" s="642"/>
      <c r="CW43" s="642"/>
      <c r="CX43" s="642"/>
      <c r="CY43" s="643"/>
      <c r="CZ43" s="615" t="s">
        <v>238</v>
      </c>
      <c r="DA43" s="640"/>
      <c r="DB43" s="640"/>
      <c r="DC43" s="644"/>
      <c r="DD43" s="619" t="s">
        <v>238</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361</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309</v>
      </c>
      <c r="CE44" s="647"/>
      <c r="CF44" s="607" t="s">
        <v>362</v>
      </c>
      <c r="CG44" s="608"/>
      <c r="CH44" s="608"/>
      <c r="CI44" s="608"/>
      <c r="CJ44" s="608"/>
      <c r="CK44" s="608"/>
      <c r="CL44" s="608"/>
      <c r="CM44" s="608"/>
      <c r="CN44" s="608"/>
      <c r="CO44" s="608"/>
      <c r="CP44" s="608"/>
      <c r="CQ44" s="609"/>
      <c r="CR44" s="610">
        <v>1979279</v>
      </c>
      <c r="CS44" s="611"/>
      <c r="CT44" s="611"/>
      <c r="CU44" s="611"/>
      <c r="CV44" s="611"/>
      <c r="CW44" s="611"/>
      <c r="CX44" s="611"/>
      <c r="CY44" s="612"/>
      <c r="CZ44" s="615">
        <v>6.9</v>
      </c>
      <c r="DA44" s="616"/>
      <c r="DB44" s="616"/>
      <c r="DC44" s="622"/>
      <c r="DD44" s="619">
        <v>473584</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363</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364</v>
      </c>
      <c r="CG45" s="608"/>
      <c r="CH45" s="608"/>
      <c r="CI45" s="608"/>
      <c r="CJ45" s="608"/>
      <c r="CK45" s="608"/>
      <c r="CL45" s="608"/>
      <c r="CM45" s="608"/>
      <c r="CN45" s="608"/>
      <c r="CO45" s="608"/>
      <c r="CP45" s="608"/>
      <c r="CQ45" s="609"/>
      <c r="CR45" s="610">
        <v>855346</v>
      </c>
      <c r="CS45" s="642"/>
      <c r="CT45" s="642"/>
      <c r="CU45" s="642"/>
      <c r="CV45" s="642"/>
      <c r="CW45" s="642"/>
      <c r="CX45" s="642"/>
      <c r="CY45" s="643"/>
      <c r="CZ45" s="615">
        <v>3</v>
      </c>
      <c r="DA45" s="640"/>
      <c r="DB45" s="640"/>
      <c r="DC45" s="644"/>
      <c r="DD45" s="619">
        <v>94039</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365</v>
      </c>
      <c r="CG46" s="608"/>
      <c r="CH46" s="608"/>
      <c r="CI46" s="608"/>
      <c r="CJ46" s="608"/>
      <c r="CK46" s="608"/>
      <c r="CL46" s="608"/>
      <c r="CM46" s="608"/>
      <c r="CN46" s="608"/>
      <c r="CO46" s="608"/>
      <c r="CP46" s="608"/>
      <c r="CQ46" s="609"/>
      <c r="CR46" s="610">
        <v>864618</v>
      </c>
      <c r="CS46" s="611"/>
      <c r="CT46" s="611"/>
      <c r="CU46" s="611"/>
      <c r="CV46" s="611"/>
      <c r="CW46" s="611"/>
      <c r="CX46" s="611"/>
      <c r="CY46" s="612"/>
      <c r="CZ46" s="615">
        <v>3</v>
      </c>
      <c r="DA46" s="616"/>
      <c r="DB46" s="616"/>
      <c r="DC46" s="622"/>
      <c r="DD46" s="619">
        <v>269787</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366</v>
      </c>
      <c r="CG47" s="608"/>
      <c r="CH47" s="608"/>
      <c r="CI47" s="608"/>
      <c r="CJ47" s="608"/>
      <c r="CK47" s="608"/>
      <c r="CL47" s="608"/>
      <c r="CM47" s="608"/>
      <c r="CN47" s="608"/>
      <c r="CO47" s="608"/>
      <c r="CP47" s="608"/>
      <c r="CQ47" s="609"/>
      <c r="CR47" s="610" t="s">
        <v>258</v>
      </c>
      <c r="CS47" s="642"/>
      <c r="CT47" s="642"/>
      <c r="CU47" s="642"/>
      <c r="CV47" s="642"/>
      <c r="CW47" s="642"/>
      <c r="CX47" s="642"/>
      <c r="CY47" s="643"/>
      <c r="CZ47" s="615" t="s">
        <v>238</v>
      </c>
      <c r="DA47" s="640"/>
      <c r="DB47" s="640"/>
      <c r="DC47" s="644"/>
      <c r="DD47" s="619" t="s">
        <v>238</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367</v>
      </c>
      <c r="CG48" s="608"/>
      <c r="CH48" s="608"/>
      <c r="CI48" s="608"/>
      <c r="CJ48" s="608"/>
      <c r="CK48" s="608"/>
      <c r="CL48" s="608"/>
      <c r="CM48" s="608"/>
      <c r="CN48" s="608"/>
      <c r="CO48" s="608"/>
      <c r="CP48" s="608"/>
      <c r="CQ48" s="609"/>
      <c r="CR48" s="610" t="s">
        <v>238</v>
      </c>
      <c r="CS48" s="611"/>
      <c r="CT48" s="611"/>
      <c r="CU48" s="611"/>
      <c r="CV48" s="611"/>
      <c r="CW48" s="611"/>
      <c r="CX48" s="611"/>
      <c r="CY48" s="612"/>
      <c r="CZ48" s="615" t="s">
        <v>149</v>
      </c>
      <c r="DA48" s="616"/>
      <c r="DB48" s="616"/>
      <c r="DC48" s="622"/>
      <c r="DD48" s="619" t="s">
        <v>238</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368</v>
      </c>
      <c r="CE49" s="632"/>
      <c r="CF49" s="632"/>
      <c r="CG49" s="632"/>
      <c r="CH49" s="632"/>
      <c r="CI49" s="632"/>
      <c r="CJ49" s="632"/>
      <c r="CK49" s="632"/>
      <c r="CL49" s="632"/>
      <c r="CM49" s="632"/>
      <c r="CN49" s="632"/>
      <c r="CO49" s="632"/>
      <c r="CP49" s="632"/>
      <c r="CQ49" s="633"/>
      <c r="CR49" s="682">
        <v>28738209</v>
      </c>
      <c r="CS49" s="669"/>
      <c r="CT49" s="669"/>
      <c r="CU49" s="669"/>
      <c r="CV49" s="669"/>
      <c r="CW49" s="669"/>
      <c r="CX49" s="669"/>
      <c r="CY49" s="698"/>
      <c r="CZ49" s="690">
        <v>100</v>
      </c>
      <c r="DA49" s="699"/>
      <c r="DB49" s="699"/>
      <c r="DC49" s="700"/>
      <c r="DD49" s="701">
        <v>19868186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SXGsK9BV9r73t+0eaRBxXGb4BBxEDDS13NhfrKhRz570m+u25B2/IjWCDyAc5BHpKHipIncjONGG9UD+W3+Qig==" saltValue="8ivIwDdSoXxOs9pwLkgvZ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369</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370</v>
      </c>
      <c r="DK2" s="710"/>
      <c r="DL2" s="710"/>
      <c r="DM2" s="710"/>
      <c r="DN2" s="710"/>
      <c r="DO2" s="711"/>
      <c r="DP2" s="222"/>
      <c r="DQ2" s="709" t="s">
        <v>371</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372</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373</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374</v>
      </c>
      <c r="B5" s="715"/>
      <c r="C5" s="715"/>
      <c r="D5" s="715"/>
      <c r="E5" s="715"/>
      <c r="F5" s="715"/>
      <c r="G5" s="715"/>
      <c r="H5" s="715"/>
      <c r="I5" s="715"/>
      <c r="J5" s="715"/>
      <c r="K5" s="715"/>
      <c r="L5" s="715"/>
      <c r="M5" s="715"/>
      <c r="N5" s="715"/>
      <c r="O5" s="715"/>
      <c r="P5" s="716"/>
      <c r="Q5" s="720" t="s">
        <v>375</v>
      </c>
      <c r="R5" s="721"/>
      <c r="S5" s="721"/>
      <c r="T5" s="721"/>
      <c r="U5" s="722"/>
      <c r="V5" s="720" t="s">
        <v>376</v>
      </c>
      <c r="W5" s="721"/>
      <c r="X5" s="721"/>
      <c r="Y5" s="721"/>
      <c r="Z5" s="722"/>
      <c r="AA5" s="720" t="s">
        <v>377</v>
      </c>
      <c r="AB5" s="721"/>
      <c r="AC5" s="721"/>
      <c r="AD5" s="721"/>
      <c r="AE5" s="721"/>
      <c r="AF5" s="726" t="s">
        <v>378</v>
      </c>
      <c r="AG5" s="721"/>
      <c r="AH5" s="721"/>
      <c r="AI5" s="721"/>
      <c r="AJ5" s="727"/>
      <c r="AK5" s="721" t="s">
        <v>379</v>
      </c>
      <c r="AL5" s="721"/>
      <c r="AM5" s="721"/>
      <c r="AN5" s="721"/>
      <c r="AO5" s="722"/>
      <c r="AP5" s="720" t="s">
        <v>380</v>
      </c>
      <c r="AQ5" s="721"/>
      <c r="AR5" s="721"/>
      <c r="AS5" s="721"/>
      <c r="AT5" s="722"/>
      <c r="AU5" s="720" t="s">
        <v>381</v>
      </c>
      <c r="AV5" s="721"/>
      <c r="AW5" s="721"/>
      <c r="AX5" s="721"/>
      <c r="AY5" s="727"/>
      <c r="AZ5" s="226"/>
      <c r="BA5" s="226"/>
      <c r="BB5" s="226"/>
      <c r="BC5" s="226"/>
      <c r="BD5" s="226"/>
      <c r="BE5" s="227"/>
      <c r="BF5" s="227"/>
      <c r="BG5" s="227"/>
      <c r="BH5" s="227"/>
      <c r="BI5" s="227"/>
      <c r="BJ5" s="227"/>
      <c r="BK5" s="227"/>
      <c r="BL5" s="227"/>
      <c r="BM5" s="227"/>
      <c r="BN5" s="227"/>
      <c r="BO5" s="227"/>
      <c r="BP5" s="227"/>
      <c r="BQ5" s="714" t="s">
        <v>382</v>
      </c>
      <c r="BR5" s="715"/>
      <c r="BS5" s="715"/>
      <c r="BT5" s="715"/>
      <c r="BU5" s="715"/>
      <c r="BV5" s="715"/>
      <c r="BW5" s="715"/>
      <c r="BX5" s="715"/>
      <c r="BY5" s="715"/>
      <c r="BZ5" s="715"/>
      <c r="CA5" s="715"/>
      <c r="CB5" s="715"/>
      <c r="CC5" s="715"/>
      <c r="CD5" s="715"/>
      <c r="CE5" s="715"/>
      <c r="CF5" s="715"/>
      <c r="CG5" s="716"/>
      <c r="CH5" s="720" t="s">
        <v>383</v>
      </c>
      <c r="CI5" s="721"/>
      <c r="CJ5" s="721"/>
      <c r="CK5" s="721"/>
      <c r="CL5" s="722"/>
      <c r="CM5" s="720" t="s">
        <v>384</v>
      </c>
      <c r="CN5" s="721"/>
      <c r="CO5" s="721"/>
      <c r="CP5" s="721"/>
      <c r="CQ5" s="722"/>
      <c r="CR5" s="720" t="s">
        <v>385</v>
      </c>
      <c r="CS5" s="721"/>
      <c r="CT5" s="721"/>
      <c r="CU5" s="721"/>
      <c r="CV5" s="722"/>
      <c r="CW5" s="720" t="s">
        <v>386</v>
      </c>
      <c r="CX5" s="721"/>
      <c r="CY5" s="721"/>
      <c r="CZ5" s="721"/>
      <c r="DA5" s="722"/>
      <c r="DB5" s="720" t="s">
        <v>387</v>
      </c>
      <c r="DC5" s="721"/>
      <c r="DD5" s="721"/>
      <c r="DE5" s="721"/>
      <c r="DF5" s="722"/>
      <c r="DG5" s="750" t="s">
        <v>388</v>
      </c>
      <c r="DH5" s="751"/>
      <c r="DI5" s="751"/>
      <c r="DJ5" s="751"/>
      <c r="DK5" s="752"/>
      <c r="DL5" s="750" t="s">
        <v>389</v>
      </c>
      <c r="DM5" s="751"/>
      <c r="DN5" s="751"/>
      <c r="DO5" s="751"/>
      <c r="DP5" s="752"/>
      <c r="DQ5" s="720" t="s">
        <v>390</v>
      </c>
      <c r="DR5" s="721"/>
      <c r="DS5" s="721"/>
      <c r="DT5" s="721"/>
      <c r="DU5" s="722"/>
      <c r="DV5" s="720" t="s">
        <v>381</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391</v>
      </c>
      <c r="C7" s="737"/>
      <c r="D7" s="737"/>
      <c r="E7" s="737"/>
      <c r="F7" s="737"/>
      <c r="G7" s="737"/>
      <c r="H7" s="737"/>
      <c r="I7" s="737"/>
      <c r="J7" s="737"/>
      <c r="K7" s="737"/>
      <c r="L7" s="737"/>
      <c r="M7" s="737"/>
      <c r="N7" s="737"/>
      <c r="O7" s="737"/>
      <c r="P7" s="738"/>
      <c r="Q7" s="739">
        <v>30475</v>
      </c>
      <c r="R7" s="740"/>
      <c r="S7" s="740"/>
      <c r="T7" s="740"/>
      <c r="U7" s="740"/>
      <c r="V7" s="740">
        <v>28972</v>
      </c>
      <c r="W7" s="740"/>
      <c r="X7" s="740"/>
      <c r="Y7" s="740"/>
      <c r="Z7" s="740"/>
      <c r="AA7" s="740">
        <v>1502</v>
      </c>
      <c r="AB7" s="740"/>
      <c r="AC7" s="740"/>
      <c r="AD7" s="740"/>
      <c r="AE7" s="741"/>
      <c r="AF7" s="742">
        <v>1220</v>
      </c>
      <c r="AG7" s="743"/>
      <c r="AH7" s="743"/>
      <c r="AI7" s="743"/>
      <c r="AJ7" s="744"/>
      <c r="AK7" s="745" t="s">
        <v>582</v>
      </c>
      <c r="AL7" s="746"/>
      <c r="AM7" s="746"/>
      <c r="AN7" s="746"/>
      <c r="AO7" s="746"/>
      <c r="AP7" s="746">
        <v>23947</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392</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393</v>
      </c>
      <c r="B23" s="776" t="s">
        <v>394</v>
      </c>
      <c r="C23" s="777"/>
      <c r="D23" s="777"/>
      <c r="E23" s="777"/>
      <c r="F23" s="777"/>
      <c r="G23" s="777"/>
      <c r="H23" s="777"/>
      <c r="I23" s="777"/>
      <c r="J23" s="777"/>
      <c r="K23" s="777"/>
      <c r="L23" s="777"/>
      <c r="M23" s="777"/>
      <c r="N23" s="777"/>
      <c r="O23" s="777"/>
      <c r="P23" s="778"/>
      <c r="Q23" s="779">
        <v>30241</v>
      </c>
      <c r="R23" s="780"/>
      <c r="S23" s="780"/>
      <c r="T23" s="780"/>
      <c r="U23" s="780"/>
      <c r="V23" s="780">
        <v>28738</v>
      </c>
      <c r="W23" s="780"/>
      <c r="X23" s="780"/>
      <c r="Y23" s="780"/>
      <c r="Z23" s="780"/>
      <c r="AA23" s="780">
        <v>1502</v>
      </c>
      <c r="AB23" s="780"/>
      <c r="AC23" s="780"/>
      <c r="AD23" s="780"/>
      <c r="AE23" s="781"/>
      <c r="AF23" s="782">
        <v>1220</v>
      </c>
      <c r="AG23" s="780"/>
      <c r="AH23" s="780"/>
      <c r="AI23" s="780"/>
      <c r="AJ23" s="783"/>
      <c r="AK23" s="784"/>
      <c r="AL23" s="785"/>
      <c r="AM23" s="785"/>
      <c r="AN23" s="785"/>
      <c r="AO23" s="785"/>
      <c r="AP23" s="780">
        <v>23947</v>
      </c>
      <c r="AQ23" s="780"/>
      <c r="AR23" s="780"/>
      <c r="AS23" s="780"/>
      <c r="AT23" s="780"/>
      <c r="AU23" s="796"/>
      <c r="AV23" s="796"/>
      <c r="AW23" s="796"/>
      <c r="AX23" s="796"/>
      <c r="AY23" s="797"/>
      <c r="AZ23" s="798" t="s">
        <v>238</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395</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396</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374</v>
      </c>
      <c r="B26" s="715"/>
      <c r="C26" s="715"/>
      <c r="D26" s="715"/>
      <c r="E26" s="715"/>
      <c r="F26" s="715"/>
      <c r="G26" s="715"/>
      <c r="H26" s="715"/>
      <c r="I26" s="715"/>
      <c r="J26" s="715"/>
      <c r="K26" s="715"/>
      <c r="L26" s="715"/>
      <c r="M26" s="715"/>
      <c r="N26" s="715"/>
      <c r="O26" s="715"/>
      <c r="P26" s="716"/>
      <c r="Q26" s="720" t="s">
        <v>397</v>
      </c>
      <c r="R26" s="721"/>
      <c r="S26" s="721"/>
      <c r="T26" s="721"/>
      <c r="U26" s="722"/>
      <c r="V26" s="720" t="s">
        <v>398</v>
      </c>
      <c r="W26" s="721"/>
      <c r="X26" s="721"/>
      <c r="Y26" s="721"/>
      <c r="Z26" s="722"/>
      <c r="AA26" s="720" t="s">
        <v>399</v>
      </c>
      <c r="AB26" s="721"/>
      <c r="AC26" s="721"/>
      <c r="AD26" s="721"/>
      <c r="AE26" s="721"/>
      <c r="AF26" s="801" t="s">
        <v>400</v>
      </c>
      <c r="AG26" s="802"/>
      <c r="AH26" s="802"/>
      <c r="AI26" s="802"/>
      <c r="AJ26" s="803"/>
      <c r="AK26" s="721" t="s">
        <v>401</v>
      </c>
      <c r="AL26" s="721"/>
      <c r="AM26" s="721"/>
      <c r="AN26" s="721"/>
      <c r="AO26" s="722"/>
      <c r="AP26" s="720" t="s">
        <v>402</v>
      </c>
      <c r="AQ26" s="721"/>
      <c r="AR26" s="721"/>
      <c r="AS26" s="721"/>
      <c r="AT26" s="722"/>
      <c r="AU26" s="720" t="s">
        <v>403</v>
      </c>
      <c r="AV26" s="721"/>
      <c r="AW26" s="721"/>
      <c r="AX26" s="721"/>
      <c r="AY26" s="722"/>
      <c r="AZ26" s="720" t="s">
        <v>404</v>
      </c>
      <c r="BA26" s="721"/>
      <c r="BB26" s="721"/>
      <c r="BC26" s="721"/>
      <c r="BD26" s="722"/>
      <c r="BE26" s="720" t="s">
        <v>381</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405</v>
      </c>
      <c r="C28" s="737"/>
      <c r="D28" s="737"/>
      <c r="E28" s="737"/>
      <c r="F28" s="737"/>
      <c r="G28" s="737"/>
      <c r="H28" s="737"/>
      <c r="I28" s="737"/>
      <c r="J28" s="737"/>
      <c r="K28" s="737"/>
      <c r="L28" s="737"/>
      <c r="M28" s="737"/>
      <c r="N28" s="737"/>
      <c r="O28" s="737"/>
      <c r="P28" s="738"/>
      <c r="Q28" s="809">
        <v>6113</v>
      </c>
      <c r="R28" s="810"/>
      <c r="S28" s="810"/>
      <c r="T28" s="810"/>
      <c r="U28" s="810"/>
      <c r="V28" s="810">
        <v>6016</v>
      </c>
      <c r="W28" s="810"/>
      <c r="X28" s="810"/>
      <c r="Y28" s="810"/>
      <c r="Z28" s="810"/>
      <c r="AA28" s="810">
        <v>97</v>
      </c>
      <c r="AB28" s="810"/>
      <c r="AC28" s="810"/>
      <c r="AD28" s="810"/>
      <c r="AE28" s="811"/>
      <c r="AF28" s="812">
        <v>97</v>
      </c>
      <c r="AG28" s="810"/>
      <c r="AH28" s="810"/>
      <c r="AI28" s="810"/>
      <c r="AJ28" s="813"/>
      <c r="AK28" s="814">
        <v>441</v>
      </c>
      <c r="AL28" s="815"/>
      <c r="AM28" s="815"/>
      <c r="AN28" s="815"/>
      <c r="AO28" s="815"/>
      <c r="AP28" s="815" t="s">
        <v>582</v>
      </c>
      <c r="AQ28" s="815"/>
      <c r="AR28" s="815"/>
      <c r="AS28" s="815"/>
      <c r="AT28" s="815"/>
      <c r="AU28" s="815" t="s">
        <v>582</v>
      </c>
      <c r="AV28" s="815"/>
      <c r="AW28" s="815"/>
      <c r="AX28" s="815"/>
      <c r="AY28" s="815"/>
      <c r="AZ28" s="816" t="s">
        <v>582</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406</v>
      </c>
      <c r="C29" s="768"/>
      <c r="D29" s="768"/>
      <c r="E29" s="768"/>
      <c r="F29" s="768"/>
      <c r="G29" s="768"/>
      <c r="H29" s="768"/>
      <c r="I29" s="768"/>
      <c r="J29" s="768"/>
      <c r="K29" s="768"/>
      <c r="L29" s="768"/>
      <c r="M29" s="768"/>
      <c r="N29" s="768"/>
      <c r="O29" s="768"/>
      <c r="P29" s="769"/>
      <c r="Q29" s="770">
        <v>5996</v>
      </c>
      <c r="R29" s="771"/>
      <c r="S29" s="771"/>
      <c r="T29" s="771"/>
      <c r="U29" s="771"/>
      <c r="V29" s="771">
        <v>5692</v>
      </c>
      <c r="W29" s="771"/>
      <c r="X29" s="771"/>
      <c r="Y29" s="771"/>
      <c r="Z29" s="771"/>
      <c r="AA29" s="771">
        <v>304</v>
      </c>
      <c r="AB29" s="771"/>
      <c r="AC29" s="771"/>
      <c r="AD29" s="771"/>
      <c r="AE29" s="772"/>
      <c r="AF29" s="773">
        <v>304</v>
      </c>
      <c r="AG29" s="774"/>
      <c r="AH29" s="774"/>
      <c r="AI29" s="774"/>
      <c r="AJ29" s="775"/>
      <c r="AK29" s="821">
        <v>891</v>
      </c>
      <c r="AL29" s="817"/>
      <c r="AM29" s="817"/>
      <c r="AN29" s="817"/>
      <c r="AO29" s="817"/>
      <c r="AP29" s="817" t="s">
        <v>582</v>
      </c>
      <c r="AQ29" s="817"/>
      <c r="AR29" s="817"/>
      <c r="AS29" s="817"/>
      <c r="AT29" s="817"/>
      <c r="AU29" s="817" t="s">
        <v>582</v>
      </c>
      <c r="AV29" s="817"/>
      <c r="AW29" s="817"/>
      <c r="AX29" s="817"/>
      <c r="AY29" s="817"/>
      <c r="AZ29" s="818" t="s">
        <v>582</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407</v>
      </c>
      <c r="C30" s="768"/>
      <c r="D30" s="768"/>
      <c r="E30" s="768"/>
      <c r="F30" s="768"/>
      <c r="G30" s="768"/>
      <c r="H30" s="768"/>
      <c r="I30" s="768"/>
      <c r="J30" s="768"/>
      <c r="K30" s="768"/>
      <c r="L30" s="768"/>
      <c r="M30" s="768"/>
      <c r="N30" s="768"/>
      <c r="O30" s="768"/>
      <c r="P30" s="769"/>
      <c r="Q30" s="770">
        <v>3</v>
      </c>
      <c r="R30" s="771"/>
      <c r="S30" s="771"/>
      <c r="T30" s="771"/>
      <c r="U30" s="771"/>
      <c r="V30" s="771">
        <v>3</v>
      </c>
      <c r="W30" s="771"/>
      <c r="X30" s="771"/>
      <c r="Y30" s="771"/>
      <c r="Z30" s="771"/>
      <c r="AA30" s="771" t="s">
        <v>599</v>
      </c>
      <c r="AB30" s="771"/>
      <c r="AC30" s="771"/>
      <c r="AD30" s="771"/>
      <c r="AE30" s="772"/>
      <c r="AF30" s="773" t="s">
        <v>238</v>
      </c>
      <c r="AG30" s="774"/>
      <c r="AH30" s="774"/>
      <c r="AI30" s="774"/>
      <c r="AJ30" s="775"/>
      <c r="AK30" s="821" t="s">
        <v>599</v>
      </c>
      <c r="AL30" s="817"/>
      <c r="AM30" s="817"/>
      <c r="AN30" s="817"/>
      <c r="AO30" s="817"/>
      <c r="AP30" s="817" t="s">
        <v>582</v>
      </c>
      <c r="AQ30" s="817"/>
      <c r="AR30" s="817"/>
      <c r="AS30" s="817"/>
      <c r="AT30" s="817"/>
      <c r="AU30" s="817" t="s">
        <v>582</v>
      </c>
      <c r="AV30" s="817"/>
      <c r="AW30" s="817"/>
      <c r="AX30" s="817"/>
      <c r="AY30" s="817"/>
      <c r="AZ30" s="818" t="s">
        <v>582</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408</v>
      </c>
      <c r="C31" s="768"/>
      <c r="D31" s="768"/>
      <c r="E31" s="768"/>
      <c r="F31" s="768"/>
      <c r="G31" s="768"/>
      <c r="H31" s="768"/>
      <c r="I31" s="768"/>
      <c r="J31" s="768"/>
      <c r="K31" s="768"/>
      <c r="L31" s="768"/>
      <c r="M31" s="768"/>
      <c r="N31" s="768"/>
      <c r="O31" s="768"/>
      <c r="P31" s="769"/>
      <c r="Q31" s="770">
        <v>925</v>
      </c>
      <c r="R31" s="771"/>
      <c r="S31" s="771"/>
      <c r="T31" s="771"/>
      <c r="U31" s="771"/>
      <c r="V31" s="771">
        <v>922</v>
      </c>
      <c r="W31" s="771"/>
      <c r="X31" s="771"/>
      <c r="Y31" s="771"/>
      <c r="Z31" s="771"/>
      <c r="AA31" s="771">
        <v>3</v>
      </c>
      <c r="AB31" s="771"/>
      <c r="AC31" s="771"/>
      <c r="AD31" s="771"/>
      <c r="AE31" s="772"/>
      <c r="AF31" s="773">
        <v>3</v>
      </c>
      <c r="AG31" s="774"/>
      <c r="AH31" s="774"/>
      <c r="AI31" s="774"/>
      <c r="AJ31" s="775"/>
      <c r="AK31" s="821">
        <v>164</v>
      </c>
      <c r="AL31" s="817"/>
      <c r="AM31" s="817"/>
      <c r="AN31" s="817"/>
      <c r="AO31" s="817"/>
      <c r="AP31" s="817" t="s">
        <v>582</v>
      </c>
      <c r="AQ31" s="817"/>
      <c r="AR31" s="817"/>
      <c r="AS31" s="817"/>
      <c r="AT31" s="817"/>
      <c r="AU31" s="817" t="s">
        <v>582</v>
      </c>
      <c r="AV31" s="817"/>
      <c r="AW31" s="817"/>
      <c r="AX31" s="817"/>
      <c r="AY31" s="817"/>
      <c r="AZ31" s="818" t="s">
        <v>582</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409</v>
      </c>
      <c r="C32" s="768"/>
      <c r="D32" s="768"/>
      <c r="E32" s="768"/>
      <c r="F32" s="768"/>
      <c r="G32" s="768"/>
      <c r="H32" s="768"/>
      <c r="I32" s="768"/>
      <c r="J32" s="768"/>
      <c r="K32" s="768"/>
      <c r="L32" s="768"/>
      <c r="M32" s="768"/>
      <c r="N32" s="768"/>
      <c r="O32" s="768"/>
      <c r="P32" s="769"/>
      <c r="Q32" s="770">
        <v>1242</v>
      </c>
      <c r="R32" s="771"/>
      <c r="S32" s="771"/>
      <c r="T32" s="771"/>
      <c r="U32" s="771"/>
      <c r="V32" s="771">
        <v>1332</v>
      </c>
      <c r="W32" s="771"/>
      <c r="X32" s="771"/>
      <c r="Y32" s="771"/>
      <c r="Z32" s="771"/>
      <c r="AA32" s="771">
        <v>-89</v>
      </c>
      <c r="AB32" s="771"/>
      <c r="AC32" s="771"/>
      <c r="AD32" s="771"/>
      <c r="AE32" s="772"/>
      <c r="AF32" s="773">
        <v>1254</v>
      </c>
      <c r="AG32" s="774"/>
      <c r="AH32" s="774"/>
      <c r="AI32" s="774"/>
      <c r="AJ32" s="775"/>
      <c r="AK32" s="821">
        <v>94</v>
      </c>
      <c r="AL32" s="817"/>
      <c r="AM32" s="817"/>
      <c r="AN32" s="817"/>
      <c r="AO32" s="817"/>
      <c r="AP32" s="817">
        <v>3192</v>
      </c>
      <c r="AQ32" s="817"/>
      <c r="AR32" s="817"/>
      <c r="AS32" s="817"/>
      <c r="AT32" s="817"/>
      <c r="AU32" s="817">
        <v>163</v>
      </c>
      <c r="AV32" s="817"/>
      <c r="AW32" s="817"/>
      <c r="AX32" s="817"/>
      <c r="AY32" s="817"/>
      <c r="AZ32" s="818" t="s">
        <v>582</v>
      </c>
      <c r="BA32" s="818"/>
      <c r="BB32" s="818"/>
      <c r="BC32" s="818"/>
      <c r="BD32" s="818"/>
      <c r="BE32" s="819" t="s">
        <v>410</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411</v>
      </c>
      <c r="C33" s="768"/>
      <c r="D33" s="768"/>
      <c r="E33" s="768"/>
      <c r="F33" s="768"/>
      <c r="G33" s="768"/>
      <c r="H33" s="768"/>
      <c r="I33" s="768"/>
      <c r="J33" s="768"/>
      <c r="K33" s="768"/>
      <c r="L33" s="768"/>
      <c r="M33" s="768"/>
      <c r="N33" s="768"/>
      <c r="O33" s="768"/>
      <c r="P33" s="769"/>
      <c r="Q33" s="770">
        <v>2079</v>
      </c>
      <c r="R33" s="771"/>
      <c r="S33" s="771"/>
      <c r="T33" s="771"/>
      <c r="U33" s="771"/>
      <c r="V33" s="771">
        <v>1921</v>
      </c>
      <c r="W33" s="771"/>
      <c r="X33" s="771"/>
      <c r="Y33" s="771"/>
      <c r="Z33" s="771"/>
      <c r="AA33" s="771">
        <v>158</v>
      </c>
      <c r="AB33" s="771"/>
      <c r="AC33" s="771"/>
      <c r="AD33" s="771"/>
      <c r="AE33" s="772"/>
      <c r="AF33" s="773">
        <v>359</v>
      </c>
      <c r="AG33" s="774"/>
      <c r="AH33" s="774"/>
      <c r="AI33" s="774"/>
      <c r="AJ33" s="775"/>
      <c r="AK33" s="821">
        <v>457</v>
      </c>
      <c r="AL33" s="817"/>
      <c r="AM33" s="817"/>
      <c r="AN33" s="817"/>
      <c r="AO33" s="817"/>
      <c r="AP33" s="817">
        <v>16578</v>
      </c>
      <c r="AQ33" s="817"/>
      <c r="AR33" s="817"/>
      <c r="AS33" s="817"/>
      <c r="AT33" s="817"/>
      <c r="AU33" s="817">
        <v>6217</v>
      </c>
      <c r="AV33" s="817"/>
      <c r="AW33" s="817"/>
      <c r="AX33" s="817"/>
      <c r="AY33" s="817"/>
      <c r="AZ33" s="818" t="s">
        <v>582</v>
      </c>
      <c r="BA33" s="818"/>
      <c r="BB33" s="818"/>
      <c r="BC33" s="818"/>
      <c r="BD33" s="818"/>
      <c r="BE33" s="819" t="s">
        <v>410</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412</v>
      </c>
      <c r="C34" s="768"/>
      <c r="D34" s="768"/>
      <c r="E34" s="768"/>
      <c r="F34" s="768"/>
      <c r="G34" s="768"/>
      <c r="H34" s="768"/>
      <c r="I34" s="768"/>
      <c r="J34" s="768"/>
      <c r="K34" s="768"/>
      <c r="L34" s="768"/>
      <c r="M34" s="768"/>
      <c r="N34" s="768"/>
      <c r="O34" s="768"/>
      <c r="P34" s="769"/>
      <c r="Q34" s="770">
        <v>369</v>
      </c>
      <c r="R34" s="771"/>
      <c r="S34" s="771"/>
      <c r="T34" s="771"/>
      <c r="U34" s="771"/>
      <c r="V34" s="771">
        <v>368</v>
      </c>
      <c r="W34" s="771"/>
      <c r="X34" s="771"/>
      <c r="Y34" s="771"/>
      <c r="Z34" s="771"/>
      <c r="AA34" s="771">
        <v>0</v>
      </c>
      <c r="AB34" s="771"/>
      <c r="AC34" s="771"/>
      <c r="AD34" s="771"/>
      <c r="AE34" s="772"/>
      <c r="AF34" s="773">
        <v>177</v>
      </c>
      <c r="AG34" s="774"/>
      <c r="AH34" s="774"/>
      <c r="AI34" s="774"/>
      <c r="AJ34" s="775"/>
      <c r="AK34" s="821">
        <v>102</v>
      </c>
      <c r="AL34" s="817"/>
      <c r="AM34" s="817"/>
      <c r="AN34" s="817"/>
      <c r="AO34" s="817"/>
      <c r="AP34" s="817">
        <v>1568</v>
      </c>
      <c r="AQ34" s="817"/>
      <c r="AR34" s="817"/>
      <c r="AS34" s="817"/>
      <c r="AT34" s="817"/>
      <c r="AU34" s="817">
        <v>706</v>
      </c>
      <c r="AV34" s="817"/>
      <c r="AW34" s="817"/>
      <c r="AX34" s="817"/>
      <c r="AY34" s="817"/>
      <c r="AZ34" s="818" t="s">
        <v>582</v>
      </c>
      <c r="BA34" s="818"/>
      <c r="BB34" s="818"/>
      <c r="BC34" s="818"/>
      <c r="BD34" s="818"/>
      <c r="BE34" s="819" t="s">
        <v>410</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t="s">
        <v>413</v>
      </c>
      <c r="C35" s="768"/>
      <c r="D35" s="768"/>
      <c r="E35" s="768"/>
      <c r="F35" s="768"/>
      <c r="G35" s="768"/>
      <c r="H35" s="768"/>
      <c r="I35" s="768"/>
      <c r="J35" s="768"/>
      <c r="K35" s="768"/>
      <c r="L35" s="768"/>
      <c r="M35" s="768"/>
      <c r="N35" s="768"/>
      <c r="O35" s="768"/>
      <c r="P35" s="769"/>
      <c r="Q35" s="770">
        <v>51</v>
      </c>
      <c r="R35" s="771"/>
      <c r="S35" s="771"/>
      <c r="T35" s="771"/>
      <c r="U35" s="771"/>
      <c r="V35" s="771">
        <v>2</v>
      </c>
      <c r="W35" s="771"/>
      <c r="X35" s="771"/>
      <c r="Y35" s="771"/>
      <c r="Z35" s="771"/>
      <c r="AA35" s="771">
        <v>49</v>
      </c>
      <c r="AB35" s="771"/>
      <c r="AC35" s="771"/>
      <c r="AD35" s="771"/>
      <c r="AE35" s="772"/>
      <c r="AF35" s="773">
        <v>49</v>
      </c>
      <c r="AG35" s="774"/>
      <c r="AH35" s="774"/>
      <c r="AI35" s="774"/>
      <c r="AJ35" s="775"/>
      <c r="AK35" s="821" t="s">
        <v>600</v>
      </c>
      <c r="AL35" s="817"/>
      <c r="AM35" s="817"/>
      <c r="AN35" s="817"/>
      <c r="AO35" s="817"/>
      <c r="AP35" s="817" t="s">
        <v>600</v>
      </c>
      <c r="AQ35" s="817"/>
      <c r="AR35" s="817"/>
      <c r="AS35" s="817"/>
      <c r="AT35" s="817"/>
      <c r="AU35" s="817" t="s">
        <v>600</v>
      </c>
      <c r="AV35" s="817"/>
      <c r="AW35" s="817"/>
      <c r="AX35" s="817"/>
      <c r="AY35" s="817"/>
      <c r="AZ35" s="818" t="s">
        <v>582</v>
      </c>
      <c r="BA35" s="818"/>
      <c r="BB35" s="818"/>
      <c r="BC35" s="818"/>
      <c r="BD35" s="818"/>
      <c r="BE35" s="819" t="s">
        <v>414</v>
      </c>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415</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393</v>
      </c>
      <c r="B63" s="776" t="s">
        <v>416</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2263</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130</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418</v>
      </c>
      <c r="B66" s="715"/>
      <c r="C66" s="715"/>
      <c r="D66" s="715"/>
      <c r="E66" s="715"/>
      <c r="F66" s="715"/>
      <c r="G66" s="715"/>
      <c r="H66" s="715"/>
      <c r="I66" s="715"/>
      <c r="J66" s="715"/>
      <c r="K66" s="715"/>
      <c r="L66" s="715"/>
      <c r="M66" s="715"/>
      <c r="N66" s="715"/>
      <c r="O66" s="715"/>
      <c r="P66" s="716"/>
      <c r="Q66" s="720" t="s">
        <v>397</v>
      </c>
      <c r="R66" s="721"/>
      <c r="S66" s="721"/>
      <c r="T66" s="721"/>
      <c r="U66" s="722"/>
      <c r="V66" s="720" t="s">
        <v>419</v>
      </c>
      <c r="W66" s="721"/>
      <c r="X66" s="721"/>
      <c r="Y66" s="721"/>
      <c r="Z66" s="722"/>
      <c r="AA66" s="720" t="s">
        <v>399</v>
      </c>
      <c r="AB66" s="721"/>
      <c r="AC66" s="721"/>
      <c r="AD66" s="721"/>
      <c r="AE66" s="722"/>
      <c r="AF66" s="841" t="s">
        <v>400</v>
      </c>
      <c r="AG66" s="802"/>
      <c r="AH66" s="802"/>
      <c r="AI66" s="802"/>
      <c r="AJ66" s="842"/>
      <c r="AK66" s="720" t="s">
        <v>420</v>
      </c>
      <c r="AL66" s="715"/>
      <c r="AM66" s="715"/>
      <c r="AN66" s="715"/>
      <c r="AO66" s="716"/>
      <c r="AP66" s="720" t="s">
        <v>402</v>
      </c>
      <c r="AQ66" s="721"/>
      <c r="AR66" s="721"/>
      <c r="AS66" s="721"/>
      <c r="AT66" s="722"/>
      <c r="AU66" s="720" t="s">
        <v>421</v>
      </c>
      <c r="AV66" s="721"/>
      <c r="AW66" s="721"/>
      <c r="AX66" s="721"/>
      <c r="AY66" s="722"/>
      <c r="AZ66" s="720" t="s">
        <v>381</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589</v>
      </c>
      <c r="C68" s="857"/>
      <c r="D68" s="857"/>
      <c r="E68" s="857"/>
      <c r="F68" s="857"/>
      <c r="G68" s="857"/>
      <c r="H68" s="857"/>
      <c r="I68" s="857"/>
      <c r="J68" s="857"/>
      <c r="K68" s="857"/>
      <c r="L68" s="857"/>
      <c r="M68" s="857"/>
      <c r="N68" s="857"/>
      <c r="O68" s="857"/>
      <c r="P68" s="858"/>
      <c r="Q68" s="859">
        <v>333</v>
      </c>
      <c r="R68" s="853"/>
      <c r="S68" s="853"/>
      <c r="T68" s="853"/>
      <c r="U68" s="853"/>
      <c r="V68" s="853">
        <v>333</v>
      </c>
      <c r="W68" s="853"/>
      <c r="X68" s="853"/>
      <c r="Y68" s="853"/>
      <c r="Z68" s="853"/>
      <c r="AA68" s="853">
        <v>0</v>
      </c>
      <c r="AB68" s="853"/>
      <c r="AC68" s="853"/>
      <c r="AD68" s="853"/>
      <c r="AE68" s="853"/>
      <c r="AF68" s="853">
        <v>198</v>
      </c>
      <c r="AG68" s="853"/>
      <c r="AH68" s="853"/>
      <c r="AI68" s="853"/>
      <c r="AJ68" s="853"/>
      <c r="AK68" s="853">
        <v>199</v>
      </c>
      <c r="AL68" s="853"/>
      <c r="AM68" s="853"/>
      <c r="AN68" s="853"/>
      <c r="AO68" s="853"/>
      <c r="AP68" s="853">
        <v>1044</v>
      </c>
      <c r="AQ68" s="853"/>
      <c r="AR68" s="853"/>
      <c r="AS68" s="853"/>
      <c r="AT68" s="853"/>
      <c r="AU68" s="853">
        <v>1044</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590</v>
      </c>
      <c r="C69" s="861"/>
      <c r="D69" s="861"/>
      <c r="E69" s="861"/>
      <c r="F69" s="861"/>
      <c r="G69" s="861"/>
      <c r="H69" s="861"/>
      <c r="I69" s="861"/>
      <c r="J69" s="861"/>
      <c r="K69" s="861"/>
      <c r="L69" s="861"/>
      <c r="M69" s="861"/>
      <c r="N69" s="861"/>
      <c r="O69" s="861"/>
      <c r="P69" s="862"/>
      <c r="Q69" s="863">
        <v>904</v>
      </c>
      <c r="R69" s="817"/>
      <c r="S69" s="817"/>
      <c r="T69" s="817"/>
      <c r="U69" s="817"/>
      <c r="V69" s="817">
        <v>860</v>
      </c>
      <c r="W69" s="817"/>
      <c r="X69" s="817"/>
      <c r="Y69" s="817"/>
      <c r="Z69" s="817"/>
      <c r="AA69" s="817">
        <v>43</v>
      </c>
      <c r="AB69" s="817"/>
      <c r="AC69" s="817"/>
      <c r="AD69" s="817"/>
      <c r="AE69" s="817"/>
      <c r="AF69" s="817">
        <v>38</v>
      </c>
      <c r="AG69" s="817"/>
      <c r="AH69" s="817"/>
      <c r="AI69" s="817"/>
      <c r="AJ69" s="817"/>
      <c r="AK69" s="817">
        <v>0</v>
      </c>
      <c r="AL69" s="817"/>
      <c r="AM69" s="817"/>
      <c r="AN69" s="817"/>
      <c r="AO69" s="817"/>
      <c r="AP69" s="817" t="s">
        <v>598</v>
      </c>
      <c r="AQ69" s="817"/>
      <c r="AR69" s="817"/>
      <c r="AS69" s="817"/>
      <c r="AT69" s="817"/>
      <c r="AU69" s="817" t="s">
        <v>598</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591</v>
      </c>
      <c r="C70" s="861"/>
      <c r="D70" s="861"/>
      <c r="E70" s="861"/>
      <c r="F70" s="861"/>
      <c r="G70" s="861"/>
      <c r="H70" s="861"/>
      <c r="I70" s="861"/>
      <c r="J70" s="861"/>
      <c r="K70" s="861"/>
      <c r="L70" s="861"/>
      <c r="M70" s="861"/>
      <c r="N70" s="861"/>
      <c r="O70" s="861"/>
      <c r="P70" s="862"/>
      <c r="Q70" s="863">
        <v>1557</v>
      </c>
      <c r="R70" s="817"/>
      <c r="S70" s="817"/>
      <c r="T70" s="817"/>
      <c r="U70" s="817"/>
      <c r="V70" s="817">
        <v>1500</v>
      </c>
      <c r="W70" s="817"/>
      <c r="X70" s="817"/>
      <c r="Y70" s="817"/>
      <c r="Z70" s="817"/>
      <c r="AA70" s="817">
        <v>57</v>
      </c>
      <c r="AB70" s="817"/>
      <c r="AC70" s="817"/>
      <c r="AD70" s="817"/>
      <c r="AE70" s="817"/>
      <c r="AF70" s="817">
        <v>57</v>
      </c>
      <c r="AG70" s="817"/>
      <c r="AH70" s="817"/>
      <c r="AI70" s="817"/>
      <c r="AJ70" s="817"/>
      <c r="AK70" s="817">
        <v>30</v>
      </c>
      <c r="AL70" s="817"/>
      <c r="AM70" s="817"/>
      <c r="AN70" s="817"/>
      <c r="AO70" s="817"/>
      <c r="AP70" s="817">
        <v>954</v>
      </c>
      <c r="AQ70" s="817"/>
      <c r="AR70" s="817"/>
      <c r="AS70" s="817"/>
      <c r="AT70" s="817"/>
      <c r="AU70" s="817">
        <v>650</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592</v>
      </c>
      <c r="C71" s="861"/>
      <c r="D71" s="861"/>
      <c r="E71" s="861"/>
      <c r="F71" s="861"/>
      <c r="G71" s="861"/>
      <c r="H71" s="861"/>
      <c r="I71" s="861"/>
      <c r="J71" s="861"/>
      <c r="K71" s="861"/>
      <c r="L71" s="861"/>
      <c r="M71" s="861"/>
      <c r="N71" s="861"/>
      <c r="O71" s="861"/>
      <c r="P71" s="862"/>
      <c r="Q71" s="863">
        <v>1700</v>
      </c>
      <c r="R71" s="817"/>
      <c r="S71" s="817"/>
      <c r="T71" s="817"/>
      <c r="U71" s="817"/>
      <c r="V71" s="817">
        <v>1633</v>
      </c>
      <c r="W71" s="817"/>
      <c r="X71" s="817"/>
      <c r="Y71" s="817"/>
      <c r="Z71" s="817"/>
      <c r="AA71" s="817">
        <v>67</v>
      </c>
      <c r="AB71" s="817"/>
      <c r="AC71" s="817"/>
      <c r="AD71" s="817"/>
      <c r="AE71" s="817"/>
      <c r="AF71" s="817">
        <v>67</v>
      </c>
      <c r="AG71" s="817"/>
      <c r="AH71" s="817"/>
      <c r="AI71" s="817"/>
      <c r="AJ71" s="817"/>
      <c r="AK71" s="817">
        <v>0</v>
      </c>
      <c r="AL71" s="817"/>
      <c r="AM71" s="817"/>
      <c r="AN71" s="817"/>
      <c r="AO71" s="817"/>
      <c r="AP71" s="817">
        <v>1114</v>
      </c>
      <c r="AQ71" s="817"/>
      <c r="AR71" s="817"/>
      <c r="AS71" s="817"/>
      <c r="AT71" s="817"/>
      <c r="AU71" s="817">
        <v>784</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593</v>
      </c>
      <c r="C72" s="861"/>
      <c r="D72" s="861"/>
      <c r="E72" s="861"/>
      <c r="F72" s="861"/>
      <c r="G72" s="861"/>
      <c r="H72" s="861"/>
      <c r="I72" s="861"/>
      <c r="J72" s="861"/>
      <c r="K72" s="861"/>
      <c r="L72" s="861"/>
      <c r="M72" s="861"/>
      <c r="N72" s="861"/>
      <c r="O72" s="861"/>
      <c r="P72" s="862"/>
      <c r="Q72" s="863">
        <v>4641</v>
      </c>
      <c r="R72" s="817"/>
      <c r="S72" s="817"/>
      <c r="T72" s="817"/>
      <c r="U72" s="817"/>
      <c r="V72" s="817">
        <v>3399</v>
      </c>
      <c r="W72" s="817"/>
      <c r="X72" s="817"/>
      <c r="Y72" s="817"/>
      <c r="Z72" s="817"/>
      <c r="AA72" s="817">
        <v>1242</v>
      </c>
      <c r="AB72" s="817"/>
      <c r="AC72" s="817"/>
      <c r="AD72" s="817"/>
      <c r="AE72" s="817"/>
      <c r="AF72" s="817">
        <v>1242</v>
      </c>
      <c r="AG72" s="817"/>
      <c r="AH72" s="817"/>
      <c r="AI72" s="817"/>
      <c r="AJ72" s="817"/>
      <c r="AK72" s="817">
        <v>0</v>
      </c>
      <c r="AL72" s="817"/>
      <c r="AM72" s="817"/>
      <c r="AN72" s="817"/>
      <c r="AO72" s="817"/>
      <c r="AP72" s="817" t="s">
        <v>598</v>
      </c>
      <c r="AQ72" s="817"/>
      <c r="AR72" s="817"/>
      <c r="AS72" s="817"/>
      <c r="AT72" s="817"/>
      <c r="AU72" s="817" t="s">
        <v>598</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594</v>
      </c>
      <c r="C73" s="861"/>
      <c r="D73" s="861"/>
      <c r="E73" s="861"/>
      <c r="F73" s="861"/>
      <c r="G73" s="861"/>
      <c r="H73" s="861"/>
      <c r="I73" s="861"/>
      <c r="J73" s="861"/>
      <c r="K73" s="861"/>
      <c r="L73" s="861"/>
      <c r="M73" s="861"/>
      <c r="N73" s="861"/>
      <c r="O73" s="861"/>
      <c r="P73" s="862"/>
      <c r="Q73" s="863">
        <v>92</v>
      </c>
      <c r="R73" s="817"/>
      <c r="S73" s="817"/>
      <c r="T73" s="817"/>
      <c r="U73" s="817"/>
      <c r="V73" s="817">
        <v>90</v>
      </c>
      <c r="W73" s="817"/>
      <c r="X73" s="817"/>
      <c r="Y73" s="817"/>
      <c r="Z73" s="817"/>
      <c r="AA73" s="817">
        <v>3</v>
      </c>
      <c r="AB73" s="817"/>
      <c r="AC73" s="817"/>
      <c r="AD73" s="817"/>
      <c r="AE73" s="817"/>
      <c r="AF73" s="817">
        <v>3</v>
      </c>
      <c r="AG73" s="817"/>
      <c r="AH73" s="817"/>
      <c r="AI73" s="817"/>
      <c r="AJ73" s="817"/>
      <c r="AK73" s="817">
        <v>20</v>
      </c>
      <c r="AL73" s="817"/>
      <c r="AM73" s="817"/>
      <c r="AN73" s="817"/>
      <c r="AO73" s="817"/>
      <c r="AP73" s="817" t="s">
        <v>598</v>
      </c>
      <c r="AQ73" s="817"/>
      <c r="AR73" s="817"/>
      <c r="AS73" s="817"/>
      <c r="AT73" s="817"/>
      <c r="AU73" s="817" t="s">
        <v>598</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595</v>
      </c>
      <c r="C74" s="861"/>
      <c r="D74" s="861"/>
      <c r="E74" s="861"/>
      <c r="F74" s="861"/>
      <c r="G74" s="861"/>
      <c r="H74" s="861"/>
      <c r="I74" s="861"/>
      <c r="J74" s="861"/>
      <c r="K74" s="861"/>
      <c r="L74" s="861"/>
      <c r="M74" s="861"/>
      <c r="N74" s="861"/>
      <c r="O74" s="861"/>
      <c r="P74" s="862"/>
      <c r="Q74" s="863">
        <v>510</v>
      </c>
      <c r="R74" s="817"/>
      <c r="S74" s="817"/>
      <c r="T74" s="817"/>
      <c r="U74" s="817"/>
      <c r="V74" s="817">
        <v>463</v>
      </c>
      <c r="W74" s="817"/>
      <c r="X74" s="817"/>
      <c r="Y74" s="817"/>
      <c r="Z74" s="817"/>
      <c r="AA74" s="817">
        <v>47</v>
      </c>
      <c r="AB74" s="817"/>
      <c r="AC74" s="817"/>
      <c r="AD74" s="817"/>
      <c r="AE74" s="817"/>
      <c r="AF74" s="817">
        <v>47</v>
      </c>
      <c r="AG74" s="817"/>
      <c r="AH74" s="817"/>
      <c r="AI74" s="817"/>
      <c r="AJ74" s="817"/>
      <c r="AK74" s="817">
        <v>0</v>
      </c>
      <c r="AL74" s="817"/>
      <c r="AM74" s="817"/>
      <c r="AN74" s="817"/>
      <c r="AO74" s="817"/>
      <c r="AP74" s="817" t="s">
        <v>598</v>
      </c>
      <c r="AQ74" s="817"/>
      <c r="AR74" s="817"/>
      <c r="AS74" s="817"/>
      <c r="AT74" s="817"/>
      <c r="AU74" s="817" t="s">
        <v>598</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596</v>
      </c>
      <c r="C75" s="861"/>
      <c r="D75" s="861"/>
      <c r="E75" s="861"/>
      <c r="F75" s="861"/>
      <c r="G75" s="861"/>
      <c r="H75" s="861"/>
      <c r="I75" s="861"/>
      <c r="J75" s="861"/>
      <c r="K75" s="861"/>
      <c r="L75" s="861"/>
      <c r="M75" s="861"/>
      <c r="N75" s="861"/>
      <c r="O75" s="861"/>
      <c r="P75" s="862"/>
      <c r="Q75" s="864">
        <v>109501</v>
      </c>
      <c r="R75" s="865"/>
      <c r="S75" s="865"/>
      <c r="T75" s="865"/>
      <c r="U75" s="821"/>
      <c r="V75" s="866">
        <v>107372</v>
      </c>
      <c r="W75" s="865"/>
      <c r="X75" s="865"/>
      <c r="Y75" s="865"/>
      <c r="Z75" s="821"/>
      <c r="AA75" s="866">
        <v>2129</v>
      </c>
      <c r="AB75" s="865"/>
      <c r="AC75" s="865"/>
      <c r="AD75" s="865"/>
      <c r="AE75" s="821"/>
      <c r="AF75" s="866">
        <v>2129</v>
      </c>
      <c r="AG75" s="865"/>
      <c r="AH75" s="865"/>
      <c r="AI75" s="865"/>
      <c r="AJ75" s="821"/>
      <c r="AK75" s="866">
        <v>311</v>
      </c>
      <c r="AL75" s="865"/>
      <c r="AM75" s="865"/>
      <c r="AN75" s="865"/>
      <c r="AO75" s="821"/>
      <c r="AP75" s="866" t="s">
        <v>598</v>
      </c>
      <c r="AQ75" s="865"/>
      <c r="AR75" s="865"/>
      <c r="AS75" s="865"/>
      <c r="AT75" s="821"/>
      <c r="AU75" s="866" t="s">
        <v>598</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597</v>
      </c>
      <c r="C76" s="861"/>
      <c r="D76" s="861"/>
      <c r="E76" s="861"/>
      <c r="F76" s="861"/>
      <c r="G76" s="861"/>
      <c r="H76" s="861"/>
      <c r="I76" s="861"/>
      <c r="J76" s="861"/>
      <c r="K76" s="861"/>
      <c r="L76" s="861"/>
      <c r="M76" s="861"/>
      <c r="N76" s="861"/>
      <c r="O76" s="861"/>
      <c r="P76" s="862"/>
      <c r="Q76" s="864">
        <v>111</v>
      </c>
      <c r="R76" s="865"/>
      <c r="S76" s="865"/>
      <c r="T76" s="865"/>
      <c r="U76" s="821"/>
      <c r="V76" s="866">
        <v>108</v>
      </c>
      <c r="W76" s="865"/>
      <c r="X76" s="865"/>
      <c r="Y76" s="865"/>
      <c r="Z76" s="821"/>
      <c r="AA76" s="866">
        <v>4</v>
      </c>
      <c r="AB76" s="865"/>
      <c r="AC76" s="865"/>
      <c r="AD76" s="865"/>
      <c r="AE76" s="821"/>
      <c r="AF76" s="866">
        <v>4</v>
      </c>
      <c r="AG76" s="865"/>
      <c r="AH76" s="865"/>
      <c r="AI76" s="865"/>
      <c r="AJ76" s="821"/>
      <c r="AK76" s="866">
        <v>0</v>
      </c>
      <c r="AL76" s="865"/>
      <c r="AM76" s="865"/>
      <c r="AN76" s="865"/>
      <c r="AO76" s="821"/>
      <c r="AP76" s="866" t="s">
        <v>598</v>
      </c>
      <c r="AQ76" s="865"/>
      <c r="AR76" s="865"/>
      <c r="AS76" s="865"/>
      <c r="AT76" s="821"/>
      <c r="AU76" s="866" t="s">
        <v>598</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393</v>
      </c>
      <c r="B88" s="776" t="s">
        <v>422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393</v>
      </c>
      <c r="BR102" s="776" t="s">
        <v>423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431</v>
      </c>
      <c r="AB109" s="880"/>
      <c r="AC109" s="880"/>
      <c r="AD109" s="880"/>
      <c r="AE109" s="881"/>
      <c r="AF109" s="879" t="s">
        <v>432</v>
      </c>
      <c r="AG109" s="880"/>
      <c r="AH109" s="880"/>
      <c r="AI109" s="880"/>
      <c r="AJ109" s="881"/>
      <c r="AK109" s="879" t="s">
        <v>311</v>
      </c>
      <c r="AL109" s="880"/>
      <c r="AM109" s="880"/>
      <c r="AN109" s="880"/>
      <c r="AO109" s="881"/>
      <c r="AP109" s="879" t="s">
        <v>433</v>
      </c>
      <c r="AQ109" s="880"/>
      <c r="AR109" s="880"/>
      <c r="AS109" s="880"/>
      <c r="AT109" s="882"/>
      <c r="AU109" s="899" t="s">
        <v>430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431</v>
      </c>
      <c r="BR109" s="880"/>
      <c r="BS109" s="880"/>
      <c r="BT109" s="880"/>
      <c r="BU109" s="881"/>
      <c r="BV109" s="879" t="s">
        <v>432</v>
      </c>
      <c r="BW109" s="880"/>
      <c r="BX109" s="880"/>
      <c r="BY109" s="880"/>
      <c r="BZ109" s="881"/>
      <c r="CA109" s="879" t="s">
        <v>311</v>
      </c>
      <c r="CB109" s="880"/>
      <c r="CC109" s="880"/>
      <c r="CD109" s="880"/>
      <c r="CE109" s="881"/>
      <c r="CF109" s="900" t="s">
        <v>433</v>
      </c>
      <c r="CG109" s="900"/>
      <c r="CH109" s="900"/>
      <c r="CI109" s="900"/>
      <c r="CJ109" s="900"/>
      <c r="CK109" s="879" t="s">
        <v>434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431</v>
      </c>
      <c r="DH109" s="880"/>
      <c r="DI109" s="880"/>
      <c r="DJ109" s="880"/>
      <c r="DK109" s="881"/>
      <c r="DL109" s="879" t="s">
        <v>432</v>
      </c>
      <c r="DM109" s="880"/>
      <c r="DN109" s="880"/>
      <c r="DO109" s="880"/>
      <c r="DP109" s="881"/>
      <c r="DQ109" s="879" t="s">
        <v>311</v>
      </c>
      <c r="DR109" s="880"/>
      <c r="DS109" s="880"/>
      <c r="DT109" s="880"/>
      <c r="DU109" s="881"/>
      <c r="DV109" s="879" t="s">
        <v>433</v>
      </c>
      <c r="DW109" s="880"/>
      <c r="DX109" s="880"/>
      <c r="DY109" s="880"/>
      <c r="DZ109" s="882"/>
    </row>
    <row r="110" spans="1:131" s="224" customFormat="1" ht="26.25" customHeight="1" x14ac:dyDescent="0.15">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2352411</v>
      </c>
      <c r="AB110" s="887"/>
      <c r="AC110" s="887"/>
      <c r="AD110" s="887"/>
      <c r="AE110" s="888"/>
      <c r="AF110" s="889">
        <v>2347826</v>
      </c>
      <c r="AG110" s="887"/>
      <c r="AH110" s="887"/>
      <c r="AI110" s="887"/>
      <c r="AJ110" s="888"/>
      <c r="AK110" s="889">
        <v>2302684</v>
      </c>
      <c r="AL110" s="887"/>
      <c r="AM110" s="887"/>
      <c r="AN110" s="887"/>
      <c r="AO110" s="888"/>
      <c r="AP110" s="890">
        <v>17</v>
      </c>
      <c r="AQ110" s="891"/>
      <c r="AR110" s="891"/>
      <c r="AS110" s="891"/>
      <c r="AT110" s="892"/>
      <c r="AU110" s="893" t="s">
        <v>74</v>
      </c>
      <c r="AV110" s="894"/>
      <c r="AW110" s="894"/>
      <c r="AX110" s="894"/>
      <c r="AY110" s="894"/>
      <c r="AZ110" s="916" t="s">
        <v>436</v>
      </c>
      <c r="BA110" s="884"/>
      <c r="BB110" s="884"/>
      <c r="BC110" s="884"/>
      <c r="BD110" s="884"/>
      <c r="BE110" s="884"/>
      <c r="BF110" s="884"/>
      <c r="BG110" s="884"/>
      <c r="BH110" s="884"/>
      <c r="BI110" s="884"/>
      <c r="BJ110" s="884"/>
      <c r="BK110" s="884"/>
      <c r="BL110" s="884"/>
      <c r="BM110" s="884"/>
      <c r="BN110" s="884"/>
      <c r="BO110" s="884"/>
      <c r="BP110" s="885"/>
      <c r="BQ110" s="917">
        <v>25683144</v>
      </c>
      <c r="BR110" s="918"/>
      <c r="BS110" s="918"/>
      <c r="BT110" s="918"/>
      <c r="BU110" s="918"/>
      <c r="BV110" s="918">
        <v>25170457</v>
      </c>
      <c r="BW110" s="918"/>
      <c r="BX110" s="918"/>
      <c r="BY110" s="918"/>
      <c r="BZ110" s="918"/>
      <c r="CA110" s="918">
        <v>23946733</v>
      </c>
      <c r="CB110" s="918"/>
      <c r="CC110" s="918"/>
      <c r="CD110" s="918"/>
      <c r="CE110" s="918"/>
      <c r="CF110" s="931">
        <v>176.5</v>
      </c>
      <c r="CG110" s="932"/>
      <c r="CH110" s="932"/>
      <c r="CI110" s="932"/>
      <c r="CJ110" s="932"/>
      <c r="CK110" s="933" t="s">
        <v>437</v>
      </c>
      <c r="CL110" s="934"/>
      <c r="CM110" s="916" t="s">
        <v>438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238</v>
      </c>
      <c r="DH110" s="918"/>
      <c r="DI110" s="918"/>
      <c r="DJ110" s="918"/>
      <c r="DK110" s="918"/>
      <c r="DL110" s="918" t="s">
        <v>439</v>
      </c>
      <c r="DM110" s="918"/>
      <c r="DN110" s="918"/>
      <c r="DO110" s="918"/>
      <c r="DP110" s="918"/>
      <c r="DQ110" s="918" t="s">
        <v>238</v>
      </c>
      <c r="DR110" s="918"/>
      <c r="DS110" s="918"/>
      <c r="DT110" s="918"/>
      <c r="DU110" s="918"/>
      <c r="DV110" s="919" t="s">
        <v>440</v>
      </c>
      <c r="DW110" s="919"/>
      <c r="DX110" s="919"/>
      <c r="DY110" s="919"/>
      <c r="DZ110" s="920"/>
    </row>
    <row r="111" spans="1:131" s="224" customFormat="1" ht="26.25" customHeight="1" x14ac:dyDescent="0.15">
      <c r="A111" s="921" t="s">
        <v>441</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238</v>
      </c>
      <c r="AB111" s="925"/>
      <c r="AC111" s="925"/>
      <c r="AD111" s="925"/>
      <c r="AE111" s="926"/>
      <c r="AF111" s="927" t="s">
        <v>238</v>
      </c>
      <c r="AG111" s="925"/>
      <c r="AH111" s="925"/>
      <c r="AI111" s="925"/>
      <c r="AJ111" s="926"/>
      <c r="AK111" s="927" t="s">
        <v>442</v>
      </c>
      <c r="AL111" s="925"/>
      <c r="AM111" s="925"/>
      <c r="AN111" s="925"/>
      <c r="AO111" s="926"/>
      <c r="AP111" s="928" t="s">
        <v>440</v>
      </c>
      <c r="AQ111" s="929"/>
      <c r="AR111" s="929"/>
      <c r="AS111" s="929"/>
      <c r="AT111" s="930"/>
      <c r="AU111" s="895"/>
      <c r="AV111" s="896"/>
      <c r="AW111" s="896"/>
      <c r="AX111" s="896"/>
      <c r="AY111" s="896"/>
      <c r="AZ111" s="909" t="s">
        <v>443</v>
      </c>
      <c r="BA111" s="910"/>
      <c r="BB111" s="910"/>
      <c r="BC111" s="910"/>
      <c r="BD111" s="910"/>
      <c r="BE111" s="910"/>
      <c r="BF111" s="910"/>
      <c r="BG111" s="910"/>
      <c r="BH111" s="910"/>
      <c r="BI111" s="910"/>
      <c r="BJ111" s="910"/>
      <c r="BK111" s="910"/>
      <c r="BL111" s="910"/>
      <c r="BM111" s="910"/>
      <c r="BN111" s="910"/>
      <c r="BO111" s="910"/>
      <c r="BP111" s="911"/>
      <c r="BQ111" s="912">
        <v>6811</v>
      </c>
      <c r="BR111" s="913"/>
      <c r="BS111" s="913"/>
      <c r="BT111" s="913"/>
      <c r="BU111" s="913"/>
      <c r="BV111" s="913" t="s">
        <v>439</v>
      </c>
      <c r="BW111" s="913"/>
      <c r="BX111" s="913"/>
      <c r="BY111" s="913"/>
      <c r="BZ111" s="913"/>
      <c r="CA111" s="913" t="s">
        <v>440</v>
      </c>
      <c r="CB111" s="913"/>
      <c r="CC111" s="913"/>
      <c r="CD111" s="913"/>
      <c r="CE111" s="913"/>
      <c r="CF111" s="907" t="s">
        <v>238</v>
      </c>
      <c r="CG111" s="908"/>
      <c r="CH111" s="908"/>
      <c r="CI111" s="908"/>
      <c r="CJ111" s="908"/>
      <c r="CK111" s="935"/>
      <c r="CL111" s="936"/>
      <c r="CM111" s="909" t="s">
        <v>444</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442</v>
      </c>
      <c r="DH111" s="913"/>
      <c r="DI111" s="913"/>
      <c r="DJ111" s="913"/>
      <c r="DK111" s="913"/>
      <c r="DL111" s="913" t="s">
        <v>238</v>
      </c>
      <c r="DM111" s="913"/>
      <c r="DN111" s="913"/>
      <c r="DO111" s="913"/>
      <c r="DP111" s="913"/>
      <c r="DQ111" s="913" t="s">
        <v>238</v>
      </c>
      <c r="DR111" s="913"/>
      <c r="DS111" s="913"/>
      <c r="DT111" s="913"/>
      <c r="DU111" s="913"/>
      <c r="DV111" s="914" t="s">
        <v>238</v>
      </c>
      <c r="DW111" s="914"/>
      <c r="DX111" s="914"/>
      <c r="DY111" s="914"/>
      <c r="DZ111" s="915"/>
    </row>
    <row r="112" spans="1:131" s="224" customFormat="1" ht="26.25" customHeight="1" x14ac:dyDescent="0.15">
      <c r="A112" s="939" t="s">
        <v>445</v>
      </c>
      <c r="B112" s="940"/>
      <c r="C112" s="910" t="s">
        <v>446</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v>73333</v>
      </c>
      <c r="AB112" s="946"/>
      <c r="AC112" s="946"/>
      <c r="AD112" s="946"/>
      <c r="AE112" s="947"/>
      <c r="AF112" s="948">
        <v>63333</v>
      </c>
      <c r="AG112" s="946"/>
      <c r="AH112" s="946"/>
      <c r="AI112" s="946"/>
      <c r="AJ112" s="947"/>
      <c r="AK112" s="948">
        <v>63333</v>
      </c>
      <c r="AL112" s="946"/>
      <c r="AM112" s="946"/>
      <c r="AN112" s="946"/>
      <c r="AO112" s="947"/>
      <c r="AP112" s="949">
        <v>0.5</v>
      </c>
      <c r="AQ112" s="950"/>
      <c r="AR112" s="950"/>
      <c r="AS112" s="950"/>
      <c r="AT112" s="951"/>
      <c r="AU112" s="895"/>
      <c r="AV112" s="896"/>
      <c r="AW112" s="896"/>
      <c r="AX112" s="896"/>
      <c r="AY112" s="896"/>
      <c r="AZ112" s="909" t="s">
        <v>447</v>
      </c>
      <c r="BA112" s="910"/>
      <c r="BB112" s="910"/>
      <c r="BC112" s="910"/>
      <c r="BD112" s="910"/>
      <c r="BE112" s="910"/>
      <c r="BF112" s="910"/>
      <c r="BG112" s="910"/>
      <c r="BH112" s="910"/>
      <c r="BI112" s="910"/>
      <c r="BJ112" s="910"/>
      <c r="BK112" s="910"/>
      <c r="BL112" s="910"/>
      <c r="BM112" s="910"/>
      <c r="BN112" s="910"/>
      <c r="BO112" s="910"/>
      <c r="BP112" s="911"/>
      <c r="BQ112" s="912">
        <v>7920381</v>
      </c>
      <c r="BR112" s="913"/>
      <c r="BS112" s="913"/>
      <c r="BT112" s="913"/>
      <c r="BU112" s="913"/>
      <c r="BV112" s="913">
        <v>7404655</v>
      </c>
      <c r="BW112" s="913"/>
      <c r="BX112" s="913"/>
      <c r="BY112" s="913"/>
      <c r="BZ112" s="913"/>
      <c r="CA112" s="913">
        <v>7085019</v>
      </c>
      <c r="CB112" s="913"/>
      <c r="CC112" s="913"/>
      <c r="CD112" s="913"/>
      <c r="CE112" s="913"/>
      <c r="CF112" s="907">
        <v>52.2</v>
      </c>
      <c r="CG112" s="908"/>
      <c r="CH112" s="908"/>
      <c r="CI112" s="908"/>
      <c r="CJ112" s="908"/>
      <c r="CK112" s="935"/>
      <c r="CL112" s="936"/>
      <c r="CM112" s="909" t="s">
        <v>448</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v>6811</v>
      </c>
      <c r="DH112" s="913"/>
      <c r="DI112" s="913"/>
      <c r="DJ112" s="913"/>
      <c r="DK112" s="913"/>
      <c r="DL112" s="913" t="s">
        <v>449</v>
      </c>
      <c r="DM112" s="913"/>
      <c r="DN112" s="913"/>
      <c r="DO112" s="913"/>
      <c r="DP112" s="913"/>
      <c r="DQ112" s="913" t="s">
        <v>238</v>
      </c>
      <c r="DR112" s="913"/>
      <c r="DS112" s="913"/>
      <c r="DT112" s="913"/>
      <c r="DU112" s="913"/>
      <c r="DV112" s="914" t="s">
        <v>238</v>
      </c>
      <c r="DW112" s="914"/>
      <c r="DX112" s="914"/>
      <c r="DY112" s="914"/>
      <c r="DZ112" s="915"/>
    </row>
    <row r="113" spans="1:130" s="224" customFormat="1" ht="26.25" customHeight="1" x14ac:dyDescent="0.15">
      <c r="A113" s="941"/>
      <c r="B113" s="942"/>
      <c r="C113" s="910" t="s">
        <v>450</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814784</v>
      </c>
      <c r="AB113" s="925"/>
      <c r="AC113" s="925"/>
      <c r="AD113" s="925"/>
      <c r="AE113" s="926"/>
      <c r="AF113" s="927">
        <v>800264</v>
      </c>
      <c r="AG113" s="925"/>
      <c r="AH113" s="925"/>
      <c r="AI113" s="925"/>
      <c r="AJ113" s="926"/>
      <c r="AK113" s="927">
        <v>806110</v>
      </c>
      <c r="AL113" s="925"/>
      <c r="AM113" s="925"/>
      <c r="AN113" s="925"/>
      <c r="AO113" s="926"/>
      <c r="AP113" s="928">
        <v>5.9</v>
      </c>
      <c r="AQ113" s="929"/>
      <c r="AR113" s="929"/>
      <c r="AS113" s="929"/>
      <c r="AT113" s="930"/>
      <c r="AU113" s="895"/>
      <c r="AV113" s="896"/>
      <c r="AW113" s="896"/>
      <c r="AX113" s="896"/>
      <c r="AY113" s="896"/>
      <c r="AZ113" s="909" t="s">
        <v>451</v>
      </c>
      <c r="BA113" s="910"/>
      <c r="BB113" s="910"/>
      <c r="BC113" s="910"/>
      <c r="BD113" s="910"/>
      <c r="BE113" s="910"/>
      <c r="BF113" s="910"/>
      <c r="BG113" s="910"/>
      <c r="BH113" s="910"/>
      <c r="BI113" s="910"/>
      <c r="BJ113" s="910"/>
      <c r="BK113" s="910"/>
      <c r="BL113" s="910"/>
      <c r="BM113" s="910"/>
      <c r="BN113" s="910"/>
      <c r="BO113" s="910"/>
      <c r="BP113" s="911"/>
      <c r="BQ113" s="912">
        <v>2744289</v>
      </c>
      <c r="BR113" s="913"/>
      <c r="BS113" s="913"/>
      <c r="BT113" s="913"/>
      <c r="BU113" s="913"/>
      <c r="BV113" s="913">
        <v>2473928</v>
      </c>
      <c r="BW113" s="913"/>
      <c r="BX113" s="913"/>
      <c r="BY113" s="913"/>
      <c r="BZ113" s="913"/>
      <c r="CA113" s="913">
        <v>2478021</v>
      </c>
      <c r="CB113" s="913"/>
      <c r="CC113" s="913"/>
      <c r="CD113" s="913"/>
      <c r="CE113" s="913"/>
      <c r="CF113" s="907">
        <v>18.3</v>
      </c>
      <c r="CG113" s="908"/>
      <c r="CH113" s="908"/>
      <c r="CI113" s="908"/>
      <c r="CJ113" s="908"/>
      <c r="CK113" s="935"/>
      <c r="CL113" s="936"/>
      <c r="CM113" s="909" t="s">
        <v>452</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238</v>
      </c>
      <c r="DH113" s="946"/>
      <c r="DI113" s="946"/>
      <c r="DJ113" s="946"/>
      <c r="DK113" s="947"/>
      <c r="DL113" s="948" t="s">
        <v>442</v>
      </c>
      <c r="DM113" s="946"/>
      <c r="DN113" s="946"/>
      <c r="DO113" s="946"/>
      <c r="DP113" s="947"/>
      <c r="DQ113" s="948" t="s">
        <v>238</v>
      </c>
      <c r="DR113" s="946"/>
      <c r="DS113" s="946"/>
      <c r="DT113" s="946"/>
      <c r="DU113" s="947"/>
      <c r="DV113" s="949" t="s">
        <v>238</v>
      </c>
      <c r="DW113" s="950"/>
      <c r="DX113" s="950"/>
      <c r="DY113" s="950"/>
      <c r="DZ113" s="951"/>
    </row>
    <row r="114" spans="1:130" s="224" customFormat="1" ht="26.25" customHeight="1" x14ac:dyDescent="0.15">
      <c r="A114" s="941"/>
      <c r="B114" s="942"/>
      <c r="C114" s="910" t="s">
        <v>453</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502742</v>
      </c>
      <c r="AB114" s="946"/>
      <c r="AC114" s="946"/>
      <c r="AD114" s="946"/>
      <c r="AE114" s="947"/>
      <c r="AF114" s="948">
        <v>532828</v>
      </c>
      <c r="AG114" s="946"/>
      <c r="AH114" s="946"/>
      <c r="AI114" s="946"/>
      <c r="AJ114" s="947"/>
      <c r="AK114" s="948">
        <v>493121</v>
      </c>
      <c r="AL114" s="946"/>
      <c r="AM114" s="946"/>
      <c r="AN114" s="946"/>
      <c r="AO114" s="947"/>
      <c r="AP114" s="949">
        <v>3.6</v>
      </c>
      <c r="AQ114" s="950"/>
      <c r="AR114" s="950"/>
      <c r="AS114" s="950"/>
      <c r="AT114" s="951"/>
      <c r="AU114" s="895"/>
      <c r="AV114" s="896"/>
      <c r="AW114" s="896"/>
      <c r="AX114" s="896"/>
      <c r="AY114" s="896"/>
      <c r="AZ114" s="909" t="s">
        <v>454</v>
      </c>
      <c r="BA114" s="910"/>
      <c r="BB114" s="910"/>
      <c r="BC114" s="910"/>
      <c r="BD114" s="910"/>
      <c r="BE114" s="910"/>
      <c r="BF114" s="910"/>
      <c r="BG114" s="910"/>
      <c r="BH114" s="910"/>
      <c r="BI114" s="910"/>
      <c r="BJ114" s="910"/>
      <c r="BK114" s="910"/>
      <c r="BL114" s="910"/>
      <c r="BM114" s="910"/>
      <c r="BN114" s="910"/>
      <c r="BO114" s="910"/>
      <c r="BP114" s="911"/>
      <c r="BQ114" s="912">
        <v>2675210</v>
      </c>
      <c r="BR114" s="913"/>
      <c r="BS114" s="913"/>
      <c r="BT114" s="913"/>
      <c r="BU114" s="913"/>
      <c r="BV114" s="913">
        <v>2698782</v>
      </c>
      <c r="BW114" s="913"/>
      <c r="BX114" s="913"/>
      <c r="BY114" s="913"/>
      <c r="BZ114" s="913"/>
      <c r="CA114" s="913">
        <v>2593936</v>
      </c>
      <c r="CB114" s="913"/>
      <c r="CC114" s="913"/>
      <c r="CD114" s="913"/>
      <c r="CE114" s="913"/>
      <c r="CF114" s="907">
        <v>19.100000000000001</v>
      </c>
      <c r="CG114" s="908"/>
      <c r="CH114" s="908"/>
      <c r="CI114" s="908"/>
      <c r="CJ114" s="908"/>
      <c r="CK114" s="935"/>
      <c r="CL114" s="936"/>
      <c r="CM114" s="909" t="s">
        <v>455</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238</v>
      </c>
      <c r="DH114" s="946"/>
      <c r="DI114" s="946"/>
      <c r="DJ114" s="946"/>
      <c r="DK114" s="947"/>
      <c r="DL114" s="948" t="s">
        <v>442</v>
      </c>
      <c r="DM114" s="946"/>
      <c r="DN114" s="946"/>
      <c r="DO114" s="946"/>
      <c r="DP114" s="947"/>
      <c r="DQ114" s="948" t="s">
        <v>238</v>
      </c>
      <c r="DR114" s="946"/>
      <c r="DS114" s="946"/>
      <c r="DT114" s="946"/>
      <c r="DU114" s="947"/>
      <c r="DV114" s="949" t="s">
        <v>238</v>
      </c>
      <c r="DW114" s="950"/>
      <c r="DX114" s="950"/>
      <c r="DY114" s="950"/>
      <c r="DZ114" s="951"/>
    </row>
    <row r="115" spans="1:130" s="224" customFormat="1" ht="26.25" customHeight="1" x14ac:dyDescent="0.15">
      <c r="A115" s="941"/>
      <c r="B115" s="942"/>
      <c r="C115" s="910" t="s">
        <v>456</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91403</v>
      </c>
      <c r="AB115" s="925"/>
      <c r="AC115" s="925"/>
      <c r="AD115" s="925"/>
      <c r="AE115" s="926"/>
      <c r="AF115" s="927">
        <v>91403</v>
      </c>
      <c r="AG115" s="925"/>
      <c r="AH115" s="925"/>
      <c r="AI115" s="925"/>
      <c r="AJ115" s="926"/>
      <c r="AK115" s="927">
        <v>6810</v>
      </c>
      <c r="AL115" s="925"/>
      <c r="AM115" s="925"/>
      <c r="AN115" s="925"/>
      <c r="AO115" s="926"/>
      <c r="AP115" s="928">
        <v>0.1</v>
      </c>
      <c r="AQ115" s="929"/>
      <c r="AR115" s="929"/>
      <c r="AS115" s="929"/>
      <c r="AT115" s="930"/>
      <c r="AU115" s="895"/>
      <c r="AV115" s="896"/>
      <c r="AW115" s="896"/>
      <c r="AX115" s="896"/>
      <c r="AY115" s="896"/>
      <c r="AZ115" s="909" t="s">
        <v>457</v>
      </c>
      <c r="BA115" s="910"/>
      <c r="BB115" s="910"/>
      <c r="BC115" s="910"/>
      <c r="BD115" s="910"/>
      <c r="BE115" s="910"/>
      <c r="BF115" s="910"/>
      <c r="BG115" s="910"/>
      <c r="BH115" s="910"/>
      <c r="BI115" s="910"/>
      <c r="BJ115" s="910"/>
      <c r="BK115" s="910"/>
      <c r="BL115" s="910"/>
      <c r="BM115" s="910"/>
      <c r="BN115" s="910"/>
      <c r="BO115" s="910"/>
      <c r="BP115" s="911"/>
      <c r="BQ115" s="912" t="s">
        <v>238</v>
      </c>
      <c r="BR115" s="913"/>
      <c r="BS115" s="913"/>
      <c r="BT115" s="913"/>
      <c r="BU115" s="913"/>
      <c r="BV115" s="913" t="s">
        <v>238</v>
      </c>
      <c r="BW115" s="913"/>
      <c r="BX115" s="913"/>
      <c r="BY115" s="913"/>
      <c r="BZ115" s="913"/>
      <c r="CA115" s="913" t="s">
        <v>439</v>
      </c>
      <c r="CB115" s="913"/>
      <c r="CC115" s="913"/>
      <c r="CD115" s="913"/>
      <c r="CE115" s="913"/>
      <c r="CF115" s="907" t="s">
        <v>238</v>
      </c>
      <c r="CG115" s="908"/>
      <c r="CH115" s="908"/>
      <c r="CI115" s="908"/>
      <c r="CJ115" s="908"/>
      <c r="CK115" s="935"/>
      <c r="CL115" s="936"/>
      <c r="CM115" s="909" t="s">
        <v>458</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238</v>
      </c>
      <c r="DH115" s="946"/>
      <c r="DI115" s="946"/>
      <c r="DJ115" s="946"/>
      <c r="DK115" s="947"/>
      <c r="DL115" s="948" t="s">
        <v>238</v>
      </c>
      <c r="DM115" s="946"/>
      <c r="DN115" s="946"/>
      <c r="DO115" s="946"/>
      <c r="DP115" s="947"/>
      <c r="DQ115" s="948" t="s">
        <v>459</v>
      </c>
      <c r="DR115" s="946"/>
      <c r="DS115" s="946"/>
      <c r="DT115" s="946"/>
      <c r="DU115" s="947"/>
      <c r="DV115" s="949" t="s">
        <v>238</v>
      </c>
      <c r="DW115" s="950"/>
      <c r="DX115" s="950"/>
      <c r="DY115" s="950"/>
      <c r="DZ115" s="951"/>
    </row>
    <row r="116" spans="1:130" s="224" customFormat="1" ht="26.25" customHeight="1" x14ac:dyDescent="0.15">
      <c r="A116" s="943"/>
      <c r="B116" s="944"/>
      <c r="C116" s="952" t="s">
        <v>460</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459</v>
      </c>
      <c r="AB116" s="946"/>
      <c r="AC116" s="946"/>
      <c r="AD116" s="946"/>
      <c r="AE116" s="947"/>
      <c r="AF116" s="948" t="s">
        <v>238</v>
      </c>
      <c r="AG116" s="946"/>
      <c r="AH116" s="946"/>
      <c r="AI116" s="946"/>
      <c r="AJ116" s="947"/>
      <c r="AK116" s="948" t="s">
        <v>440</v>
      </c>
      <c r="AL116" s="946"/>
      <c r="AM116" s="946"/>
      <c r="AN116" s="946"/>
      <c r="AO116" s="947"/>
      <c r="AP116" s="949" t="s">
        <v>439</v>
      </c>
      <c r="AQ116" s="950"/>
      <c r="AR116" s="950"/>
      <c r="AS116" s="950"/>
      <c r="AT116" s="951"/>
      <c r="AU116" s="895"/>
      <c r="AV116" s="896"/>
      <c r="AW116" s="896"/>
      <c r="AX116" s="896"/>
      <c r="AY116" s="896"/>
      <c r="AZ116" s="954" t="s">
        <v>461</v>
      </c>
      <c r="BA116" s="955"/>
      <c r="BB116" s="955"/>
      <c r="BC116" s="955"/>
      <c r="BD116" s="955"/>
      <c r="BE116" s="955"/>
      <c r="BF116" s="955"/>
      <c r="BG116" s="955"/>
      <c r="BH116" s="955"/>
      <c r="BI116" s="955"/>
      <c r="BJ116" s="955"/>
      <c r="BK116" s="955"/>
      <c r="BL116" s="955"/>
      <c r="BM116" s="955"/>
      <c r="BN116" s="955"/>
      <c r="BO116" s="955"/>
      <c r="BP116" s="956"/>
      <c r="BQ116" s="912" t="s">
        <v>238</v>
      </c>
      <c r="BR116" s="913"/>
      <c r="BS116" s="913"/>
      <c r="BT116" s="913"/>
      <c r="BU116" s="913"/>
      <c r="BV116" s="913" t="s">
        <v>459</v>
      </c>
      <c r="BW116" s="913"/>
      <c r="BX116" s="913"/>
      <c r="BY116" s="913"/>
      <c r="BZ116" s="913"/>
      <c r="CA116" s="913" t="s">
        <v>440</v>
      </c>
      <c r="CB116" s="913"/>
      <c r="CC116" s="913"/>
      <c r="CD116" s="913"/>
      <c r="CE116" s="913"/>
      <c r="CF116" s="907" t="s">
        <v>440</v>
      </c>
      <c r="CG116" s="908"/>
      <c r="CH116" s="908"/>
      <c r="CI116" s="908"/>
      <c r="CJ116" s="908"/>
      <c r="CK116" s="935"/>
      <c r="CL116" s="936"/>
      <c r="CM116" s="909" t="s">
        <v>462</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439</v>
      </c>
      <c r="DH116" s="946"/>
      <c r="DI116" s="946"/>
      <c r="DJ116" s="946"/>
      <c r="DK116" s="947"/>
      <c r="DL116" s="948" t="s">
        <v>440</v>
      </c>
      <c r="DM116" s="946"/>
      <c r="DN116" s="946"/>
      <c r="DO116" s="946"/>
      <c r="DP116" s="947"/>
      <c r="DQ116" s="948" t="s">
        <v>442</v>
      </c>
      <c r="DR116" s="946"/>
      <c r="DS116" s="946"/>
      <c r="DT116" s="946"/>
      <c r="DU116" s="947"/>
      <c r="DV116" s="949" t="s">
        <v>238</v>
      </c>
      <c r="DW116" s="950"/>
      <c r="DX116" s="950"/>
      <c r="DY116" s="950"/>
      <c r="DZ116" s="951"/>
    </row>
    <row r="117" spans="1:130" s="224" customFormat="1" ht="26.25" customHeight="1" x14ac:dyDescent="0.15">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463</v>
      </c>
      <c r="Z117" s="881"/>
      <c r="AA117" s="965">
        <v>3834673</v>
      </c>
      <c r="AB117" s="966"/>
      <c r="AC117" s="966"/>
      <c r="AD117" s="966"/>
      <c r="AE117" s="967"/>
      <c r="AF117" s="968">
        <v>3835654</v>
      </c>
      <c r="AG117" s="966"/>
      <c r="AH117" s="966"/>
      <c r="AI117" s="966"/>
      <c r="AJ117" s="967"/>
      <c r="AK117" s="968">
        <v>3672058</v>
      </c>
      <c r="AL117" s="966"/>
      <c r="AM117" s="966"/>
      <c r="AN117" s="966"/>
      <c r="AO117" s="967"/>
      <c r="AP117" s="969"/>
      <c r="AQ117" s="970"/>
      <c r="AR117" s="970"/>
      <c r="AS117" s="970"/>
      <c r="AT117" s="971"/>
      <c r="AU117" s="895"/>
      <c r="AV117" s="896"/>
      <c r="AW117" s="896"/>
      <c r="AX117" s="896"/>
      <c r="AY117" s="896"/>
      <c r="AZ117" s="961" t="s">
        <v>464</v>
      </c>
      <c r="BA117" s="962"/>
      <c r="BB117" s="962"/>
      <c r="BC117" s="962"/>
      <c r="BD117" s="962"/>
      <c r="BE117" s="962"/>
      <c r="BF117" s="962"/>
      <c r="BG117" s="962"/>
      <c r="BH117" s="962"/>
      <c r="BI117" s="962"/>
      <c r="BJ117" s="962"/>
      <c r="BK117" s="962"/>
      <c r="BL117" s="962"/>
      <c r="BM117" s="962"/>
      <c r="BN117" s="962"/>
      <c r="BO117" s="962"/>
      <c r="BP117" s="963"/>
      <c r="BQ117" s="912" t="s">
        <v>238</v>
      </c>
      <c r="BR117" s="913"/>
      <c r="BS117" s="913"/>
      <c r="BT117" s="913"/>
      <c r="BU117" s="913"/>
      <c r="BV117" s="913" t="s">
        <v>449</v>
      </c>
      <c r="BW117" s="913"/>
      <c r="BX117" s="913"/>
      <c r="BY117" s="913"/>
      <c r="BZ117" s="913"/>
      <c r="CA117" s="913" t="s">
        <v>238</v>
      </c>
      <c r="CB117" s="913"/>
      <c r="CC117" s="913"/>
      <c r="CD117" s="913"/>
      <c r="CE117" s="913"/>
      <c r="CF117" s="907" t="s">
        <v>238</v>
      </c>
      <c r="CG117" s="908"/>
      <c r="CH117" s="908"/>
      <c r="CI117" s="908"/>
      <c r="CJ117" s="908"/>
      <c r="CK117" s="935"/>
      <c r="CL117" s="936"/>
      <c r="CM117" s="909" t="s">
        <v>465</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442</v>
      </c>
      <c r="DH117" s="946"/>
      <c r="DI117" s="946"/>
      <c r="DJ117" s="946"/>
      <c r="DK117" s="947"/>
      <c r="DL117" s="948" t="s">
        <v>440</v>
      </c>
      <c r="DM117" s="946"/>
      <c r="DN117" s="946"/>
      <c r="DO117" s="946"/>
      <c r="DP117" s="947"/>
      <c r="DQ117" s="948" t="s">
        <v>440</v>
      </c>
      <c r="DR117" s="946"/>
      <c r="DS117" s="946"/>
      <c r="DT117" s="946"/>
      <c r="DU117" s="947"/>
      <c r="DV117" s="949" t="s">
        <v>449</v>
      </c>
      <c r="DW117" s="950"/>
      <c r="DX117" s="950"/>
      <c r="DY117" s="950"/>
      <c r="DZ117" s="951"/>
    </row>
    <row r="118" spans="1:130" s="224" customFormat="1" ht="26.25" customHeight="1" x14ac:dyDescent="0.15">
      <c r="A118" s="899" t="s">
        <v>434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431</v>
      </c>
      <c r="AB118" s="880"/>
      <c r="AC118" s="880"/>
      <c r="AD118" s="880"/>
      <c r="AE118" s="881"/>
      <c r="AF118" s="879" t="s">
        <v>432</v>
      </c>
      <c r="AG118" s="880"/>
      <c r="AH118" s="880"/>
      <c r="AI118" s="880"/>
      <c r="AJ118" s="881"/>
      <c r="AK118" s="879" t="s">
        <v>311</v>
      </c>
      <c r="AL118" s="880"/>
      <c r="AM118" s="880"/>
      <c r="AN118" s="880"/>
      <c r="AO118" s="881"/>
      <c r="AP118" s="957" t="s">
        <v>433</v>
      </c>
      <c r="AQ118" s="958"/>
      <c r="AR118" s="958"/>
      <c r="AS118" s="958"/>
      <c r="AT118" s="959"/>
      <c r="AU118" s="895"/>
      <c r="AV118" s="896"/>
      <c r="AW118" s="896"/>
      <c r="AX118" s="896"/>
      <c r="AY118" s="896"/>
      <c r="AZ118" s="960" t="s">
        <v>466</v>
      </c>
      <c r="BA118" s="952"/>
      <c r="BB118" s="952"/>
      <c r="BC118" s="952"/>
      <c r="BD118" s="952"/>
      <c r="BE118" s="952"/>
      <c r="BF118" s="952"/>
      <c r="BG118" s="952"/>
      <c r="BH118" s="952"/>
      <c r="BI118" s="952"/>
      <c r="BJ118" s="952"/>
      <c r="BK118" s="952"/>
      <c r="BL118" s="952"/>
      <c r="BM118" s="952"/>
      <c r="BN118" s="952"/>
      <c r="BO118" s="952"/>
      <c r="BP118" s="953"/>
      <c r="BQ118" s="986" t="s">
        <v>238</v>
      </c>
      <c r="BR118" s="987"/>
      <c r="BS118" s="987"/>
      <c r="BT118" s="987"/>
      <c r="BU118" s="987"/>
      <c r="BV118" s="987" t="s">
        <v>238</v>
      </c>
      <c r="BW118" s="987"/>
      <c r="BX118" s="987"/>
      <c r="BY118" s="987"/>
      <c r="BZ118" s="987"/>
      <c r="CA118" s="987" t="s">
        <v>238</v>
      </c>
      <c r="CB118" s="987"/>
      <c r="CC118" s="987"/>
      <c r="CD118" s="987"/>
      <c r="CE118" s="987"/>
      <c r="CF118" s="907" t="s">
        <v>238</v>
      </c>
      <c r="CG118" s="908"/>
      <c r="CH118" s="908"/>
      <c r="CI118" s="908"/>
      <c r="CJ118" s="908"/>
      <c r="CK118" s="935"/>
      <c r="CL118" s="936"/>
      <c r="CM118" s="909" t="s">
        <v>467</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238</v>
      </c>
      <c r="DH118" s="946"/>
      <c r="DI118" s="946"/>
      <c r="DJ118" s="946"/>
      <c r="DK118" s="947"/>
      <c r="DL118" s="948" t="s">
        <v>439</v>
      </c>
      <c r="DM118" s="946"/>
      <c r="DN118" s="946"/>
      <c r="DO118" s="946"/>
      <c r="DP118" s="947"/>
      <c r="DQ118" s="948" t="s">
        <v>468</v>
      </c>
      <c r="DR118" s="946"/>
      <c r="DS118" s="946"/>
      <c r="DT118" s="946"/>
      <c r="DU118" s="947"/>
      <c r="DV118" s="949" t="s">
        <v>449</v>
      </c>
      <c r="DW118" s="950"/>
      <c r="DX118" s="950"/>
      <c r="DY118" s="950"/>
      <c r="DZ118" s="951"/>
    </row>
    <row r="119" spans="1:130" s="224" customFormat="1" ht="26.25" customHeight="1" x14ac:dyDescent="0.15">
      <c r="A119" s="1043" t="s">
        <v>437</v>
      </c>
      <c r="B119" s="934"/>
      <c r="C119" s="916" t="s">
        <v>438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238</v>
      </c>
      <c r="AB119" s="887"/>
      <c r="AC119" s="887"/>
      <c r="AD119" s="887"/>
      <c r="AE119" s="888"/>
      <c r="AF119" s="889" t="s">
        <v>440</v>
      </c>
      <c r="AG119" s="887"/>
      <c r="AH119" s="887"/>
      <c r="AI119" s="887"/>
      <c r="AJ119" s="888"/>
      <c r="AK119" s="889" t="s">
        <v>440</v>
      </c>
      <c r="AL119" s="887"/>
      <c r="AM119" s="887"/>
      <c r="AN119" s="887"/>
      <c r="AO119" s="888"/>
      <c r="AP119" s="890" t="s">
        <v>238</v>
      </c>
      <c r="AQ119" s="891"/>
      <c r="AR119" s="891"/>
      <c r="AS119" s="891"/>
      <c r="AT119" s="892"/>
      <c r="AU119" s="897"/>
      <c r="AV119" s="898"/>
      <c r="AW119" s="898"/>
      <c r="AX119" s="898"/>
      <c r="AY119" s="898"/>
      <c r="AZ119" s="247" t="s">
        <v>190</v>
      </c>
      <c r="BA119" s="247"/>
      <c r="BB119" s="247"/>
      <c r="BC119" s="247"/>
      <c r="BD119" s="247"/>
      <c r="BE119" s="247"/>
      <c r="BF119" s="247"/>
      <c r="BG119" s="247"/>
      <c r="BH119" s="247"/>
      <c r="BI119" s="247"/>
      <c r="BJ119" s="247"/>
      <c r="BK119" s="247"/>
      <c r="BL119" s="247"/>
      <c r="BM119" s="247"/>
      <c r="BN119" s="247"/>
      <c r="BO119" s="964" t="s">
        <v>469</v>
      </c>
      <c r="BP119" s="992"/>
      <c r="BQ119" s="986">
        <v>39029835</v>
      </c>
      <c r="BR119" s="987"/>
      <c r="BS119" s="987"/>
      <c r="BT119" s="987"/>
      <c r="BU119" s="987"/>
      <c r="BV119" s="987">
        <v>37747822</v>
      </c>
      <c r="BW119" s="987"/>
      <c r="BX119" s="987"/>
      <c r="BY119" s="987"/>
      <c r="BZ119" s="987"/>
      <c r="CA119" s="987">
        <v>36103709</v>
      </c>
      <c r="CB119" s="987"/>
      <c r="CC119" s="987"/>
      <c r="CD119" s="987"/>
      <c r="CE119" s="987"/>
      <c r="CF119" s="988"/>
      <c r="CG119" s="989"/>
      <c r="CH119" s="989"/>
      <c r="CI119" s="989"/>
      <c r="CJ119" s="990"/>
      <c r="CK119" s="937"/>
      <c r="CL119" s="938"/>
      <c r="CM119" s="960" t="s">
        <v>470</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459</v>
      </c>
      <c r="DH119" s="973"/>
      <c r="DI119" s="973"/>
      <c r="DJ119" s="973"/>
      <c r="DK119" s="974"/>
      <c r="DL119" s="972" t="s">
        <v>442</v>
      </c>
      <c r="DM119" s="973"/>
      <c r="DN119" s="973"/>
      <c r="DO119" s="973"/>
      <c r="DP119" s="974"/>
      <c r="DQ119" s="972" t="s">
        <v>468</v>
      </c>
      <c r="DR119" s="973"/>
      <c r="DS119" s="973"/>
      <c r="DT119" s="973"/>
      <c r="DU119" s="974"/>
      <c r="DV119" s="975" t="s">
        <v>238</v>
      </c>
      <c r="DW119" s="976"/>
      <c r="DX119" s="976"/>
      <c r="DY119" s="976"/>
      <c r="DZ119" s="977"/>
    </row>
    <row r="120" spans="1:130" s="224" customFormat="1" ht="26.25" customHeight="1" x14ac:dyDescent="0.15">
      <c r="A120" s="1044"/>
      <c r="B120" s="936"/>
      <c r="C120" s="909" t="s">
        <v>444</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449</v>
      </c>
      <c r="AB120" s="946"/>
      <c r="AC120" s="946"/>
      <c r="AD120" s="946"/>
      <c r="AE120" s="947"/>
      <c r="AF120" s="948" t="s">
        <v>238</v>
      </c>
      <c r="AG120" s="946"/>
      <c r="AH120" s="946"/>
      <c r="AI120" s="946"/>
      <c r="AJ120" s="947"/>
      <c r="AK120" s="948" t="s">
        <v>238</v>
      </c>
      <c r="AL120" s="946"/>
      <c r="AM120" s="946"/>
      <c r="AN120" s="946"/>
      <c r="AO120" s="947"/>
      <c r="AP120" s="949" t="s">
        <v>238</v>
      </c>
      <c r="AQ120" s="950"/>
      <c r="AR120" s="950"/>
      <c r="AS120" s="950"/>
      <c r="AT120" s="951"/>
      <c r="AU120" s="978" t="s">
        <v>471</v>
      </c>
      <c r="AV120" s="979"/>
      <c r="AW120" s="979"/>
      <c r="AX120" s="979"/>
      <c r="AY120" s="980"/>
      <c r="AZ120" s="916" t="s">
        <v>472</v>
      </c>
      <c r="BA120" s="884"/>
      <c r="BB120" s="884"/>
      <c r="BC120" s="884"/>
      <c r="BD120" s="884"/>
      <c r="BE120" s="884"/>
      <c r="BF120" s="884"/>
      <c r="BG120" s="884"/>
      <c r="BH120" s="884"/>
      <c r="BI120" s="884"/>
      <c r="BJ120" s="884"/>
      <c r="BK120" s="884"/>
      <c r="BL120" s="884"/>
      <c r="BM120" s="884"/>
      <c r="BN120" s="884"/>
      <c r="BO120" s="884"/>
      <c r="BP120" s="885"/>
      <c r="BQ120" s="917">
        <v>5360674</v>
      </c>
      <c r="BR120" s="918"/>
      <c r="BS120" s="918"/>
      <c r="BT120" s="918"/>
      <c r="BU120" s="918"/>
      <c r="BV120" s="918">
        <v>6863663</v>
      </c>
      <c r="BW120" s="918"/>
      <c r="BX120" s="918"/>
      <c r="BY120" s="918"/>
      <c r="BZ120" s="918"/>
      <c r="CA120" s="918">
        <v>7603528</v>
      </c>
      <c r="CB120" s="918"/>
      <c r="CC120" s="918"/>
      <c r="CD120" s="918"/>
      <c r="CE120" s="918"/>
      <c r="CF120" s="931">
        <v>56</v>
      </c>
      <c r="CG120" s="932"/>
      <c r="CH120" s="932"/>
      <c r="CI120" s="932"/>
      <c r="CJ120" s="932"/>
      <c r="CK120" s="993" t="s">
        <v>473</v>
      </c>
      <c r="CL120" s="994"/>
      <c r="CM120" s="994"/>
      <c r="CN120" s="994"/>
      <c r="CO120" s="995"/>
      <c r="CP120" s="1001" t="s">
        <v>474</v>
      </c>
      <c r="CQ120" s="1002"/>
      <c r="CR120" s="1002"/>
      <c r="CS120" s="1002"/>
      <c r="CT120" s="1002"/>
      <c r="CU120" s="1002"/>
      <c r="CV120" s="1002"/>
      <c r="CW120" s="1002"/>
      <c r="CX120" s="1002"/>
      <c r="CY120" s="1002"/>
      <c r="CZ120" s="1002"/>
      <c r="DA120" s="1002"/>
      <c r="DB120" s="1002"/>
      <c r="DC120" s="1002"/>
      <c r="DD120" s="1002"/>
      <c r="DE120" s="1002"/>
      <c r="DF120" s="1003"/>
      <c r="DG120" s="917">
        <v>6789509</v>
      </c>
      <c r="DH120" s="918"/>
      <c r="DI120" s="918"/>
      <c r="DJ120" s="918"/>
      <c r="DK120" s="918"/>
      <c r="DL120" s="918">
        <v>6454632</v>
      </c>
      <c r="DM120" s="918"/>
      <c r="DN120" s="918"/>
      <c r="DO120" s="918"/>
      <c r="DP120" s="918"/>
      <c r="DQ120" s="918">
        <v>6216601</v>
      </c>
      <c r="DR120" s="918"/>
      <c r="DS120" s="918"/>
      <c r="DT120" s="918"/>
      <c r="DU120" s="918"/>
      <c r="DV120" s="919">
        <v>45.8</v>
      </c>
      <c r="DW120" s="919"/>
      <c r="DX120" s="919"/>
      <c r="DY120" s="919"/>
      <c r="DZ120" s="920"/>
    </row>
    <row r="121" spans="1:130" s="224" customFormat="1" ht="26.25" customHeight="1" x14ac:dyDescent="0.15">
      <c r="A121" s="1044"/>
      <c r="B121" s="936"/>
      <c r="C121" s="961" t="s">
        <v>475</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v>91403</v>
      </c>
      <c r="AB121" s="946"/>
      <c r="AC121" s="946"/>
      <c r="AD121" s="946"/>
      <c r="AE121" s="947"/>
      <c r="AF121" s="948">
        <v>91403</v>
      </c>
      <c r="AG121" s="946"/>
      <c r="AH121" s="946"/>
      <c r="AI121" s="946"/>
      <c r="AJ121" s="947"/>
      <c r="AK121" s="948">
        <v>6810</v>
      </c>
      <c r="AL121" s="946"/>
      <c r="AM121" s="946"/>
      <c r="AN121" s="946"/>
      <c r="AO121" s="947"/>
      <c r="AP121" s="949">
        <v>0.1</v>
      </c>
      <c r="AQ121" s="950"/>
      <c r="AR121" s="950"/>
      <c r="AS121" s="950"/>
      <c r="AT121" s="951"/>
      <c r="AU121" s="981"/>
      <c r="AV121" s="982"/>
      <c r="AW121" s="982"/>
      <c r="AX121" s="982"/>
      <c r="AY121" s="983"/>
      <c r="AZ121" s="909" t="s">
        <v>476</v>
      </c>
      <c r="BA121" s="910"/>
      <c r="BB121" s="910"/>
      <c r="BC121" s="910"/>
      <c r="BD121" s="910"/>
      <c r="BE121" s="910"/>
      <c r="BF121" s="910"/>
      <c r="BG121" s="910"/>
      <c r="BH121" s="910"/>
      <c r="BI121" s="910"/>
      <c r="BJ121" s="910"/>
      <c r="BK121" s="910"/>
      <c r="BL121" s="910"/>
      <c r="BM121" s="910"/>
      <c r="BN121" s="910"/>
      <c r="BO121" s="910"/>
      <c r="BP121" s="911"/>
      <c r="BQ121" s="912">
        <v>5581893</v>
      </c>
      <c r="BR121" s="913"/>
      <c r="BS121" s="913"/>
      <c r="BT121" s="913"/>
      <c r="BU121" s="913"/>
      <c r="BV121" s="913">
        <v>5205989</v>
      </c>
      <c r="BW121" s="913"/>
      <c r="BX121" s="913"/>
      <c r="BY121" s="913"/>
      <c r="BZ121" s="913"/>
      <c r="CA121" s="913">
        <v>5155280</v>
      </c>
      <c r="CB121" s="913"/>
      <c r="CC121" s="913"/>
      <c r="CD121" s="913"/>
      <c r="CE121" s="913"/>
      <c r="CF121" s="907">
        <v>38</v>
      </c>
      <c r="CG121" s="908"/>
      <c r="CH121" s="908"/>
      <c r="CI121" s="908"/>
      <c r="CJ121" s="908"/>
      <c r="CK121" s="996"/>
      <c r="CL121" s="997"/>
      <c r="CM121" s="997"/>
      <c r="CN121" s="997"/>
      <c r="CO121" s="998"/>
      <c r="CP121" s="1006" t="s">
        <v>477</v>
      </c>
      <c r="CQ121" s="1007"/>
      <c r="CR121" s="1007"/>
      <c r="CS121" s="1007"/>
      <c r="CT121" s="1007"/>
      <c r="CU121" s="1007"/>
      <c r="CV121" s="1007"/>
      <c r="CW121" s="1007"/>
      <c r="CX121" s="1007"/>
      <c r="CY121" s="1007"/>
      <c r="CZ121" s="1007"/>
      <c r="DA121" s="1007"/>
      <c r="DB121" s="1007"/>
      <c r="DC121" s="1007"/>
      <c r="DD121" s="1007"/>
      <c r="DE121" s="1007"/>
      <c r="DF121" s="1008"/>
      <c r="DG121" s="912">
        <v>1006464</v>
      </c>
      <c r="DH121" s="913"/>
      <c r="DI121" s="913"/>
      <c r="DJ121" s="913"/>
      <c r="DK121" s="913"/>
      <c r="DL121" s="913">
        <v>827974</v>
      </c>
      <c r="DM121" s="913"/>
      <c r="DN121" s="913"/>
      <c r="DO121" s="913"/>
      <c r="DP121" s="913"/>
      <c r="DQ121" s="913">
        <v>705602</v>
      </c>
      <c r="DR121" s="913"/>
      <c r="DS121" s="913"/>
      <c r="DT121" s="913"/>
      <c r="DU121" s="913"/>
      <c r="DV121" s="914">
        <v>5.2</v>
      </c>
      <c r="DW121" s="914"/>
      <c r="DX121" s="914"/>
      <c r="DY121" s="914"/>
      <c r="DZ121" s="915"/>
    </row>
    <row r="122" spans="1:130" s="224" customFormat="1" ht="26.25" customHeight="1" x14ac:dyDescent="0.15">
      <c r="A122" s="1044"/>
      <c r="B122" s="936"/>
      <c r="C122" s="909" t="s">
        <v>455</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238</v>
      </c>
      <c r="AB122" s="946"/>
      <c r="AC122" s="946"/>
      <c r="AD122" s="946"/>
      <c r="AE122" s="947"/>
      <c r="AF122" s="948" t="s">
        <v>459</v>
      </c>
      <c r="AG122" s="946"/>
      <c r="AH122" s="946"/>
      <c r="AI122" s="946"/>
      <c r="AJ122" s="947"/>
      <c r="AK122" s="948" t="s">
        <v>439</v>
      </c>
      <c r="AL122" s="946"/>
      <c r="AM122" s="946"/>
      <c r="AN122" s="946"/>
      <c r="AO122" s="947"/>
      <c r="AP122" s="949" t="s">
        <v>468</v>
      </c>
      <c r="AQ122" s="950"/>
      <c r="AR122" s="950"/>
      <c r="AS122" s="950"/>
      <c r="AT122" s="951"/>
      <c r="AU122" s="981"/>
      <c r="AV122" s="982"/>
      <c r="AW122" s="982"/>
      <c r="AX122" s="982"/>
      <c r="AY122" s="983"/>
      <c r="AZ122" s="960" t="s">
        <v>478</v>
      </c>
      <c r="BA122" s="952"/>
      <c r="BB122" s="952"/>
      <c r="BC122" s="952"/>
      <c r="BD122" s="952"/>
      <c r="BE122" s="952"/>
      <c r="BF122" s="952"/>
      <c r="BG122" s="952"/>
      <c r="BH122" s="952"/>
      <c r="BI122" s="952"/>
      <c r="BJ122" s="952"/>
      <c r="BK122" s="952"/>
      <c r="BL122" s="952"/>
      <c r="BM122" s="952"/>
      <c r="BN122" s="952"/>
      <c r="BO122" s="952"/>
      <c r="BP122" s="953"/>
      <c r="BQ122" s="986">
        <v>28974423</v>
      </c>
      <c r="BR122" s="987"/>
      <c r="BS122" s="987"/>
      <c r="BT122" s="987"/>
      <c r="BU122" s="987"/>
      <c r="BV122" s="987">
        <v>28154792</v>
      </c>
      <c r="BW122" s="987"/>
      <c r="BX122" s="987"/>
      <c r="BY122" s="987"/>
      <c r="BZ122" s="987"/>
      <c r="CA122" s="987">
        <v>26987030</v>
      </c>
      <c r="CB122" s="987"/>
      <c r="CC122" s="987"/>
      <c r="CD122" s="987"/>
      <c r="CE122" s="987"/>
      <c r="CF122" s="1004">
        <v>198.9</v>
      </c>
      <c r="CG122" s="1005"/>
      <c r="CH122" s="1005"/>
      <c r="CI122" s="1005"/>
      <c r="CJ122" s="1005"/>
      <c r="CK122" s="996"/>
      <c r="CL122" s="997"/>
      <c r="CM122" s="997"/>
      <c r="CN122" s="997"/>
      <c r="CO122" s="998"/>
      <c r="CP122" s="1006" t="s">
        <v>479</v>
      </c>
      <c r="CQ122" s="1007"/>
      <c r="CR122" s="1007"/>
      <c r="CS122" s="1007"/>
      <c r="CT122" s="1007"/>
      <c r="CU122" s="1007"/>
      <c r="CV122" s="1007"/>
      <c r="CW122" s="1007"/>
      <c r="CX122" s="1007"/>
      <c r="CY122" s="1007"/>
      <c r="CZ122" s="1007"/>
      <c r="DA122" s="1007"/>
      <c r="DB122" s="1007"/>
      <c r="DC122" s="1007"/>
      <c r="DD122" s="1007"/>
      <c r="DE122" s="1007"/>
      <c r="DF122" s="1008"/>
      <c r="DG122" s="912">
        <v>124408</v>
      </c>
      <c r="DH122" s="913"/>
      <c r="DI122" s="913"/>
      <c r="DJ122" s="913"/>
      <c r="DK122" s="913"/>
      <c r="DL122" s="913">
        <v>122049</v>
      </c>
      <c r="DM122" s="913"/>
      <c r="DN122" s="913"/>
      <c r="DO122" s="913"/>
      <c r="DP122" s="913"/>
      <c r="DQ122" s="913">
        <v>162816</v>
      </c>
      <c r="DR122" s="913"/>
      <c r="DS122" s="913"/>
      <c r="DT122" s="913"/>
      <c r="DU122" s="913"/>
      <c r="DV122" s="914">
        <v>1.2</v>
      </c>
      <c r="DW122" s="914"/>
      <c r="DX122" s="914"/>
      <c r="DY122" s="914"/>
      <c r="DZ122" s="915"/>
    </row>
    <row r="123" spans="1:130" s="224" customFormat="1" ht="26.25" customHeight="1" x14ac:dyDescent="0.15">
      <c r="A123" s="1044"/>
      <c r="B123" s="936"/>
      <c r="C123" s="909" t="s">
        <v>462</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238</v>
      </c>
      <c r="AB123" s="946"/>
      <c r="AC123" s="946"/>
      <c r="AD123" s="946"/>
      <c r="AE123" s="947"/>
      <c r="AF123" s="948" t="s">
        <v>238</v>
      </c>
      <c r="AG123" s="946"/>
      <c r="AH123" s="946"/>
      <c r="AI123" s="946"/>
      <c r="AJ123" s="947"/>
      <c r="AK123" s="948" t="s">
        <v>468</v>
      </c>
      <c r="AL123" s="946"/>
      <c r="AM123" s="946"/>
      <c r="AN123" s="946"/>
      <c r="AO123" s="947"/>
      <c r="AP123" s="949" t="s">
        <v>468</v>
      </c>
      <c r="AQ123" s="950"/>
      <c r="AR123" s="950"/>
      <c r="AS123" s="950"/>
      <c r="AT123" s="951"/>
      <c r="AU123" s="984"/>
      <c r="AV123" s="985"/>
      <c r="AW123" s="985"/>
      <c r="AX123" s="985"/>
      <c r="AY123" s="985"/>
      <c r="AZ123" s="247" t="s">
        <v>190</v>
      </c>
      <c r="BA123" s="247"/>
      <c r="BB123" s="247"/>
      <c r="BC123" s="247"/>
      <c r="BD123" s="247"/>
      <c r="BE123" s="247"/>
      <c r="BF123" s="247"/>
      <c r="BG123" s="247"/>
      <c r="BH123" s="247"/>
      <c r="BI123" s="247"/>
      <c r="BJ123" s="247"/>
      <c r="BK123" s="247"/>
      <c r="BL123" s="247"/>
      <c r="BM123" s="247"/>
      <c r="BN123" s="247"/>
      <c r="BO123" s="964" t="s">
        <v>480</v>
      </c>
      <c r="BP123" s="992"/>
      <c r="BQ123" s="1050">
        <v>39916990</v>
      </c>
      <c r="BR123" s="1051"/>
      <c r="BS123" s="1051"/>
      <c r="BT123" s="1051"/>
      <c r="BU123" s="1051"/>
      <c r="BV123" s="1051">
        <v>40224444</v>
      </c>
      <c r="BW123" s="1051"/>
      <c r="BX123" s="1051"/>
      <c r="BY123" s="1051"/>
      <c r="BZ123" s="1051"/>
      <c r="CA123" s="1051">
        <v>39745838</v>
      </c>
      <c r="CB123" s="1051"/>
      <c r="CC123" s="1051"/>
      <c r="CD123" s="1051"/>
      <c r="CE123" s="1051"/>
      <c r="CF123" s="988"/>
      <c r="CG123" s="989"/>
      <c r="CH123" s="989"/>
      <c r="CI123" s="989"/>
      <c r="CJ123" s="990"/>
      <c r="CK123" s="996"/>
      <c r="CL123" s="997"/>
      <c r="CM123" s="997"/>
      <c r="CN123" s="997"/>
      <c r="CO123" s="998"/>
      <c r="CP123" s="1006" t="s">
        <v>481</v>
      </c>
      <c r="CQ123" s="1007"/>
      <c r="CR123" s="1007"/>
      <c r="CS123" s="1007"/>
      <c r="CT123" s="1007"/>
      <c r="CU123" s="1007"/>
      <c r="CV123" s="1007"/>
      <c r="CW123" s="1007"/>
      <c r="CX123" s="1007"/>
      <c r="CY123" s="1007"/>
      <c r="CZ123" s="1007"/>
      <c r="DA123" s="1007"/>
      <c r="DB123" s="1007"/>
      <c r="DC123" s="1007"/>
      <c r="DD123" s="1007"/>
      <c r="DE123" s="1007"/>
      <c r="DF123" s="1008"/>
      <c r="DG123" s="945" t="s">
        <v>238</v>
      </c>
      <c r="DH123" s="946"/>
      <c r="DI123" s="946"/>
      <c r="DJ123" s="946"/>
      <c r="DK123" s="947"/>
      <c r="DL123" s="948" t="s">
        <v>238</v>
      </c>
      <c r="DM123" s="946"/>
      <c r="DN123" s="946"/>
      <c r="DO123" s="946"/>
      <c r="DP123" s="947"/>
      <c r="DQ123" s="948" t="s">
        <v>439</v>
      </c>
      <c r="DR123" s="946"/>
      <c r="DS123" s="946"/>
      <c r="DT123" s="946"/>
      <c r="DU123" s="947"/>
      <c r="DV123" s="949" t="s">
        <v>238</v>
      </c>
      <c r="DW123" s="950"/>
      <c r="DX123" s="950"/>
      <c r="DY123" s="950"/>
      <c r="DZ123" s="951"/>
    </row>
    <row r="124" spans="1:130" s="224" customFormat="1" ht="26.25" customHeight="1" thickBot="1" x14ac:dyDescent="0.2">
      <c r="A124" s="1044"/>
      <c r="B124" s="936"/>
      <c r="C124" s="909" t="s">
        <v>465</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238</v>
      </c>
      <c r="AB124" s="946"/>
      <c r="AC124" s="946"/>
      <c r="AD124" s="946"/>
      <c r="AE124" s="947"/>
      <c r="AF124" s="948" t="s">
        <v>238</v>
      </c>
      <c r="AG124" s="946"/>
      <c r="AH124" s="946"/>
      <c r="AI124" s="946"/>
      <c r="AJ124" s="947"/>
      <c r="AK124" s="948" t="s">
        <v>238</v>
      </c>
      <c r="AL124" s="946"/>
      <c r="AM124" s="946"/>
      <c r="AN124" s="946"/>
      <c r="AO124" s="947"/>
      <c r="AP124" s="949" t="s">
        <v>238</v>
      </c>
      <c r="AQ124" s="950"/>
      <c r="AR124" s="950"/>
      <c r="AS124" s="950"/>
      <c r="AT124" s="951"/>
      <c r="AU124" s="1046" t="s">
        <v>482</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238</v>
      </c>
      <c r="BR124" s="1014"/>
      <c r="BS124" s="1014"/>
      <c r="BT124" s="1014"/>
      <c r="BU124" s="1014"/>
      <c r="BV124" s="1014" t="s">
        <v>238</v>
      </c>
      <c r="BW124" s="1014"/>
      <c r="BX124" s="1014"/>
      <c r="BY124" s="1014"/>
      <c r="BZ124" s="1014"/>
      <c r="CA124" s="1014" t="s">
        <v>238</v>
      </c>
      <c r="CB124" s="1014"/>
      <c r="CC124" s="1014"/>
      <c r="CD124" s="1014"/>
      <c r="CE124" s="1014"/>
      <c r="CF124" s="1015"/>
      <c r="CG124" s="1016"/>
      <c r="CH124" s="1016"/>
      <c r="CI124" s="1016"/>
      <c r="CJ124" s="1017"/>
      <c r="CK124" s="999"/>
      <c r="CL124" s="999"/>
      <c r="CM124" s="999"/>
      <c r="CN124" s="999"/>
      <c r="CO124" s="1000"/>
      <c r="CP124" s="1006" t="s">
        <v>483</v>
      </c>
      <c r="CQ124" s="1007"/>
      <c r="CR124" s="1007"/>
      <c r="CS124" s="1007"/>
      <c r="CT124" s="1007"/>
      <c r="CU124" s="1007"/>
      <c r="CV124" s="1007"/>
      <c r="CW124" s="1007"/>
      <c r="CX124" s="1007"/>
      <c r="CY124" s="1007"/>
      <c r="CZ124" s="1007"/>
      <c r="DA124" s="1007"/>
      <c r="DB124" s="1007"/>
      <c r="DC124" s="1007"/>
      <c r="DD124" s="1007"/>
      <c r="DE124" s="1007"/>
      <c r="DF124" s="1008"/>
      <c r="DG124" s="991" t="s">
        <v>238</v>
      </c>
      <c r="DH124" s="973"/>
      <c r="DI124" s="973"/>
      <c r="DJ124" s="973"/>
      <c r="DK124" s="974"/>
      <c r="DL124" s="972" t="s">
        <v>442</v>
      </c>
      <c r="DM124" s="973"/>
      <c r="DN124" s="973"/>
      <c r="DO124" s="973"/>
      <c r="DP124" s="974"/>
      <c r="DQ124" s="972" t="s">
        <v>238</v>
      </c>
      <c r="DR124" s="973"/>
      <c r="DS124" s="973"/>
      <c r="DT124" s="973"/>
      <c r="DU124" s="974"/>
      <c r="DV124" s="975" t="s">
        <v>459</v>
      </c>
      <c r="DW124" s="976"/>
      <c r="DX124" s="976"/>
      <c r="DY124" s="976"/>
      <c r="DZ124" s="977"/>
    </row>
    <row r="125" spans="1:130" s="224" customFormat="1" ht="26.25" customHeight="1" x14ac:dyDescent="0.15">
      <c r="A125" s="1044"/>
      <c r="B125" s="936"/>
      <c r="C125" s="909" t="s">
        <v>467</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442</v>
      </c>
      <c r="AB125" s="946"/>
      <c r="AC125" s="946"/>
      <c r="AD125" s="946"/>
      <c r="AE125" s="947"/>
      <c r="AF125" s="948" t="s">
        <v>442</v>
      </c>
      <c r="AG125" s="946"/>
      <c r="AH125" s="946"/>
      <c r="AI125" s="946"/>
      <c r="AJ125" s="947"/>
      <c r="AK125" s="948" t="s">
        <v>442</v>
      </c>
      <c r="AL125" s="946"/>
      <c r="AM125" s="946"/>
      <c r="AN125" s="946"/>
      <c r="AO125" s="947"/>
      <c r="AP125" s="949" t="s">
        <v>442</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484</v>
      </c>
      <c r="CL125" s="994"/>
      <c r="CM125" s="994"/>
      <c r="CN125" s="994"/>
      <c r="CO125" s="995"/>
      <c r="CP125" s="916" t="s">
        <v>485</v>
      </c>
      <c r="CQ125" s="884"/>
      <c r="CR125" s="884"/>
      <c r="CS125" s="884"/>
      <c r="CT125" s="884"/>
      <c r="CU125" s="884"/>
      <c r="CV125" s="884"/>
      <c r="CW125" s="884"/>
      <c r="CX125" s="884"/>
      <c r="CY125" s="884"/>
      <c r="CZ125" s="884"/>
      <c r="DA125" s="884"/>
      <c r="DB125" s="884"/>
      <c r="DC125" s="884"/>
      <c r="DD125" s="884"/>
      <c r="DE125" s="884"/>
      <c r="DF125" s="885"/>
      <c r="DG125" s="917" t="s">
        <v>459</v>
      </c>
      <c r="DH125" s="918"/>
      <c r="DI125" s="918"/>
      <c r="DJ125" s="918"/>
      <c r="DK125" s="918"/>
      <c r="DL125" s="918" t="s">
        <v>238</v>
      </c>
      <c r="DM125" s="918"/>
      <c r="DN125" s="918"/>
      <c r="DO125" s="918"/>
      <c r="DP125" s="918"/>
      <c r="DQ125" s="918" t="s">
        <v>238</v>
      </c>
      <c r="DR125" s="918"/>
      <c r="DS125" s="918"/>
      <c r="DT125" s="918"/>
      <c r="DU125" s="918"/>
      <c r="DV125" s="919" t="s">
        <v>238</v>
      </c>
      <c r="DW125" s="919"/>
      <c r="DX125" s="919"/>
      <c r="DY125" s="919"/>
      <c r="DZ125" s="920"/>
    </row>
    <row r="126" spans="1:130" s="224" customFormat="1" ht="26.25" customHeight="1" thickBot="1" x14ac:dyDescent="0.2">
      <c r="A126" s="1044"/>
      <c r="B126" s="936"/>
      <c r="C126" s="909" t="s">
        <v>470</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238</v>
      </c>
      <c r="AB126" s="946"/>
      <c r="AC126" s="946"/>
      <c r="AD126" s="946"/>
      <c r="AE126" s="947"/>
      <c r="AF126" s="948" t="s">
        <v>238</v>
      </c>
      <c r="AG126" s="946"/>
      <c r="AH126" s="946"/>
      <c r="AI126" s="946"/>
      <c r="AJ126" s="947"/>
      <c r="AK126" s="948" t="s">
        <v>238</v>
      </c>
      <c r="AL126" s="946"/>
      <c r="AM126" s="946"/>
      <c r="AN126" s="946"/>
      <c r="AO126" s="947"/>
      <c r="AP126" s="949" t="s">
        <v>459</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486</v>
      </c>
      <c r="CQ126" s="910"/>
      <c r="CR126" s="910"/>
      <c r="CS126" s="910"/>
      <c r="CT126" s="910"/>
      <c r="CU126" s="910"/>
      <c r="CV126" s="910"/>
      <c r="CW126" s="910"/>
      <c r="CX126" s="910"/>
      <c r="CY126" s="910"/>
      <c r="CZ126" s="910"/>
      <c r="DA126" s="910"/>
      <c r="DB126" s="910"/>
      <c r="DC126" s="910"/>
      <c r="DD126" s="910"/>
      <c r="DE126" s="910"/>
      <c r="DF126" s="911"/>
      <c r="DG126" s="912" t="s">
        <v>238</v>
      </c>
      <c r="DH126" s="913"/>
      <c r="DI126" s="913"/>
      <c r="DJ126" s="913"/>
      <c r="DK126" s="913"/>
      <c r="DL126" s="913" t="s">
        <v>238</v>
      </c>
      <c r="DM126" s="913"/>
      <c r="DN126" s="913"/>
      <c r="DO126" s="913"/>
      <c r="DP126" s="913"/>
      <c r="DQ126" s="913" t="s">
        <v>238</v>
      </c>
      <c r="DR126" s="913"/>
      <c r="DS126" s="913"/>
      <c r="DT126" s="913"/>
      <c r="DU126" s="913"/>
      <c r="DV126" s="914" t="s">
        <v>238</v>
      </c>
      <c r="DW126" s="914"/>
      <c r="DX126" s="914"/>
      <c r="DY126" s="914"/>
      <c r="DZ126" s="915"/>
    </row>
    <row r="127" spans="1:130" s="224" customFormat="1" ht="26.25" customHeight="1" x14ac:dyDescent="0.15">
      <c r="A127" s="1045"/>
      <c r="B127" s="938"/>
      <c r="C127" s="960" t="s">
        <v>487</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238</v>
      </c>
      <c r="AB127" s="946"/>
      <c r="AC127" s="946"/>
      <c r="AD127" s="946"/>
      <c r="AE127" s="947"/>
      <c r="AF127" s="948" t="s">
        <v>238</v>
      </c>
      <c r="AG127" s="946"/>
      <c r="AH127" s="946"/>
      <c r="AI127" s="946"/>
      <c r="AJ127" s="947"/>
      <c r="AK127" s="948" t="s">
        <v>442</v>
      </c>
      <c r="AL127" s="946"/>
      <c r="AM127" s="946"/>
      <c r="AN127" s="946"/>
      <c r="AO127" s="947"/>
      <c r="AP127" s="949" t="s">
        <v>238</v>
      </c>
      <c r="AQ127" s="950"/>
      <c r="AR127" s="950"/>
      <c r="AS127" s="950"/>
      <c r="AT127" s="951"/>
      <c r="AU127" s="226"/>
      <c r="AV127" s="226"/>
      <c r="AW127" s="226"/>
      <c r="AX127" s="1018" t="s">
        <v>488</v>
      </c>
      <c r="AY127" s="1019"/>
      <c r="AZ127" s="1019"/>
      <c r="BA127" s="1019"/>
      <c r="BB127" s="1019"/>
      <c r="BC127" s="1019"/>
      <c r="BD127" s="1019"/>
      <c r="BE127" s="1020"/>
      <c r="BF127" s="1021" t="s">
        <v>489</v>
      </c>
      <c r="BG127" s="1019"/>
      <c r="BH127" s="1019"/>
      <c r="BI127" s="1019"/>
      <c r="BJ127" s="1019"/>
      <c r="BK127" s="1019"/>
      <c r="BL127" s="1020"/>
      <c r="BM127" s="1021" t="s">
        <v>490</v>
      </c>
      <c r="BN127" s="1019"/>
      <c r="BO127" s="1019"/>
      <c r="BP127" s="1019"/>
      <c r="BQ127" s="1019"/>
      <c r="BR127" s="1019"/>
      <c r="BS127" s="1020"/>
      <c r="BT127" s="1021" t="s">
        <v>491</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492</v>
      </c>
      <c r="CQ127" s="910"/>
      <c r="CR127" s="910"/>
      <c r="CS127" s="910"/>
      <c r="CT127" s="910"/>
      <c r="CU127" s="910"/>
      <c r="CV127" s="910"/>
      <c r="CW127" s="910"/>
      <c r="CX127" s="910"/>
      <c r="CY127" s="910"/>
      <c r="CZ127" s="910"/>
      <c r="DA127" s="910"/>
      <c r="DB127" s="910"/>
      <c r="DC127" s="910"/>
      <c r="DD127" s="910"/>
      <c r="DE127" s="910"/>
      <c r="DF127" s="911"/>
      <c r="DG127" s="912" t="s">
        <v>238</v>
      </c>
      <c r="DH127" s="913"/>
      <c r="DI127" s="913"/>
      <c r="DJ127" s="913"/>
      <c r="DK127" s="913"/>
      <c r="DL127" s="913" t="s">
        <v>238</v>
      </c>
      <c r="DM127" s="913"/>
      <c r="DN127" s="913"/>
      <c r="DO127" s="913"/>
      <c r="DP127" s="913"/>
      <c r="DQ127" s="913" t="s">
        <v>459</v>
      </c>
      <c r="DR127" s="913"/>
      <c r="DS127" s="913"/>
      <c r="DT127" s="913"/>
      <c r="DU127" s="913"/>
      <c r="DV127" s="914" t="s">
        <v>238</v>
      </c>
      <c r="DW127" s="914"/>
      <c r="DX127" s="914"/>
      <c r="DY127" s="914"/>
      <c r="DZ127" s="915"/>
    </row>
    <row r="128" spans="1:130" s="224" customFormat="1" ht="26.25" customHeight="1" thickBot="1" x14ac:dyDescent="0.2">
      <c r="A128" s="1028" t="s">
        <v>493</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494</v>
      </c>
      <c r="X128" s="1030"/>
      <c r="Y128" s="1030"/>
      <c r="Z128" s="1031"/>
      <c r="AA128" s="1032">
        <v>582640</v>
      </c>
      <c r="AB128" s="1033"/>
      <c r="AC128" s="1033"/>
      <c r="AD128" s="1033"/>
      <c r="AE128" s="1034"/>
      <c r="AF128" s="1035">
        <v>532656</v>
      </c>
      <c r="AG128" s="1033"/>
      <c r="AH128" s="1033"/>
      <c r="AI128" s="1033"/>
      <c r="AJ128" s="1034"/>
      <c r="AK128" s="1035">
        <v>559539</v>
      </c>
      <c r="AL128" s="1033"/>
      <c r="AM128" s="1033"/>
      <c r="AN128" s="1033"/>
      <c r="AO128" s="1034"/>
      <c r="AP128" s="1036"/>
      <c r="AQ128" s="1037"/>
      <c r="AR128" s="1037"/>
      <c r="AS128" s="1037"/>
      <c r="AT128" s="1038"/>
      <c r="AU128" s="226"/>
      <c r="AV128" s="226"/>
      <c r="AW128" s="226"/>
      <c r="AX128" s="883" t="s">
        <v>495</v>
      </c>
      <c r="AY128" s="884"/>
      <c r="AZ128" s="884"/>
      <c r="BA128" s="884"/>
      <c r="BB128" s="884"/>
      <c r="BC128" s="884"/>
      <c r="BD128" s="884"/>
      <c r="BE128" s="885"/>
      <c r="BF128" s="1039" t="s">
        <v>238</v>
      </c>
      <c r="BG128" s="1040"/>
      <c r="BH128" s="1040"/>
      <c r="BI128" s="1040"/>
      <c r="BJ128" s="1040"/>
      <c r="BK128" s="1040"/>
      <c r="BL128" s="1041"/>
      <c r="BM128" s="1039">
        <v>12.71</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496</v>
      </c>
      <c r="CQ128" s="713"/>
      <c r="CR128" s="713"/>
      <c r="CS128" s="713"/>
      <c r="CT128" s="713"/>
      <c r="CU128" s="713"/>
      <c r="CV128" s="713"/>
      <c r="CW128" s="713"/>
      <c r="CX128" s="713"/>
      <c r="CY128" s="713"/>
      <c r="CZ128" s="713"/>
      <c r="DA128" s="713"/>
      <c r="DB128" s="713"/>
      <c r="DC128" s="713"/>
      <c r="DD128" s="713"/>
      <c r="DE128" s="713"/>
      <c r="DF128" s="1023"/>
      <c r="DG128" s="1024" t="s">
        <v>439</v>
      </c>
      <c r="DH128" s="1025"/>
      <c r="DI128" s="1025"/>
      <c r="DJ128" s="1025"/>
      <c r="DK128" s="1025"/>
      <c r="DL128" s="1025" t="s">
        <v>439</v>
      </c>
      <c r="DM128" s="1025"/>
      <c r="DN128" s="1025"/>
      <c r="DO128" s="1025"/>
      <c r="DP128" s="1025"/>
      <c r="DQ128" s="1025" t="s">
        <v>439</v>
      </c>
      <c r="DR128" s="1025"/>
      <c r="DS128" s="1025"/>
      <c r="DT128" s="1025"/>
      <c r="DU128" s="1025"/>
      <c r="DV128" s="1026" t="s">
        <v>439</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497</v>
      </c>
      <c r="X129" s="1058"/>
      <c r="Y129" s="1058"/>
      <c r="Z129" s="1059"/>
      <c r="AA129" s="945">
        <v>15617686</v>
      </c>
      <c r="AB129" s="946"/>
      <c r="AC129" s="946"/>
      <c r="AD129" s="946"/>
      <c r="AE129" s="947"/>
      <c r="AF129" s="948">
        <v>16234480</v>
      </c>
      <c r="AG129" s="946"/>
      <c r="AH129" s="946"/>
      <c r="AI129" s="946"/>
      <c r="AJ129" s="947"/>
      <c r="AK129" s="948">
        <v>16047114</v>
      </c>
      <c r="AL129" s="946"/>
      <c r="AM129" s="946"/>
      <c r="AN129" s="946"/>
      <c r="AO129" s="947"/>
      <c r="AP129" s="1060"/>
      <c r="AQ129" s="1061"/>
      <c r="AR129" s="1061"/>
      <c r="AS129" s="1061"/>
      <c r="AT129" s="1062"/>
      <c r="AU129" s="227"/>
      <c r="AV129" s="227"/>
      <c r="AW129" s="227"/>
      <c r="AX129" s="1052" t="s">
        <v>498</v>
      </c>
      <c r="AY129" s="910"/>
      <c r="AZ129" s="910"/>
      <c r="BA129" s="910"/>
      <c r="BB129" s="910"/>
      <c r="BC129" s="910"/>
      <c r="BD129" s="910"/>
      <c r="BE129" s="911"/>
      <c r="BF129" s="1053" t="s">
        <v>449</v>
      </c>
      <c r="BG129" s="1054"/>
      <c r="BH129" s="1054"/>
      <c r="BI129" s="1054"/>
      <c r="BJ129" s="1054"/>
      <c r="BK129" s="1054"/>
      <c r="BL129" s="1055"/>
      <c r="BM129" s="1053">
        <v>17.71</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499</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500</v>
      </c>
      <c r="X130" s="1058"/>
      <c r="Y130" s="1058"/>
      <c r="Z130" s="1059"/>
      <c r="AA130" s="945">
        <v>2530821</v>
      </c>
      <c r="AB130" s="946"/>
      <c r="AC130" s="946"/>
      <c r="AD130" s="946"/>
      <c r="AE130" s="947"/>
      <c r="AF130" s="948">
        <v>2494314</v>
      </c>
      <c r="AG130" s="946"/>
      <c r="AH130" s="946"/>
      <c r="AI130" s="946"/>
      <c r="AJ130" s="947"/>
      <c r="AK130" s="948">
        <v>2479783</v>
      </c>
      <c r="AL130" s="946"/>
      <c r="AM130" s="946"/>
      <c r="AN130" s="946"/>
      <c r="AO130" s="947"/>
      <c r="AP130" s="1060"/>
      <c r="AQ130" s="1061"/>
      <c r="AR130" s="1061"/>
      <c r="AS130" s="1061"/>
      <c r="AT130" s="1062"/>
      <c r="AU130" s="227"/>
      <c r="AV130" s="227"/>
      <c r="AW130" s="227"/>
      <c r="AX130" s="1052" t="s">
        <v>501</v>
      </c>
      <c r="AY130" s="910"/>
      <c r="AZ130" s="910"/>
      <c r="BA130" s="910"/>
      <c r="BB130" s="910"/>
      <c r="BC130" s="910"/>
      <c r="BD130" s="910"/>
      <c r="BE130" s="911"/>
      <c r="BF130" s="1088">
        <v>5.3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502</v>
      </c>
      <c r="X131" s="1095"/>
      <c r="Y131" s="1095"/>
      <c r="Z131" s="1096"/>
      <c r="AA131" s="991">
        <v>13086865</v>
      </c>
      <c r="AB131" s="973"/>
      <c r="AC131" s="973"/>
      <c r="AD131" s="973"/>
      <c r="AE131" s="974"/>
      <c r="AF131" s="972">
        <v>13740166</v>
      </c>
      <c r="AG131" s="973"/>
      <c r="AH131" s="973"/>
      <c r="AI131" s="973"/>
      <c r="AJ131" s="974"/>
      <c r="AK131" s="972">
        <v>13567331</v>
      </c>
      <c r="AL131" s="973"/>
      <c r="AM131" s="973"/>
      <c r="AN131" s="973"/>
      <c r="AO131" s="974"/>
      <c r="AP131" s="1097"/>
      <c r="AQ131" s="1098"/>
      <c r="AR131" s="1098"/>
      <c r="AS131" s="1098"/>
      <c r="AT131" s="1099"/>
      <c r="AU131" s="227"/>
      <c r="AV131" s="227"/>
      <c r="AW131" s="227"/>
      <c r="AX131" s="1070" t="s">
        <v>503</v>
      </c>
      <c r="AY131" s="713"/>
      <c r="AZ131" s="713"/>
      <c r="BA131" s="713"/>
      <c r="BB131" s="713"/>
      <c r="BC131" s="713"/>
      <c r="BD131" s="713"/>
      <c r="BE131" s="1023"/>
      <c r="BF131" s="1071" t="s">
        <v>238</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504</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505</v>
      </c>
      <c r="W132" s="1081"/>
      <c r="X132" s="1081"/>
      <c r="Y132" s="1081"/>
      <c r="Z132" s="1082"/>
      <c r="AA132" s="1083">
        <v>5.5109607990000002</v>
      </c>
      <c r="AB132" s="1084"/>
      <c r="AC132" s="1084"/>
      <c r="AD132" s="1084"/>
      <c r="AE132" s="1085"/>
      <c r="AF132" s="1086">
        <v>5.8855475249999998</v>
      </c>
      <c r="AG132" s="1084"/>
      <c r="AH132" s="1084"/>
      <c r="AI132" s="1084"/>
      <c r="AJ132" s="1085"/>
      <c r="AK132" s="1086">
        <v>4.6636733489999997</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506</v>
      </c>
      <c r="W133" s="1064"/>
      <c r="X133" s="1064"/>
      <c r="Y133" s="1064"/>
      <c r="Z133" s="1065"/>
      <c r="AA133" s="1066">
        <v>6.5</v>
      </c>
      <c r="AB133" s="1067"/>
      <c r="AC133" s="1067"/>
      <c r="AD133" s="1067"/>
      <c r="AE133" s="1068"/>
      <c r="AF133" s="1066">
        <v>6</v>
      </c>
      <c r="AG133" s="1067"/>
      <c r="AH133" s="1067"/>
      <c r="AI133" s="1067"/>
      <c r="AJ133" s="1068"/>
      <c r="AK133" s="1066">
        <v>5.3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1U7QUHRd3keNpneWyj1LhJQ9PPk25cmoK/XT/TWRWQ3GAHL3wIApR3gDMUgBVsXZRzld6n+TBbWwdJaXCahVWw==" saltValue="PZmz3pgZhHwaallRgs5rI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503B0-B11E-4232-A855-2F8032D00F07}">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s="254" customFormat="1" x14ac:dyDescent="0.15"/>
    <row r="82" spans="97:112" s="254" customFormat="1" x14ac:dyDescent="0.15"/>
    <row r="83" spans="97:112" s="254" customFormat="1" x14ac:dyDescent="0.15"/>
    <row r="84" spans="97:112" s="254" customFormat="1" x14ac:dyDescent="0.15"/>
    <row r="85" spans="97:112" s="254" customFormat="1" x14ac:dyDescent="0.15"/>
    <row r="86" spans="97:112" s="254" customFormat="1" x14ac:dyDescent="0.15"/>
    <row r="87" spans="97:112" s="254" customFormat="1" x14ac:dyDescent="0.15"/>
    <row r="88" spans="97:112" s="254" customFormat="1" x14ac:dyDescent="0.15"/>
    <row r="89" spans="97:112" s="254" customFormat="1" x14ac:dyDescent="0.15"/>
    <row r="90" spans="97:112" s="254" customFormat="1" x14ac:dyDescent="0.15"/>
    <row r="91" spans="97:112" s="254" customFormat="1" x14ac:dyDescent="0.15"/>
    <row r="92" spans="97:112" s="254" customFormat="1" x14ac:dyDescent="0.15"/>
    <row r="93" spans="97:112" s="254" customFormat="1" x14ac:dyDescent="0.15"/>
    <row r="94" spans="97:112" s="254" customFormat="1" x14ac:dyDescent="0.15"/>
    <row r="95" spans="97:112" s="254" customFormat="1" x14ac:dyDescent="0.15"/>
    <row r="96" spans="97:112" s="254" customFormat="1" x14ac:dyDescent="0.15">
      <c r="CS96" s="253"/>
      <c r="CX96" s="253"/>
      <c r="DC96" s="253"/>
      <c r="DH96" s="253"/>
    </row>
    <row r="97" spans="24:120" x14ac:dyDescent="0.15">
      <c r="CS97" s="253"/>
      <c r="CX97" s="253"/>
      <c r="DC97" s="253"/>
      <c r="DH97" s="253"/>
      <c r="DP97" s="254" t="s">
        <v>507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XxSo9f9RMne3HyCa1c9mABjsKCo6ibbqKLPke9XCxzuz8qsRVXAN0PdTM9cOk4Re+t3h1bq7iBrpeGGUmQl4PQ==" saltValue="JnVc15TcHhnPnmDUQY/J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kujNRG4h4WNzR1VaXKf4HCCofsF7pEadDY+DIjXbbmjmWBgn0yDlK1Q8xe2chn5/jG+117d0W4Tvgtpyqi1qw==" saltValue="//UUbHBOMaCa/tlSaooY4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509</v>
      </c>
      <c r="AL6" s="260"/>
      <c r="AM6" s="260"/>
      <c r="AN6" s="260"/>
    </row>
    <row r="7" spans="1:46" ht="13.5" customHeight="1" x14ac:dyDescent="0.15">
      <c r="A7" s="259"/>
      <c r="AK7" s="262"/>
      <c r="AL7" s="263"/>
      <c r="AM7" s="263"/>
      <c r="AN7" s="264"/>
      <c r="AO7" s="1101" t="s">
        <v>510</v>
      </c>
      <c r="AP7" s="265"/>
      <c r="AQ7" s="266" t="s">
        <v>511</v>
      </c>
      <c r="AR7" s="267"/>
    </row>
    <row r="8" spans="1:46" x14ac:dyDescent="0.15">
      <c r="A8" s="259"/>
      <c r="AK8" s="268"/>
      <c r="AL8" s="269"/>
      <c r="AM8" s="269"/>
      <c r="AN8" s="270"/>
      <c r="AO8" s="1102"/>
      <c r="AP8" s="271" t="s">
        <v>512</v>
      </c>
      <c r="AQ8" s="272" t="s">
        <v>513</v>
      </c>
      <c r="AR8" s="273" t="s">
        <v>514</v>
      </c>
    </row>
    <row r="9" spans="1:46" x14ac:dyDescent="0.15">
      <c r="A9" s="259"/>
      <c r="AK9" s="1103" t="s">
        <v>515</v>
      </c>
      <c r="AL9" s="1104"/>
      <c r="AM9" s="1104"/>
      <c r="AN9" s="1105"/>
      <c r="AO9" s="274">
        <v>4129015</v>
      </c>
      <c r="AP9" s="274">
        <v>59960</v>
      </c>
      <c r="AQ9" s="275">
        <v>73449</v>
      </c>
      <c r="AR9" s="276">
        <v>-18.399999999999999</v>
      </c>
    </row>
    <row r="10" spans="1:46" ht="13.5" customHeight="1" x14ac:dyDescent="0.15">
      <c r="A10" s="259"/>
      <c r="AK10" s="1103" t="s">
        <v>516</v>
      </c>
      <c r="AL10" s="1104"/>
      <c r="AM10" s="1104"/>
      <c r="AN10" s="1105"/>
      <c r="AO10" s="277">
        <v>642469</v>
      </c>
      <c r="AP10" s="277">
        <v>9330</v>
      </c>
      <c r="AQ10" s="278">
        <v>5917</v>
      </c>
      <c r="AR10" s="279">
        <v>57.7</v>
      </c>
    </row>
    <row r="11" spans="1:46" ht="13.5" customHeight="1" x14ac:dyDescent="0.15">
      <c r="A11" s="259"/>
      <c r="AK11" s="1103" t="s">
        <v>517</v>
      </c>
      <c r="AL11" s="1104"/>
      <c r="AM11" s="1104"/>
      <c r="AN11" s="1105"/>
      <c r="AO11" s="277">
        <v>2898</v>
      </c>
      <c r="AP11" s="277">
        <v>42</v>
      </c>
      <c r="AQ11" s="278">
        <v>1123</v>
      </c>
      <c r="AR11" s="279">
        <v>-96.3</v>
      </c>
    </row>
    <row r="12" spans="1:46" ht="13.5" customHeight="1" x14ac:dyDescent="0.15">
      <c r="A12" s="259"/>
      <c r="AK12" s="1103" t="s">
        <v>518</v>
      </c>
      <c r="AL12" s="1104"/>
      <c r="AM12" s="1104"/>
      <c r="AN12" s="1105"/>
      <c r="AO12" s="277" t="s">
        <v>519</v>
      </c>
      <c r="AP12" s="277" t="s">
        <v>519</v>
      </c>
      <c r="AQ12" s="278">
        <v>9</v>
      </c>
      <c r="AR12" s="279" t="s">
        <v>519</v>
      </c>
    </row>
    <row r="13" spans="1:46" ht="13.5" customHeight="1" x14ac:dyDescent="0.15">
      <c r="A13" s="259"/>
      <c r="AK13" s="1103" t="s">
        <v>520</v>
      </c>
      <c r="AL13" s="1104"/>
      <c r="AM13" s="1104"/>
      <c r="AN13" s="1105"/>
      <c r="AO13" s="277">
        <v>171768</v>
      </c>
      <c r="AP13" s="277">
        <v>2494</v>
      </c>
      <c r="AQ13" s="278">
        <v>2374</v>
      </c>
      <c r="AR13" s="279">
        <v>5.0999999999999996</v>
      </c>
    </row>
    <row r="14" spans="1:46" ht="13.5" customHeight="1" x14ac:dyDescent="0.15">
      <c r="A14" s="259"/>
      <c r="AK14" s="1103" t="s">
        <v>521</v>
      </c>
      <c r="AL14" s="1104"/>
      <c r="AM14" s="1104"/>
      <c r="AN14" s="1105"/>
      <c r="AO14" s="277" t="s">
        <v>519</v>
      </c>
      <c r="AP14" s="277" t="s">
        <v>519</v>
      </c>
      <c r="AQ14" s="278">
        <v>1666</v>
      </c>
      <c r="AR14" s="279" t="s">
        <v>519</v>
      </c>
    </row>
    <row r="15" spans="1:46" ht="13.5" customHeight="1" x14ac:dyDescent="0.15">
      <c r="A15" s="259"/>
      <c r="AK15" s="1106" t="s">
        <v>522</v>
      </c>
      <c r="AL15" s="1107"/>
      <c r="AM15" s="1107"/>
      <c r="AN15" s="1108"/>
      <c r="AO15" s="277">
        <v>-341369</v>
      </c>
      <c r="AP15" s="277">
        <v>-4957</v>
      </c>
      <c r="AQ15" s="278">
        <v>-4765</v>
      </c>
      <c r="AR15" s="279">
        <v>4</v>
      </c>
    </row>
    <row r="16" spans="1:46" x14ac:dyDescent="0.15">
      <c r="A16" s="259"/>
      <c r="AK16" s="1106" t="s">
        <v>190</v>
      </c>
      <c r="AL16" s="1107"/>
      <c r="AM16" s="1107"/>
      <c r="AN16" s="1108"/>
      <c r="AO16" s="277">
        <v>4604781</v>
      </c>
      <c r="AP16" s="277">
        <v>66869</v>
      </c>
      <c r="AQ16" s="278">
        <v>79774</v>
      </c>
      <c r="AR16" s="279">
        <v>-16.2</v>
      </c>
    </row>
    <row r="17" spans="1:46" x14ac:dyDescent="0.15">
      <c r="A17" s="259"/>
    </row>
    <row r="18" spans="1:46" x14ac:dyDescent="0.15">
      <c r="A18" s="259"/>
      <c r="AQ18" s="280"/>
      <c r="AR18" s="280"/>
    </row>
    <row r="19" spans="1:46" x14ac:dyDescent="0.15">
      <c r="A19" s="259"/>
      <c r="AK19" s="255" t="s">
        <v>523</v>
      </c>
    </row>
    <row r="20" spans="1:46" x14ac:dyDescent="0.15">
      <c r="A20" s="259"/>
      <c r="AK20" s="281"/>
      <c r="AL20" s="282"/>
      <c r="AM20" s="282"/>
      <c r="AN20" s="283"/>
      <c r="AO20" s="284" t="s">
        <v>524</v>
      </c>
      <c r="AP20" s="285" t="s">
        <v>525</v>
      </c>
      <c r="AQ20" s="286" t="s">
        <v>526</v>
      </c>
      <c r="AR20" s="287"/>
    </row>
    <row r="21" spans="1:46" s="260" customFormat="1" x14ac:dyDescent="0.15">
      <c r="A21" s="288"/>
      <c r="AK21" s="1109" t="s">
        <v>527</v>
      </c>
      <c r="AL21" s="1110"/>
      <c r="AM21" s="1110"/>
      <c r="AN21" s="1111"/>
      <c r="AO21" s="289">
        <v>5.23</v>
      </c>
      <c r="AP21" s="290">
        <v>7.58</v>
      </c>
      <c r="AQ21" s="291">
        <v>-2.35</v>
      </c>
      <c r="AS21" s="292"/>
      <c r="AT21" s="288"/>
    </row>
    <row r="22" spans="1:46" s="260" customFormat="1" x14ac:dyDescent="0.15">
      <c r="A22" s="288"/>
      <c r="AK22" s="1109" t="s">
        <v>528</v>
      </c>
      <c r="AL22" s="1110"/>
      <c r="AM22" s="1110"/>
      <c r="AN22" s="1111"/>
      <c r="AO22" s="293">
        <v>96.8</v>
      </c>
      <c r="AP22" s="294">
        <v>98.4</v>
      </c>
      <c r="AQ22" s="295">
        <v>-1.6</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529</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531</v>
      </c>
      <c r="AL29" s="260"/>
      <c r="AM29" s="260"/>
      <c r="AN29" s="260"/>
      <c r="AS29" s="302"/>
    </row>
    <row r="30" spans="1:46" ht="13.5" customHeight="1" x14ac:dyDescent="0.15">
      <c r="A30" s="259"/>
      <c r="AK30" s="262"/>
      <c r="AL30" s="263"/>
      <c r="AM30" s="263"/>
      <c r="AN30" s="264"/>
      <c r="AO30" s="1101" t="s">
        <v>510</v>
      </c>
      <c r="AP30" s="265"/>
      <c r="AQ30" s="266" t="s">
        <v>511</v>
      </c>
      <c r="AR30" s="267"/>
    </row>
    <row r="31" spans="1:46" x14ac:dyDescent="0.15">
      <c r="A31" s="259"/>
      <c r="AK31" s="268"/>
      <c r="AL31" s="269"/>
      <c r="AM31" s="269"/>
      <c r="AN31" s="270"/>
      <c r="AO31" s="1102"/>
      <c r="AP31" s="271" t="s">
        <v>512</v>
      </c>
      <c r="AQ31" s="272" t="s">
        <v>513</v>
      </c>
      <c r="AR31" s="273" t="s">
        <v>514</v>
      </c>
    </row>
    <row r="32" spans="1:46" ht="27" customHeight="1" x14ac:dyDescent="0.15">
      <c r="A32" s="259"/>
      <c r="AK32" s="1117" t="s">
        <v>532</v>
      </c>
      <c r="AL32" s="1118"/>
      <c r="AM32" s="1118"/>
      <c r="AN32" s="1119"/>
      <c r="AO32" s="303">
        <v>2302684</v>
      </c>
      <c r="AP32" s="303">
        <v>33439</v>
      </c>
      <c r="AQ32" s="304">
        <v>42324</v>
      </c>
      <c r="AR32" s="305">
        <v>-21</v>
      </c>
    </row>
    <row r="33" spans="1:46" ht="13.5" customHeight="1" x14ac:dyDescent="0.15">
      <c r="A33" s="259"/>
      <c r="AK33" s="1117" t="s">
        <v>533</v>
      </c>
      <c r="AL33" s="1118"/>
      <c r="AM33" s="1118"/>
      <c r="AN33" s="1119"/>
      <c r="AO33" s="303" t="s">
        <v>519</v>
      </c>
      <c r="AP33" s="303" t="s">
        <v>519</v>
      </c>
      <c r="AQ33" s="304" t="s">
        <v>519</v>
      </c>
      <c r="AR33" s="305" t="s">
        <v>519</v>
      </c>
    </row>
    <row r="34" spans="1:46" ht="27" customHeight="1" x14ac:dyDescent="0.15">
      <c r="A34" s="259"/>
      <c r="AK34" s="1117" t="s">
        <v>534</v>
      </c>
      <c r="AL34" s="1118"/>
      <c r="AM34" s="1118"/>
      <c r="AN34" s="1119"/>
      <c r="AO34" s="303">
        <v>63333</v>
      </c>
      <c r="AP34" s="303">
        <v>920</v>
      </c>
      <c r="AQ34" s="304">
        <v>47</v>
      </c>
      <c r="AR34" s="305">
        <v>1857.4</v>
      </c>
    </row>
    <row r="35" spans="1:46" ht="27" customHeight="1" x14ac:dyDescent="0.15">
      <c r="A35" s="259"/>
      <c r="AK35" s="1117" t="s">
        <v>535</v>
      </c>
      <c r="AL35" s="1118"/>
      <c r="AM35" s="1118"/>
      <c r="AN35" s="1119"/>
      <c r="AO35" s="303">
        <v>806110</v>
      </c>
      <c r="AP35" s="303">
        <v>11706</v>
      </c>
      <c r="AQ35" s="304">
        <v>12192</v>
      </c>
      <c r="AR35" s="305">
        <v>-4</v>
      </c>
    </row>
    <row r="36" spans="1:46" ht="27" customHeight="1" x14ac:dyDescent="0.15">
      <c r="A36" s="259"/>
      <c r="AK36" s="1117" t="s">
        <v>536</v>
      </c>
      <c r="AL36" s="1118"/>
      <c r="AM36" s="1118"/>
      <c r="AN36" s="1119"/>
      <c r="AO36" s="303">
        <v>493121</v>
      </c>
      <c r="AP36" s="303">
        <v>7161</v>
      </c>
      <c r="AQ36" s="304">
        <v>2056</v>
      </c>
      <c r="AR36" s="305">
        <v>248.3</v>
      </c>
    </row>
    <row r="37" spans="1:46" ht="13.5" customHeight="1" x14ac:dyDescent="0.15">
      <c r="A37" s="259"/>
      <c r="AK37" s="1117" t="s">
        <v>537</v>
      </c>
      <c r="AL37" s="1118"/>
      <c r="AM37" s="1118"/>
      <c r="AN37" s="1119"/>
      <c r="AO37" s="303">
        <v>6810</v>
      </c>
      <c r="AP37" s="303">
        <v>99</v>
      </c>
      <c r="AQ37" s="304">
        <v>621</v>
      </c>
      <c r="AR37" s="305">
        <v>-84.1</v>
      </c>
    </row>
    <row r="38" spans="1:46" ht="27" customHeight="1" x14ac:dyDescent="0.15">
      <c r="A38" s="259"/>
      <c r="AK38" s="1120" t="s">
        <v>538</v>
      </c>
      <c r="AL38" s="1121"/>
      <c r="AM38" s="1121"/>
      <c r="AN38" s="1122"/>
      <c r="AO38" s="306" t="s">
        <v>519</v>
      </c>
      <c r="AP38" s="306" t="s">
        <v>519</v>
      </c>
      <c r="AQ38" s="307">
        <v>1</v>
      </c>
      <c r="AR38" s="295" t="s">
        <v>519</v>
      </c>
      <c r="AS38" s="302"/>
    </row>
    <row r="39" spans="1:46" x14ac:dyDescent="0.15">
      <c r="A39" s="259"/>
      <c r="AK39" s="1120" t="s">
        <v>539</v>
      </c>
      <c r="AL39" s="1121"/>
      <c r="AM39" s="1121"/>
      <c r="AN39" s="1122"/>
      <c r="AO39" s="303">
        <v>-559539</v>
      </c>
      <c r="AP39" s="303">
        <v>-8125</v>
      </c>
      <c r="AQ39" s="304">
        <v>-5206</v>
      </c>
      <c r="AR39" s="305">
        <v>56.1</v>
      </c>
      <c r="AS39" s="302"/>
    </row>
    <row r="40" spans="1:46" ht="27" customHeight="1" x14ac:dyDescent="0.15">
      <c r="A40" s="259"/>
      <c r="AK40" s="1117" t="s">
        <v>540</v>
      </c>
      <c r="AL40" s="1118"/>
      <c r="AM40" s="1118"/>
      <c r="AN40" s="1119"/>
      <c r="AO40" s="303">
        <v>-2479783</v>
      </c>
      <c r="AP40" s="303">
        <v>-36010</v>
      </c>
      <c r="AQ40" s="304">
        <v>-36761</v>
      </c>
      <c r="AR40" s="305">
        <v>-2</v>
      </c>
      <c r="AS40" s="302"/>
    </row>
    <row r="41" spans="1:46" x14ac:dyDescent="0.15">
      <c r="A41" s="259"/>
      <c r="AK41" s="1123" t="s">
        <v>304</v>
      </c>
      <c r="AL41" s="1124"/>
      <c r="AM41" s="1124"/>
      <c r="AN41" s="1125"/>
      <c r="AO41" s="303">
        <v>632736</v>
      </c>
      <c r="AP41" s="303">
        <v>9188</v>
      </c>
      <c r="AQ41" s="304">
        <v>15273</v>
      </c>
      <c r="AR41" s="305">
        <v>-39.799999999999997</v>
      </c>
      <c r="AS41" s="302"/>
    </row>
    <row r="42" spans="1:46" x14ac:dyDescent="0.15">
      <c r="A42" s="259"/>
      <c r="AK42" s="308" t="s">
        <v>541</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542</v>
      </c>
    </row>
    <row r="48" spans="1:46" x14ac:dyDescent="0.15">
      <c r="A48" s="259"/>
      <c r="AK48" s="313" t="s">
        <v>543</v>
      </c>
      <c r="AL48" s="313"/>
      <c r="AM48" s="313"/>
      <c r="AN48" s="313"/>
      <c r="AO48" s="313"/>
      <c r="AP48" s="313"/>
      <c r="AQ48" s="314"/>
      <c r="AR48" s="313"/>
    </row>
    <row r="49" spans="1:44" ht="13.5" customHeight="1" x14ac:dyDescent="0.15">
      <c r="A49" s="259"/>
      <c r="AK49" s="315"/>
      <c r="AL49" s="316"/>
      <c r="AM49" s="1112" t="s">
        <v>510</v>
      </c>
      <c r="AN49" s="1114" t="s">
        <v>544</v>
      </c>
      <c r="AO49" s="1115"/>
      <c r="AP49" s="1115"/>
      <c r="AQ49" s="1115"/>
      <c r="AR49" s="1116"/>
    </row>
    <row r="50" spans="1:44" x14ac:dyDescent="0.15">
      <c r="A50" s="259"/>
      <c r="AK50" s="317"/>
      <c r="AL50" s="318"/>
      <c r="AM50" s="1113"/>
      <c r="AN50" s="319" t="s">
        <v>545</v>
      </c>
      <c r="AO50" s="320" t="s">
        <v>546</v>
      </c>
      <c r="AP50" s="321" t="s">
        <v>547</v>
      </c>
      <c r="AQ50" s="322" t="s">
        <v>548</v>
      </c>
      <c r="AR50" s="323" t="s">
        <v>549</v>
      </c>
    </row>
    <row r="51" spans="1:44" x14ac:dyDescent="0.15">
      <c r="A51" s="259"/>
      <c r="AK51" s="315" t="s">
        <v>550</v>
      </c>
      <c r="AL51" s="316"/>
      <c r="AM51" s="324">
        <v>2637472</v>
      </c>
      <c r="AN51" s="325">
        <v>37966</v>
      </c>
      <c r="AO51" s="326">
        <v>11.8</v>
      </c>
      <c r="AP51" s="327">
        <v>54684</v>
      </c>
      <c r="AQ51" s="328">
        <v>1.1000000000000001</v>
      </c>
      <c r="AR51" s="329">
        <v>10.7</v>
      </c>
    </row>
    <row r="52" spans="1:44" x14ac:dyDescent="0.15">
      <c r="A52" s="259"/>
      <c r="AK52" s="330"/>
      <c r="AL52" s="331" t="s">
        <v>551</v>
      </c>
      <c r="AM52" s="332">
        <v>1015009</v>
      </c>
      <c r="AN52" s="333">
        <v>14611</v>
      </c>
      <c r="AO52" s="334">
        <v>56.7</v>
      </c>
      <c r="AP52" s="335">
        <v>32829</v>
      </c>
      <c r="AQ52" s="336">
        <v>7.2</v>
      </c>
      <c r="AR52" s="337">
        <v>49.5</v>
      </c>
    </row>
    <row r="53" spans="1:44" x14ac:dyDescent="0.15">
      <c r="A53" s="259"/>
      <c r="AK53" s="315" t="s">
        <v>552</v>
      </c>
      <c r="AL53" s="316"/>
      <c r="AM53" s="324">
        <v>2792380</v>
      </c>
      <c r="AN53" s="325">
        <v>40239</v>
      </c>
      <c r="AO53" s="326">
        <v>6</v>
      </c>
      <c r="AP53" s="327">
        <v>62383</v>
      </c>
      <c r="AQ53" s="328">
        <v>14.1</v>
      </c>
      <c r="AR53" s="329">
        <v>-8.1</v>
      </c>
    </row>
    <row r="54" spans="1:44" x14ac:dyDescent="0.15">
      <c r="A54" s="259"/>
      <c r="AK54" s="330"/>
      <c r="AL54" s="331" t="s">
        <v>551</v>
      </c>
      <c r="AM54" s="332">
        <v>1096028</v>
      </c>
      <c r="AN54" s="333">
        <v>15794</v>
      </c>
      <c r="AO54" s="334">
        <v>8.1</v>
      </c>
      <c r="AP54" s="335">
        <v>35325</v>
      </c>
      <c r="AQ54" s="336">
        <v>7.6</v>
      </c>
      <c r="AR54" s="337">
        <v>0.5</v>
      </c>
    </row>
    <row r="55" spans="1:44" x14ac:dyDescent="0.15">
      <c r="A55" s="259"/>
      <c r="AK55" s="315" t="s">
        <v>553</v>
      </c>
      <c r="AL55" s="316"/>
      <c r="AM55" s="324">
        <v>4127138</v>
      </c>
      <c r="AN55" s="325">
        <v>59525</v>
      </c>
      <c r="AO55" s="326">
        <v>47.9</v>
      </c>
      <c r="AP55" s="327">
        <v>63812</v>
      </c>
      <c r="AQ55" s="328">
        <v>2.2999999999999998</v>
      </c>
      <c r="AR55" s="329">
        <v>45.6</v>
      </c>
    </row>
    <row r="56" spans="1:44" x14ac:dyDescent="0.15">
      <c r="A56" s="259"/>
      <c r="AK56" s="330"/>
      <c r="AL56" s="331" t="s">
        <v>551</v>
      </c>
      <c r="AM56" s="332">
        <v>1705133</v>
      </c>
      <c r="AN56" s="333">
        <v>24593</v>
      </c>
      <c r="AO56" s="334">
        <v>55.7</v>
      </c>
      <c r="AP56" s="335">
        <v>33848</v>
      </c>
      <c r="AQ56" s="336">
        <v>-4.2</v>
      </c>
      <c r="AR56" s="337">
        <v>59.9</v>
      </c>
    </row>
    <row r="57" spans="1:44" x14ac:dyDescent="0.15">
      <c r="A57" s="259"/>
      <c r="AK57" s="315" t="s">
        <v>554</v>
      </c>
      <c r="AL57" s="316"/>
      <c r="AM57" s="324">
        <v>2417886</v>
      </c>
      <c r="AN57" s="325">
        <v>34840</v>
      </c>
      <c r="AO57" s="326">
        <v>-41.5</v>
      </c>
      <c r="AP57" s="327">
        <v>54225</v>
      </c>
      <c r="AQ57" s="328">
        <v>-15</v>
      </c>
      <c r="AR57" s="329">
        <v>-26.5</v>
      </c>
    </row>
    <row r="58" spans="1:44" x14ac:dyDescent="0.15">
      <c r="A58" s="259"/>
      <c r="AK58" s="330"/>
      <c r="AL58" s="331" t="s">
        <v>551</v>
      </c>
      <c r="AM58" s="332">
        <v>997164</v>
      </c>
      <c r="AN58" s="333">
        <v>14368</v>
      </c>
      <c r="AO58" s="334">
        <v>-41.6</v>
      </c>
      <c r="AP58" s="335">
        <v>27337</v>
      </c>
      <c r="AQ58" s="336">
        <v>-19.2</v>
      </c>
      <c r="AR58" s="337">
        <v>-22.4</v>
      </c>
    </row>
    <row r="59" spans="1:44" x14ac:dyDescent="0.15">
      <c r="A59" s="259"/>
      <c r="AK59" s="315" t="s">
        <v>555</v>
      </c>
      <c r="AL59" s="316"/>
      <c r="AM59" s="324">
        <v>1979279</v>
      </c>
      <c r="AN59" s="325">
        <v>28742</v>
      </c>
      <c r="AO59" s="326">
        <v>-17.5</v>
      </c>
      <c r="AP59" s="327">
        <v>54016</v>
      </c>
      <c r="AQ59" s="328">
        <v>-0.4</v>
      </c>
      <c r="AR59" s="329">
        <v>-17.100000000000001</v>
      </c>
    </row>
    <row r="60" spans="1:44" x14ac:dyDescent="0.15">
      <c r="A60" s="259"/>
      <c r="AK60" s="330"/>
      <c r="AL60" s="331" t="s">
        <v>551</v>
      </c>
      <c r="AM60" s="332">
        <v>864618</v>
      </c>
      <c r="AN60" s="333">
        <v>12556</v>
      </c>
      <c r="AO60" s="334">
        <v>-12.6</v>
      </c>
      <c r="AP60" s="335">
        <v>28078</v>
      </c>
      <c r="AQ60" s="336">
        <v>2.7</v>
      </c>
      <c r="AR60" s="337">
        <v>-15.3</v>
      </c>
    </row>
    <row r="61" spans="1:44" x14ac:dyDescent="0.15">
      <c r="A61" s="259"/>
      <c r="AK61" s="315" t="s">
        <v>556</v>
      </c>
      <c r="AL61" s="338"/>
      <c r="AM61" s="324">
        <v>2790831</v>
      </c>
      <c r="AN61" s="325">
        <v>40262</v>
      </c>
      <c r="AO61" s="326">
        <v>1.3</v>
      </c>
      <c r="AP61" s="327">
        <v>57824</v>
      </c>
      <c r="AQ61" s="339">
        <v>0.4</v>
      </c>
      <c r="AR61" s="329">
        <v>0.9</v>
      </c>
    </row>
    <row r="62" spans="1:44" x14ac:dyDescent="0.15">
      <c r="A62" s="259"/>
      <c r="AK62" s="330"/>
      <c r="AL62" s="331" t="s">
        <v>551</v>
      </c>
      <c r="AM62" s="332">
        <v>1135590</v>
      </c>
      <c r="AN62" s="333">
        <v>16384</v>
      </c>
      <c r="AO62" s="334">
        <v>13.3</v>
      </c>
      <c r="AP62" s="335">
        <v>31483</v>
      </c>
      <c r="AQ62" s="336">
        <v>-1.2</v>
      </c>
      <c r="AR62" s="337">
        <v>14.5</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9YqIeC1C7GEH1WfykvMHbS21ZApVucU4E1nblZ+tIsmqupop+4FhbY5oSHY5XTrn5rZi5MsorgGRVglCBj8eOg==" saltValue="lhoVMNW8nYqrvUS8VGPX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558</v>
      </c>
    </row>
    <row r="121" spans="125:125" ht="13.5" hidden="1" customHeight="1" x14ac:dyDescent="0.15">
      <c r="DU121" s="253"/>
    </row>
  </sheetData>
  <sheetProtection algorithmName="SHA-512" hashValue="eNfVtgtTboudigh2OESItkndYXtM1UjPrxQDl59cJNvEF2r73v+7iBJ19u0XK/MkKQKL9nXxcLV9A1GkbX0Tng==" saltValue="MFCK33e+Q9nwhyGLCAMg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559</v>
      </c>
    </row>
  </sheetData>
  <sheetProtection algorithmName="SHA-512" hashValue="EQbJKwtw/xbHjUvOYzNXQDK5LUuBANei2yePERgeP7nKEaf2oRRvZD2wA9d1TWu2SMko6jT93PfFXchBkbaYRw==" saltValue="Y8hcmg3Soouy5TH20GmU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26" t="s">
        <v>3</v>
      </c>
      <c r="D47" s="1126"/>
      <c r="E47" s="1127"/>
      <c r="F47" s="11">
        <v>21.48</v>
      </c>
      <c r="G47" s="12">
        <v>22.78</v>
      </c>
      <c r="H47" s="12">
        <v>18.43</v>
      </c>
      <c r="I47" s="12">
        <v>20.04</v>
      </c>
      <c r="J47" s="13">
        <v>22.49</v>
      </c>
    </row>
    <row r="48" spans="2:10" ht="57.75" customHeight="1" x14ac:dyDescent="0.15">
      <c r="B48" s="14"/>
      <c r="C48" s="1128" t="s">
        <v>4</v>
      </c>
      <c r="D48" s="1128"/>
      <c r="E48" s="1129"/>
      <c r="F48" s="15">
        <v>3.35</v>
      </c>
      <c r="G48" s="16">
        <v>3.85</v>
      </c>
      <c r="H48" s="16">
        <v>6.51</v>
      </c>
      <c r="I48" s="16">
        <v>7.05</v>
      </c>
      <c r="J48" s="17">
        <v>7.6</v>
      </c>
    </row>
    <row r="49" spans="2:10" ht="57.75" customHeight="1" thickBot="1" x14ac:dyDescent="0.2">
      <c r="B49" s="18"/>
      <c r="C49" s="1130" t="s">
        <v>5</v>
      </c>
      <c r="D49" s="1130"/>
      <c r="E49" s="1131"/>
      <c r="F49" s="19">
        <v>2.2000000000000002</v>
      </c>
      <c r="G49" s="20">
        <v>1.92</v>
      </c>
      <c r="H49" s="20" t="s">
        <v>565</v>
      </c>
      <c r="I49" s="20">
        <v>3.1</v>
      </c>
      <c r="J49" s="21">
        <v>2.68</v>
      </c>
    </row>
    <row r="50" spans="2:10" x14ac:dyDescent="0.15"/>
  </sheetData>
  <sheetProtection algorithmName="SHA-512" hashValue="eokcD1snggra9LJ/k7din/n8NWytt0N9zMYgY1BFH2BtDFdkuS0zjtcB0zQnry282OpqJEsk4Z+nNOwzbH8bZQ==" saltValue="yHKhp3qZnT5rrUqm/y8O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水上 美菜子</cp:lastModifiedBy>
  <cp:lastPrinted>2024-03-14T05:53:07Z</cp:lastPrinted>
  <dcterms:created xsi:type="dcterms:W3CDTF">2024-02-05T01:14:53Z</dcterms:created>
  <dcterms:modified xsi:type="dcterms:W3CDTF">2024-03-18T08:37:54Z</dcterms:modified>
  <cp:category/>
</cp:coreProperties>
</file>