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1\Docs_2020\Zaisei\公表\財政状況資料集\H30\03 （２回目）\02提出\"/>
    </mc:Choice>
  </mc:AlternateContent>
  <bookViews>
    <workbookView xWindow="0" yWindow="0" windowWidth="28800" windowHeight="119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U36" i="10"/>
  <c r="U37" i="10" s="1"/>
  <c r="C36" i="10"/>
  <c r="CO35" i="10"/>
  <c r="BW35" i="10"/>
  <c r="BW36" i="10" s="1"/>
  <c r="BW37" i="10" s="1"/>
  <c r="BW38" i="10" s="1"/>
  <c r="BW39" i="10" s="1"/>
  <c r="BW40" i="10" s="1"/>
  <c r="BW41" i="10" s="1"/>
  <c r="BW42" i="10" s="1"/>
  <c r="BE35" i="10"/>
  <c r="U35" i="10"/>
  <c r="C35" i="10"/>
  <c r="CO34" i="10"/>
  <c r="BW34" i="10"/>
  <c r="U34"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<sst xmlns="http://schemas.openxmlformats.org/spreadsheetml/2006/main" count="1072" uniqueCount="620">
  <si>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</si>
  <si>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</si>
  <si>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</si>
  <si>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</si>
  <si>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</si>
  <si>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</si>
  <si>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</si>
  <si>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</si>
  <si>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</si>
  <si>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</si>
  <si>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</si>
  <si>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</si>
  <si>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</si>
  <si>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</si>
  <si>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</si>
  <si>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</si>
  <si>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</si>
  <si>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</si>
  <si>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</si>
  <si>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</si>
  <si>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</si>
  <si>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</si>
  <si>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</si>
  <si>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</si>
  <si>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</si>
  <si>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</si>
  <si>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</si>
  <si>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</si>
  <si>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</si>
  <si>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</si>
  <si>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</si>
  <si>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</si>
  <si>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</si>
  <si>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</si>
  <si>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</si>
  <si>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</si>
  <si>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</si>
  <si>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</si>
  <si>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</si>
  <si>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</si>
  <si>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</si>
  <si>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</si>
  <si>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</si>
  <si>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</si>
  <si>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</si>
  <si>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</si>
  <si>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</si>
  <si>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</si>
  <si>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</si>
  <si>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</si>
  <si>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</si>
  <si>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</si>
  <si>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</si>
  <si>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</si>
  <si>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</si>
  <si>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</si>
  <si>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</si>
  <si>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</si>
  <si>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</si>
  <si>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</si>
  <si>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</si>
  <si>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</si>
  <si>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</si>
  <si>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</si>
  <si>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</si>
  <si>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</si>
  <si>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</si>
  <si>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</si>
  <si>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</si>
  <si>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</si>
  <si>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</si>
  <si>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</si>
  <si>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</si>
  <si>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</si>
  <si>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</si>
  <si>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</si>
  <si>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</si>
  <si>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</si>
  <si>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</si>
  <si>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</si>
  <si>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</si>
  <si>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</si>
  <si>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</si>
  <si>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</si>
  <si>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</si>
  <si>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</si>
  <si>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</si>
  <si>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</si>
  <si>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</si>
  <si>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</si>
  <si>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</si>
  <si>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</si>
  <si>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</si>
  <si>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</si>
  <si>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</si>
  <si>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</si>
  <si>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</si>
  <si>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</si>
  <si>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</si>
  <si>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</si>
  <si>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</si>
  <si>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</si>
  <si>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</si>
  <si>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</si>
  <si>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</si>
  <si>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</si>
  <si>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</si>
  <si>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</si>
  <si>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</si>
  <si>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</si>
  <si>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</si>
  <si>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</si>
  <si>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</si>
  <si>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</si>
  <si>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</si>
  <si>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</si>
  <si>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</si>
  <si>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</si>
  <si>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</si>
  <si>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</si>
  <si>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</si>
  <si>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</si>
  <si>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</si>
  <si>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</si>
  <si>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</si>
  <si>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</si>
  <si>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</si>
  <si>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</si>
  <si>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</si>
  <si>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</si>
  <si>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</si>
  <si>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</si>
  <si>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</si>
  <si>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</si>
  <si>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</si>
  <si>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</si>
  <si>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</si>
  <si>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</si>
  <si>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</si>
  <si>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</si>
  <si>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</si>
  <si>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</si>
  <si>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</si>
  <si>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</si>
  <si>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</si>
  <si>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</si>
  <si>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</si>
  <si>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</si>
  <si>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</si>
  <si>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</si>
  <si>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</si>
  <si>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</si>
  <si>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</si>
  <si>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</si>
  <si>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</si>
  <si>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</si>
  <si>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</si>
  <si>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</si>
  <si>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</si>
  <si>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</si>
  <si>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</si>
  <si>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</si>
  <si>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</si>
  <si>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</si>
  <si>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</si>
  <si>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</si>
  <si>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</si>
  <si>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</si>
  <si>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</si>
  <si>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</si>
  <si>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</si>
  <si>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</si>
  <si>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</si>
  <si>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</si>
  <si>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</si>
  <si>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</si>
  <si>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</si>
  <si>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</si>
  <si>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</si>
  <si>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</si>
  <si>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</si>
  <si>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</si>
  <si>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</si>
  <si>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</si>
  <si>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</si>
  <si>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</si>
  <si>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</si>
  <si>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</si>
  <si>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</si>
  <si>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</si>
  <si>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</si>
  <si>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</si>
  <si>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</si>
  <si>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</si>
  <si>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</si>
  <si>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</si>
  <si>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</si>
  <si>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</si>
  <si>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</si>
  <si>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</si>
  <si>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</si>
  <si>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</si>
  <si>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</si>
  <si>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</si>
  <si>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</si>
  <si>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</si>
  <si>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</si>
  <si>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</si>
  <si>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</si>
  <si>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</si>
  <si>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</si>
  <si>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</si>
  <si>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</si>
  <si>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</si>
  <si>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</si>
  <si>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</si>
  <si>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</si>
  <si>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福井県鯖江市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</si>
  <si>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</si>
  <si>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</si>
  <si>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</si>
  <si>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</si>
  <si>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</si>
  <si>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</si>
  <si>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</si>
  <si>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</si>
  <si>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</si>
  <si>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</si>
  <si>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</si>
  <si>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</si>
  <si>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</si>
  <si>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</si>
  <si>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</si>
  <si>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</si>
  <si>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</si>
  <si>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</si>
  <si>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</si>
  <si>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</si>
  <si>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</si>
  <si>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</si>
  <si>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</si>
  <si>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</si>
  <si>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</si>
  <si>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</si>
  <si>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</si>
  <si>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</si>
  <si>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</si>
  <si>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</si>
  <si>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</si>
  <si>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</si>
  <si>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</si>
  <si>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</si>
  <si>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</si>
  <si>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</si>
  <si>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</si>
  <si>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</si>
  <si>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</si>
  <si>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</si>
  <si>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</si>
  <si>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</si>
  <si>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</si>
  <si>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</si>
  <si>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</si>
  <si>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</si>
  <si>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</si>
  <si>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</si>
  <si>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</si>
  <si>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</si>
  <si>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</si>
  <si>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</si>
  <si>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t>
    <phoneticPr fontId="5"/>
  </si>
  <si>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</si>
  <si>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</si>
  <si>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</si>
  <si>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</si>
  <si>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</si>
  <si>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</si>
  <si>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</si>
  <si>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</si>
  <si>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</si>
  <si>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</si>
  <si>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</si>
  <si>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</si>
  <si>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</si>
  <si>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</si>
  <si>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</si>
  <si>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</si>
  <si>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</si>
  <si>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</si>
  <si>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</si>
  <si>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</si>
  <si>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</si>
  <si>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</si>
  <si>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</si>
  <si>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</si>
  <si>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</si>
  <si>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</si>
  <si>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</si>
  <si>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</si>
  <si>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</si>
  <si>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</si>
  <si>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</si>
  <si>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</si>
  <si>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</si>
  <si>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</si>
  <si>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</si>
  <si>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</si>
  <si>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</si>
  <si>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</si>
  <si>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</si>
  <si>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</si>
  <si>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</si>
  <si>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</si>
  <si>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</si>
  <si>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</si>
  <si>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</si>
  <si>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</si>
  <si>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</si>
  <si>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</si>
  <si>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</si>
  <si>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</si>
  <si>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</si>
  <si>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</si>
  <si>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</si>
  <si>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</si>
  <si>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</si>
  <si>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</si>
  <si>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</si>
  <si>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</si>
  <si>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</si>
  <si>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</si>
  <si>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</si>
  <si>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</si>
  <si>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</si>
  <si>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</si>
  <si>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</si>
  <si>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</si>
  <si>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</si>
  <si>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</si>
  <si>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</si>
  <si>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</si>
  <si>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</si>
  <si>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</si>
  <si>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</si>
  <si>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</si>
  <si>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</si>
  <si>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</si>
  <si>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</si>
  <si>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</si>
  <si>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</si>
  <si>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</si>
  <si>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</si>
  <si>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</si>
  <si>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</si>
  <si>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</si>
  <si>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</si>
  <si>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</si>
  <si>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</si>
  <si>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</si>
  <si>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</si>
  <si>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</si>
  <si>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</si>
  <si>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</si>
  <si>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</si>
  <si>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</si>
  <si>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</si>
  <si>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</si>
  <si>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福井県鯖江市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</si>
  <si>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</si>
  <si>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</si>
  <si>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</si>
  <si>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</si>
  <si>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</si>
  <si>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</si>
  <si>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</si>
  <si>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</si>
  <si>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</si>
  <si>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</si>
  <si>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</si>
  <si>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</si>
  <si>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</si>
  <si>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</si>
  <si>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</si>
  <si>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</si>
  <si>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</si>
  <si>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</si>
  <si>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</si>
  <si>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</si>
  <si>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</si>
  <si>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</si>
  <si>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</si>
  <si>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</si>
  <si>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</si>
  <si>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</si>
  <si>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</si>
  <si>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</si>
  <si>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</si>
  <si>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</si>
  <si>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</si>
  <si>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</si>
  <si>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</si>
  <si>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</si>
  <si>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</si>
  <si>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</si>
  <si>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</si>
  <si>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</si>
  <si>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</si>
  <si>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</si>
  <si>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</si>
  <si>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</si>
  <si>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</si>
  <si>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</si>
  <si>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</si>
  <si>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</si>
  <si>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</si>
  <si>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</si>
  <si>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</si>
  <si>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</si>
  <si>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</si>
  <si>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</si>
  <si>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</si>
  <si>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</si>
  <si>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</si>
  <si>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</si>
  <si>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</si>
  <si>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</si>
  <si>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</si>
  <si>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</si>
  <si>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</si>
  <si>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</si>
  <si>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</si>
  <si>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</si>
  <si>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</si>
  <si>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</si>
  <si>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</si>
  <si>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</si>
  <si>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</si>
  <si>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</si>
  <si>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</si>
  <si>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</si>
  <si>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</si>
  <si>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</si>
  <si>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</si>
  <si>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</si>
  <si>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</si>
  <si>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</si>
  <si>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</si>
  <si>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</si>
  <si>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</si>
  <si>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</si>
  <si>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</si>
  <si>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</si>
  <si>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</si>
  <si>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</si>
  <si>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</si>
  <si>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</si>
  <si>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</si>
  <si>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</si>
  <si>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</si>
  <si>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</si>
  <si>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</si>
  <si>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</si>
  <si>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</si>
  <si>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</si>
  <si>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</si>
  <si>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</si>
  <si>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</si>
  <si>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</si>
  <si>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</si>
  <si>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</si>
  <si>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</si>
  <si>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</si>
  <si>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</si>
  <si>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</si>
  <si>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</si>
  <si>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</si>
  <si>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</si>
  <si>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</si>
  <si>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</si>
  <si>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</si>
  <si>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</si>
  <si>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</si>
  <si>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</si>
  <si>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</si>
  <si>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</si>
  <si>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</si>
  <si>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</si>
  <si>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</si>
  <si>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</si>
  <si>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</si>
  <si>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</si>
  <si>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</si>
  <si>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</si>
  <si>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</si>
  <si>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</si>
  <si>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</si>
  <si>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</si>
  <si>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</si>
  <si>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</si>
  <si>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</si>
  <si>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</si>
  <si>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</si>
  <si>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</si>
  <si>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</si>
  <si>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</si>
  <si>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</si>
  <si>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</si>
  <si>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</si>
  <si>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</si>
  <si>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</si>
  <si>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</si>
  <si>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</si>
  <si>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</si>
  <si>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</si>
  <si>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</si>
  <si>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</si>
  <si>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</si>
  <si>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</si>
  <si>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</si>
  <si>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</si>
  <si>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</si>
  <si>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</si>
  <si>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</si>
  <si>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</si>
  <si>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</si>
  <si>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</si>
  <si>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</si>
  <si>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</si>
  <si>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</si>
  <si>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</si>
  <si>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</si>
  <si>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</si>
  <si>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</si>
  <si>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</si>
  <si>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</si>
  <si>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</si>
  <si>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</si>
  <si>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</si>
  <si>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</si>
  <si>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</si>
  <si>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</si>
  <si>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</si>
  <si>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</si>
  <si>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</si>
  <si>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</si>
  <si>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</si>
  <si>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</si>
  <si>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</si>
  <si>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</si>
  <si>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</si>
  <si>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</si>
  <si>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</si>
  <si>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</si>
  <si>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</si>
  <si>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</si>
  <si>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</si>
  <si>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</si>
  <si>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</si>
  <si>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</si>
  <si>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</si>
  <si>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</si>
  <si>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</si>
  <si>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</si>
  <si>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</si>
  <si>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</si>
  <si>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</si>
  <si>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</si>
  <si>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</si>
  <si>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 1.44</t>
  </si>
  <si>
    <t>水道事業会計</t>
  </si>
  <si>
    <t>一般会計</t>
  </si>
  <si>
    <t>公共下水道事業会計</t>
  </si>
  <si>
    <t>農業集落排水事業会計</t>
  </si>
  <si>
    <t>国民健康保険事業特別会計</t>
  </si>
  <si>
    <t>介護保険事業特別会計(介護サービス事業勘定)</t>
  </si>
  <si>
    <t>総合開発事業特別会計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</si>
  <si>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</si>
  <si>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</si>
  <si>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</si>
  <si>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</si>
  <si>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</si>
  <si>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</si>
  <si>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</si>
  <si>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</si>
  <si>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</si>
  <si>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介護保険事業特別会計(保険事業勘定)</t>
    <phoneticPr fontId="5"/>
  </si>
  <si>
    <t>介護保険事業特別会計(介護サービス事業勘定)</t>
    <phoneticPr fontId="5"/>
  </si>
  <si>
    <t>-</t>
    <phoneticPr fontId="2"/>
  </si>
  <si>
    <t>-</t>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</si>
  <si>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</si>
  <si>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</si>
  <si>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</si>
  <si>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</si>
  <si>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</si>
  <si>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</si>
  <si>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</si>
  <si>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</si>
  <si>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</si>
  <si>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農業公舎グリーンさばえ</t>
    <rPh sb="0" eb="2">
      <t>ノウギョウ</t>
    </rPh>
    <rPh sb="2" eb="4">
      <t>コウシャ</t>
    </rPh>
    <phoneticPr fontId="2"/>
  </si>
  <si>
    <t>-</t>
    <phoneticPr fontId="2"/>
  </si>
  <si>
    <t>公園整備等基金</t>
    <phoneticPr fontId="2"/>
  </si>
  <si>
    <t>福祉基金</t>
    <phoneticPr fontId="2"/>
  </si>
  <si>
    <t>温泉施設整備基金</t>
    <phoneticPr fontId="2"/>
  </si>
  <si>
    <t>教育振興基金</t>
    <phoneticPr fontId="2"/>
  </si>
  <si>
    <t>ふるさと水と土保全対策基金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</si>
  <si>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</si>
  <si>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</si>
  <si>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</si>
  <si>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</si>
  <si>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</si>
  <si>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</si>
  <si>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</si>
  <si>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</si>
  <si>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</si>
  <si>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</si>
  <si>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</si>
  <si>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</si>
  <si>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</si>
  <si>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将来負担比率については、平成28年度決算からマイナスとなっており、今後もマイナスのまま推移すると思われる。</t>
    <rPh sb="0" eb="2">
      <t>ショウライ</t>
    </rPh>
    <rPh sb="2" eb="4">
      <t>フタン</t>
    </rPh>
    <rPh sb="4" eb="6">
      <t>ヒリツ</t>
    </rPh>
    <rPh sb="12" eb="14">
      <t>ヘイセイ</t>
    </rPh>
    <rPh sb="16" eb="18">
      <t>ネンド</t>
    </rPh>
    <rPh sb="18" eb="20">
      <t>ケッサン</t>
    </rPh>
    <rPh sb="33" eb="35">
      <t>コンゴ</t>
    </rPh>
    <rPh sb="43" eb="45">
      <t>スイイ</t>
    </rPh>
    <rPh sb="48" eb="49">
      <t>オモ</t>
    </rPh>
    <phoneticPr fontId="5"/>
  </si>
  <si>
    <t>　将来負担比率は平成28年度決算からマイナスである一方、実質公債費比率は類似団体内平均値より高い傾向にある。引き続き、市債発行額を元金償還額以下に抑えることで市債残高を減少させ、実質公債費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</si>
</sst>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22EA-4710-8432-C18E29DBFB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50339</c:v>
                </c:pt>
                <c:pt idx="1">
                  <c:v>44115</c:v>
                </c:pt>
                <c:pt idx="2">
                  <c:v>36170</c:v>
                </c:pt>
                <c:pt idx="3">
                  <c:v>33962</c:v>
                </c:pt>
                <c:pt idx="4">
                  <c:v>37966</c:v>
                </c:pt>
              </c:numCache>
            </c:numRef>
          </c:val>
          <c:smooth val="0"/>
          <c:extLst xmlns:c16r2="http://schemas.microsoft.com/office/drawing/2015/06/chart">
            <c:ext xmlns:c16="http://schemas.microsoft.com/office/drawing/2014/chart" uri="{C3380CC4-5D6E-409C-BE32-E72D297353CC}">
              <c16:uniqueId val="{00000001-22EA-4710-8432-C18E29DBFB73}"/>
            </c:ext>
          </c:extLst>
        </c:ser>
        <c:dLbls>
          <c:showLegendKey val="0"/>
          <c:showVal val="0"/>
          <c:showCatName val="0"/>
          <c:showSerName val="0"/>
          <c:showPercent val="0"/>
          <c:showBubbleSize val="0"/>
        </c:dLbls>
        <c:marker val="1"/>
        <c:smooth val="0"/>
        <c:axId val="385985056"/>
        <c:axId val="385985440"/>
      </c:lineChart>
      <c:catAx>
        <c:axId val="385985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985440"/>
        <c:crosses val="autoZero"/>
        <c:auto val="1"/>
        <c:lblAlgn val="ctr"/>
        <c:lblOffset val="100"/>
        <c:tickLblSkip val="1"/>
        <c:tickMarkSkip val="1"/>
        <c:noMultiLvlLbl val="0"/>
      </c:catAx>
      <c:valAx>
        <c:axId val="3859854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98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1.88</c:v>
                </c:pt>
                <c:pt idx="1">
                  <c:v>2.2000000000000002</c:v>
                </c:pt>
                <c:pt idx="2">
                  <c:v>3.77</c:v>
                </c:pt>
                <c:pt idx="3">
                  <c:v>2.2200000000000002</c:v>
                </c:pt>
                <c:pt idx="4">
                  <c:v>3.35</c:v>
                </c:pt>
              </c:numCache>
            </c:numRef>
          </c:val>
          <c:extLst xmlns:c16r2="http://schemas.microsoft.com/office/drawing/2015/06/chart">
            <c:ext xmlns:c16="http://schemas.microsoft.com/office/drawing/2014/chart" uri="{C3380CC4-5D6E-409C-BE32-E72D297353CC}">
              <c16:uniqueId val="{00000000-642E-4A7D-B20C-810A7423BB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16.48</c:v>
                </c:pt>
                <c:pt idx="1">
                  <c:v>18.82</c:v>
                </c:pt>
                <c:pt idx="2">
                  <c:v>20.47</c:v>
                </c:pt>
                <c:pt idx="3">
                  <c:v>20.45</c:v>
                </c:pt>
                <c:pt idx="4">
                  <c:v>21.48</c:v>
                </c:pt>
              </c:numCache>
            </c:numRef>
          </c:val>
          <c:extLst xmlns:c16r2="http://schemas.microsoft.com/office/drawing/2015/06/chart">
            <c:ext xmlns:c16="http://schemas.microsoft.com/office/drawing/2014/chart" uri="{C3380CC4-5D6E-409C-BE32-E72D297353CC}">
              <c16:uniqueId val="{00000001-642E-4A7D-B20C-810A7423BB27}"/>
            </c:ext>
          </c:extLst>
        </c:ser>
        <c:dLbls>
          <c:showLegendKey val="0"/>
          <c:showVal val="0"/>
          <c:showCatName val="0"/>
          <c:showSerName val="0"/>
          <c:showPercent val="0"/>
          <c:showBubbleSize val="0"/>
        </c:dLbls>
        <c:gapWidth val="250"/>
        <c:overlap val="100"/>
        <c:axId val="389045416"/>
        <c:axId val="389045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2.98</c:v>
                </c:pt>
                <c:pt idx="2">
                  <c:v>3.34</c:v>
                </c:pt>
                <c:pt idx="3">
                  <c:v>-1.44</c:v>
                </c:pt>
                <c:pt idx="4">
                  <c:v>2.2000000000000002</c:v>
                </c:pt>
              </c:numCache>
            </c:numRef>
          </c:val>
          <c:smooth val="0"/>
          <c:extLst xmlns:c16r2="http://schemas.microsoft.com/office/drawing/2015/06/chart">
            <c:ext xmlns:c16="http://schemas.microsoft.com/office/drawing/2014/chart" uri="{C3380CC4-5D6E-409C-BE32-E72D297353CC}">
              <c16:uniqueId val="{00000002-642E-4A7D-B20C-810A7423BB27}"/>
            </c:ext>
          </c:extLst>
        </c:ser>
        <c:dLbls>
          <c:showLegendKey val="0"/>
          <c:showVal val="0"/>
          <c:showCatName val="0"/>
          <c:showSerName val="0"/>
          <c:showPercent val="0"/>
          <c:showBubbleSize val="0"/>
        </c:dLbls>
        <c:marker val="1"/>
        <c:smooth val="0"/>
        <c:axId val="389045416"/>
        <c:axId val="389045800"/>
      </c:lineChart>
      <c:catAx>
        <c:axId val="38904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045800"/>
        <c:crosses val="autoZero"/>
        <c:auto val="1"/>
        <c:lblAlgn val="ctr"/>
        <c:lblOffset val="100"/>
        <c:tickLblSkip val="1"/>
        <c:tickMarkSkip val="1"/>
        <c:noMultiLvlLbl val="0"/>
      </c:catAx>
      <c:valAx>
        <c:axId val="389045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04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9.7899999999999991</c:v>
                </c:pt>
                <c:pt idx="4">
                  <c:v>#N/A</c:v>
                </c:pt>
                <c:pt idx="5">
                  <c:v>1.45</c:v>
                </c:pt>
                <c:pt idx="6">
                  <c:v>#N/A</c:v>
                </c:pt>
                <c:pt idx="7">
                  <c:v>1.23</c:v>
                </c:pt>
                <c:pt idx="8">
                  <c:v>#N/A</c:v>
                </c:pt>
                <c:pt idx="9">
                  <c:v>0</c:v>
                </c:pt>
              </c:numCache>
            </c:numRef>
          </c:val>
          <c:extLst xmlns:c16r2="http://schemas.microsoft.com/office/drawing/2015/06/chart">
            <c:ext xmlns:c16="http://schemas.microsoft.com/office/drawing/2014/chart" uri="{C3380CC4-5D6E-409C-BE32-E72D297353CC}">
              <c16:uniqueId val="{00000000-8B80-4ACA-94BD-B7FF725FA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80-4ACA-94BD-B7FF725FA3F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B80-4ACA-94BD-B7FF725FA3F8}"/>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0.34</c:v>
                </c:pt>
                <c:pt idx="4">
                  <c:v>#N/A</c:v>
                </c:pt>
                <c:pt idx="5">
                  <c:v>0.32</c:v>
                </c:pt>
                <c:pt idx="6">
                  <c:v>#N/A</c:v>
                </c:pt>
                <c:pt idx="7">
                  <c:v>0.31</c:v>
                </c:pt>
                <c:pt idx="8">
                  <c:v>#N/A</c:v>
                </c:pt>
                <c:pt idx="9">
                  <c:v>0.3</c:v>
                </c:pt>
              </c:numCache>
            </c:numRef>
          </c:val>
          <c:extLst xmlns:c16r2="http://schemas.microsoft.com/office/drawing/2015/06/chart">
            <c:ext xmlns:c16="http://schemas.microsoft.com/office/drawing/2014/chart" uri="{C3380CC4-5D6E-409C-BE32-E72D297353CC}">
              <c16:uniqueId val="{00000003-8B80-4ACA-94BD-B7FF725FA3F8}"/>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0.79</c:v>
                </c:pt>
              </c:numCache>
            </c:numRef>
          </c:val>
          <c:extLst xmlns:c16r2="http://schemas.microsoft.com/office/drawing/2015/06/chart">
            <c:ext xmlns:c16="http://schemas.microsoft.com/office/drawing/2014/chart" uri="{C3380CC4-5D6E-409C-BE32-E72D297353CC}">
              <c16:uniqueId val="{00000004-8B80-4ACA-94BD-B7FF725FA3F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0.14000000000000001</c:v>
                </c:pt>
                <c:pt idx="4">
                  <c:v>#N/A</c:v>
                </c:pt>
                <c:pt idx="5">
                  <c:v>0.76</c:v>
                </c:pt>
                <c:pt idx="6">
                  <c:v>#N/A</c:v>
                </c:pt>
                <c:pt idx="7">
                  <c:v>1.61</c:v>
                </c:pt>
                <c:pt idx="8">
                  <c:v>#N/A</c:v>
                </c:pt>
                <c:pt idx="9">
                  <c:v>1.03</c:v>
                </c:pt>
              </c:numCache>
            </c:numRef>
          </c:val>
          <c:extLst xmlns:c16r2="http://schemas.microsoft.com/office/drawing/2015/06/chart">
            <c:ext xmlns:c16="http://schemas.microsoft.com/office/drawing/2014/chart" uri="{C3380CC4-5D6E-409C-BE32-E72D297353CC}">
              <c16:uniqueId val="{00000005-8B80-4ACA-94BD-B7FF725FA3F8}"/>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0.27</c:v>
                </c:pt>
                <c:pt idx="6">
                  <c:v>#N/A</c:v>
                </c:pt>
                <c:pt idx="7">
                  <c:v>0.44</c:v>
                </c:pt>
                <c:pt idx="8">
                  <c:v>#N/A</c:v>
                </c:pt>
                <c:pt idx="9">
                  <c:v>1.21</c:v>
                </c:pt>
              </c:numCache>
            </c:numRef>
          </c:val>
          <c:extLst xmlns:c16r2="http://schemas.microsoft.com/office/drawing/2015/06/chart">
            <c:ext xmlns:c16="http://schemas.microsoft.com/office/drawing/2014/chart" uri="{C3380CC4-5D6E-409C-BE32-E72D297353CC}">
              <c16:uniqueId val="{00000006-8B80-4ACA-94BD-B7FF725FA3F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0.69</c:v>
                </c:pt>
                <c:pt idx="6">
                  <c:v>#N/A</c:v>
                </c:pt>
                <c:pt idx="7">
                  <c:v>1.1000000000000001</c:v>
                </c:pt>
                <c:pt idx="8">
                  <c:v>#N/A</c:v>
                </c:pt>
                <c:pt idx="9">
                  <c:v>1.54</c:v>
                </c:pt>
              </c:numCache>
            </c:numRef>
          </c:val>
          <c:extLst xmlns:c16r2="http://schemas.microsoft.com/office/drawing/2015/06/chart">
            <c:ext xmlns:c16="http://schemas.microsoft.com/office/drawing/2014/chart" uri="{C3380CC4-5D6E-409C-BE32-E72D297353CC}">
              <c16:uniqueId val="{00000007-8B80-4ACA-94BD-B7FF725FA3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1.87</c:v>
                </c:pt>
                <c:pt idx="2">
                  <c:v>#N/A</c:v>
                </c:pt>
                <c:pt idx="3">
                  <c:v>2.19</c:v>
                </c:pt>
                <c:pt idx="4">
                  <c:v>#N/A</c:v>
                </c:pt>
                <c:pt idx="5">
                  <c:v>3.77</c:v>
                </c:pt>
                <c:pt idx="6">
                  <c:v>#N/A</c:v>
                </c:pt>
                <c:pt idx="7">
                  <c:v>2.2200000000000002</c:v>
                </c:pt>
                <c:pt idx="8">
                  <c:v>#N/A</c:v>
                </c:pt>
                <c:pt idx="9">
                  <c:v>3.34</c:v>
                </c:pt>
              </c:numCache>
            </c:numRef>
          </c:val>
          <c:extLst xmlns:c16r2="http://schemas.microsoft.com/office/drawing/2015/06/chart">
            <c:ext xmlns:c16="http://schemas.microsoft.com/office/drawing/2014/chart" uri="{C3380CC4-5D6E-409C-BE32-E72D297353CC}">
              <c16:uniqueId val="{00000008-8B80-4ACA-94BD-B7FF725FA3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7.72</c:v>
                </c:pt>
                <c:pt idx="2">
                  <c:v>#N/A</c:v>
                </c:pt>
                <c:pt idx="3">
                  <c:v>7.14</c:v>
                </c:pt>
                <c:pt idx="4">
                  <c:v>#N/A</c:v>
                </c:pt>
                <c:pt idx="5">
                  <c:v>6.79</c:v>
                </c:pt>
                <c:pt idx="6">
                  <c:v>#N/A</c:v>
                </c:pt>
                <c:pt idx="7">
                  <c:v>6.62</c:v>
                </c:pt>
                <c:pt idx="8">
                  <c:v>#N/A</c:v>
                </c:pt>
                <c:pt idx="9">
                  <c:v>7.55</c:v>
                </c:pt>
              </c:numCache>
            </c:numRef>
          </c:val>
          <c:extLst xmlns:c16r2="http://schemas.microsoft.com/office/drawing/2015/06/chart">
            <c:ext xmlns:c16="http://schemas.microsoft.com/office/drawing/2014/chart" uri="{C3380CC4-5D6E-409C-BE32-E72D297353CC}">
              <c16:uniqueId val="{00000009-8B80-4ACA-94BD-B7FF725FA3F8}"/>
            </c:ext>
          </c:extLst>
        </c:ser>
        <c:dLbls>
          <c:showLegendKey val="0"/>
          <c:showVal val="0"/>
          <c:showCatName val="0"/>
          <c:showSerName val="0"/>
          <c:showPercent val="0"/>
          <c:showBubbleSize val="0"/>
        </c:dLbls>
        <c:gapWidth val="150"/>
        <c:overlap val="100"/>
        <c:axId val="390523600"/>
        <c:axId val="390523984"/>
      </c:barChart>
      <c:catAx>
        <c:axId val="39052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523984"/>
        <c:crosses val="autoZero"/>
        <c:auto val="1"/>
        <c:lblAlgn val="ctr"/>
        <c:lblOffset val="100"/>
        <c:tickLblSkip val="1"/>
        <c:tickMarkSkip val="1"/>
        <c:noMultiLvlLbl val="0"/>
      </c:catAx>
      <c:valAx>
        <c:axId val="39052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52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3108</c:v>
                </c:pt>
                <c:pt idx="5">
                  <c:v>3065</c:v>
                </c:pt>
                <c:pt idx="8">
                  <c:v>3103</c:v>
                </c:pt>
                <c:pt idx="11">
                  <c:v>3058</c:v>
                </c:pt>
                <c:pt idx="14">
                  <c:v>3094</c:v>
                </c:pt>
              </c:numCache>
            </c:numRef>
          </c:val>
          <c:extLst xmlns:c16r2="http://schemas.microsoft.com/office/drawing/2015/06/chart">
            <c:ext xmlns:c16="http://schemas.microsoft.com/office/drawing/2014/chart" uri="{C3380CC4-5D6E-409C-BE32-E72D297353CC}">
              <c16:uniqueId val="{00000000-1D68-463C-A565-5AB32FBDC8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68-463C-A565-5AB32FBDC8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91</c:v>
                </c:pt>
                <c:pt idx="3">
                  <c:v>91</c:v>
                </c:pt>
                <c:pt idx="6">
                  <c:v>91</c:v>
                </c:pt>
                <c:pt idx="9">
                  <c:v>91</c:v>
                </c:pt>
                <c:pt idx="12">
                  <c:v>91</c:v>
                </c:pt>
              </c:numCache>
            </c:numRef>
          </c:val>
          <c:extLst xmlns:c16r2="http://schemas.microsoft.com/office/drawing/2015/06/chart">
            <c:ext xmlns:c16="http://schemas.microsoft.com/office/drawing/2014/chart" uri="{C3380CC4-5D6E-409C-BE32-E72D297353CC}">
              <c16:uniqueId val="{00000002-1D68-463C-A565-5AB32FBDC8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395</c:v>
                </c:pt>
                <c:pt idx="3">
                  <c:v>404</c:v>
                </c:pt>
                <c:pt idx="6">
                  <c:v>408</c:v>
                </c:pt>
                <c:pt idx="9">
                  <c:v>296</c:v>
                </c:pt>
                <c:pt idx="12">
                  <c:v>449</c:v>
                </c:pt>
              </c:numCache>
            </c:numRef>
          </c:val>
          <c:extLst xmlns:c16r2="http://schemas.microsoft.com/office/drawing/2015/06/chart">
            <c:ext xmlns:c16="http://schemas.microsoft.com/office/drawing/2014/chart" uri="{C3380CC4-5D6E-409C-BE32-E72D297353CC}">
              <c16:uniqueId val="{00000003-1D68-463C-A565-5AB32FBDC8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720</c:v>
                </c:pt>
                <c:pt idx="3">
                  <c:v>764</c:v>
                </c:pt>
                <c:pt idx="6">
                  <c:v>797</c:v>
                </c:pt>
                <c:pt idx="9">
                  <c:v>765</c:v>
                </c:pt>
                <c:pt idx="12">
                  <c:v>799</c:v>
                </c:pt>
              </c:numCache>
            </c:numRef>
          </c:val>
          <c:extLst xmlns:c16r2="http://schemas.microsoft.com/office/drawing/2015/06/chart">
            <c:ext xmlns:c16="http://schemas.microsoft.com/office/drawing/2014/chart" uri="{C3380CC4-5D6E-409C-BE32-E72D297353CC}">
              <c16:uniqueId val="{00000004-1D68-463C-A565-5AB32FBDC8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27</c:v>
                </c:pt>
                <c:pt idx="3">
                  <c:v>47</c:v>
                </c:pt>
                <c:pt idx="6">
                  <c:v>67</c:v>
                </c:pt>
                <c:pt idx="9">
                  <c:v>70</c:v>
                </c:pt>
                <c:pt idx="12">
                  <c:v>80</c:v>
                </c:pt>
              </c:numCache>
            </c:numRef>
          </c:val>
          <c:extLst xmlns:c16r2="http://schemas.microsoft.com/office/drawing/2015/06/chart">
            <c:ext xmlns:c16="http://schemas.microsoft.com/office/drawing/2014/chart" uri="{C3380CC4-5D6E-409C-BE32-E72D297353CC}">
              <c16:uniqueId val="{00000005-1D68-463C-A565-5AB32FBDC8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68-463C-A565-5AB32FBDC8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3123</c:v>
                </c:pt>
                <c:pt idx="3">
                  <c:v>2978</c:v>
                </c:pt>
                <c:pt idx="6">
                  <c:v>2927</c:v>
                </c:pt>
                <c:pt idx="9">
                  <c:v>2736</c:v>
                </c:pt>
                <c:pt idx="12">
                  <c:v>2565</c:v>
                </c:pt>
              </c:numCache>
            </c:numRef>
          </c:val>
          <c:extLst xmlns:c16r2="http://schemas.microsoft.com/office/drawing/2015/06/chart">
            <c:ext xmlns:c16="http://schemas.microsoft.com/office/drawing/2014/chart" uri="{C3380CC4-5D6E-409C-BE32-E72D297353CC}">
              <c16:uniqueId val="{00000007-1D68-463C-A565-5AB32FBDC897}"/>
            </c:ext>
          </c:extLst>
        </c:ser>
        <c:dLbls>
          <c:showLegendKey val="0"/>
          <c:showVal val="0"/>
          <c:showCatName val="0"/>
          <c:showSerName val="0"/>
          <c:showPercent val="0"/>
          <c:showBubbleSize val="0"/>
        </c:dLbls>
        <c:gapWidth val="100"/>
        <c:overlap val="100"/>
        <c:axId val="386534184"/>
        <c:axId val="440406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1248</c:v>
                </c:pt>
                <c:pt idx="2">
                  <c:v>#N/A</c:v>
                </c:pt>
                <c:pt idx="3">
                  <c:v>#N/A</c:v>
                </c:pt>
                <c:pt idx="4">
                  <c:v>1219</c:v>
                </c:pt>
                <c:pt idx="5">
                  <c:v>#N/A</c:v>
                </c:pt>
                <c:pt idx="6">
                  <c:v>#N/A</c:v>
                </c:pt>
                <c:pt idx="7">
                  <c:v>1187</c:v>
                </c:pt>
                <c:pt idx="8">
                  <c:v>#N/A</c:v>
                </c:pt>
                <c:pt idx="9">
                  <c:v>#N/A</c:v>
                </c:pt>
                <c:pt idx="10">
                  <c:v>900</c:v>
                </c:pt>
                <c:pt idx="11">
                  <c:v>#N/A</c:v>
                </c:pt>
                <c:pt idx="12">
                  <c:v>#N/A</c:v>
                </c:pt>
                <c:pt idx="13">
                  <c:v>890</c:v>
                </c:pt>
                <c:pt idx="14">
                  <c:v>#N/A</c:v>
                </c:pt>
              </c:numCache>
            </c:numRef>
          </c:val>
          <c:smooth val="0"/>
          <c:extLst xmlns:c16r2="http://schemas.microsoft.com/office/drawing/2015/06/chart">
            <c:ext xmlns:c16="http://schemas.microsoft.com/office/drawing/2014/chart" uri="{C3380CC4-5D6E-409C-BE32-E72D297353CC}">
              <c16:uniqueId val="{00000008-1D68-463C-A565-5AB32FBDC897}"/>
            </c:ext>
          </c:extLst>
        </c:ser>
        <c:dLbls>
          <c:showLegendKey val="0"/>
          <c:showVal val="0"/>
          <c:showCatName val="0"/>
          <c:showSerName val="0"/>
          <c:showPercent val="0"/>
          <c:showBubbleSize val="0"/>
        </c:dLbls>
        <c:marker val="1"/>
        <c:smooth val="0"/>
        <c:axId val="386534184"/>
        <c:axId val="440406504"/>
      </c:lineChart>
      <c:catAx>
        <c:axId val="38653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406504"/>
        <c:crosses val="autoZero"/>
        <c:auto val="1"/>
        <c:lblAlgn val="ctr"/>
        <c:lblOffset val="100"/>
        <c:tickLblSkip val="1"/>
        <c:tickMarkSkip val="1"/>
        <c:noMultiLvlLbl val="0"/>
      </c:catAx>
      <c:valAx>
        <c:axId val="440406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3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32332</c:v>
                </c:pt>
                <c:pt idx="5">
                  <c:v>32423</c:v>
                </c:pt>
                <c:pt idx="8">
                  <c:v>31713</c:v>
                </c:pt>
                <c:pt idx="11">
                  <c:v>31400</c:v>
                </c:pt>
                <c:pt idx="14">
                  <c:v>30672</c:v>
                </c:pt>
              </c:numCache>
            </c:numRef>
          </c:val>
          <c:extLst xmlns:c16r2="http://schemas.microsoft.com/office/drawing/2015/06/chart">
            <c:ext xmlns:c16="http://schemas.microsoft.com/office/drawing/2014/chart" uri="{C3380CC4-5D6E-409C-BE32-E72D297353CC}">
              <c16:uniqueId val="{00000000-267F-478D-ABE4-721E23D805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7359</c:v>
                </c:pt>
                <c:pt idx="5">
                  <c:v>7400</c:v>
                </c:pt>
                <c:pt idx="8">
                  <c:v>7716</c:v>
                </c:pt>
                <c:pt idx="11">
                  <c:v>7381</c:v>
                </c:pt>
                <c:pt idx="14">
                  <c:v>6678</c:v>
                </c:pt>
              </c:numCache>
            </c:numRef>
          </c:val>
          <c:extLst xmlns:c16r2="http://schemas.microsoft.com/office/drawing/2015/06/chart">
            <c:ext xmlns:c16="http://schemas.microsoft.com/office/drawing/2014/chart" uri="{C3380CC4-5D6E-409C-BE32-E72D297353CC}">
              <c16:uniqueId val="{00000001-267F-478D-ABE4-721E23D805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4309</c:v>
                </c:pt>
                <c:pt idx="5">
                  <c:v>4755</c:v>
                </c:pt>
                <c:pt idx="8">
                  <c:v>4905</c:v>
                </c:pt>
                <c:pt idx="11">
                  <c:v>5476</c:v>
                </c:pt>
                <c:pt idx="14">
                  <c:v>5918</c:v>
                </c:pt>
              </c:numCache>
            </c:numRef>
          </c:val>
          <c:extLst xmlns:c16r2="http://schemas.microsoft.com/office/drawing/2015/06/chart">
            <c:ext xmlns:c16="http://schemas.microsoft.com/office/drawing/2014/chart" uri="{C3380CC4-5D6E-409C-BE32-E72D297353CC}">
              <c16:uniqueId val="{00000002-267F-478D-ABE4-721E23D805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7F-478D-ABE4-721E23D805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7F-478D-ABE4-721E23D805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255</c:v>
                </c:pt>
                <c:pt idx="3">
                  <c:v>258</c:v>
                </c:pt>
                <c:pt idx="6">
                  <c:v>258</c:v>
                </c:pt>
                <c:pt idx="9">
                  <c:v>254</c:v>
                </c:pt>
                <c:pt idx="12">
                  <c:v>0</c:v>
                </c:pt>
              </c:numCache>
            </c:numRef>
          </c:val>
          <c:extLst xmlns:c16r2="http://schemas.microsoft.com/office/drawing/2015/06/chart">
            <c:ext xmlns:c16="http://schemas.microsoft.com/office/drawing/2014/chart" uri="{C3380CC4-5D6E-409C-BE32-E72D297353CC}">
              <c16:uniqueId val="{00000005-267F-478D-ABE4-721E23D805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3367</c:v>
                </c:pt>
                <c:pt idx="3">
                  <c:v>3084</c:v>
                </c:pt>
                <c:pt idx="6">
                  <c:v>3012</c:v>
                </c:pt>
                <c:pt idx="9">
                  <c:v>2881</c:v>
                </c:pt>
                <c:pt idx="12">
                  <c:v>2761</c:v>
                </c:pt>
              </c:numCache>
            </c:numRef>
          </c:val>
          <c:extLst xmlns:c16r2="http://schemas.microsoft.com/office/drawing/2015/06/chart">
            <c:ext xmlns:c16="http://schemas.microsoft.com/office/drawing/2014/chart" uri="{C3380CC4-5D6E-409C-BE32-E72D297353CC}">
              <c16:uniqueId val="{00000006-267F-478D-ABE4-721E23D805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4945</c:v>
                </c:pt>
                <c:pt idx="3">
                  <c:v>4205</c:v>
                </c:pt>
                <c:pt idx="6">
                  <c:v>3590</c:v>
                </c:pt>
                <c:pt idx="9">
                  <c:v>3295</c:v>
                </c:pt>
                <c:pt idx="12">
                  <c:v>3431</c:v>
                </c:pt>
              </c:numCache>
            </c:numRef>
          </c:val>
          <c:extLst xmlns:c16r2="http://schemas.microsoft.com/office/drawing/2015/06/chart">
            <c:ext xmlns:c16="http://schemas.microsoft.com/office/drawing/2014/chart" uri="{C3380CC4-5D6E-409C-BE32-E72D297353CC}">
              <c16:uniqueId val="{00000007-267F-478D-ABE4-721E23D805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10912</c:v>
                </c:pt>
                <c:pt idx="3">
                  <c:v>10882</c:v>
                </c:pt>
                <c:pt idx="6">
                  <c:v>10719</c:v>
                </c:pt>
                <c:pt idx="9">
                  <c:v>9632</c:v>
                </c:pt>
                <c:pt idx="12">
                  <c:v>9005</c:v>
                </c:pt>
              </c:numCache>
            </c:numRef>
          </c:val>
          <c:extLst xmlns:c16r2="http://schemas.microsoft.com/office/drawing/2015/06/chart">
            <c:ext xmlns:c16="http://schemas.microsoft.com/office/drawing/2014/chart" uri="{C3380CC4-5D6E-409C-BE32-E72D297353CC}">
              <c16:uniqueId val="{00000008-267F-478D-ABE4-721E23D805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555</c:v>
                </c:pt>
                <c:pt idx="3">
                  <c:v>464</c:v>
                </c:pt>
                <c:pt idx="6">
                  <c:v>372</c:v>
                </c:pt>
                <c:pt idx="9">
                  <c:v>281</c:v>
                </c:pt>
                <c:pt idx="12">
                  <c:v>190</c:v>
                </c:pt>
              </c:numCache>
            </c:numRef>
          </c:val>
          <c:extLst xmlns:c16r2="http://schemas.microsoft.com/office/drawing/2015/06/chart">
            <c:ext xmlns:c16="http://schemas.microsoft.com/office/drawing/2014/chart" uri="{C3380CC4-5D6E-409C-BE32-E72D297353CC}">
              <c16:uniqueId val="{00000009-267F-478D-ABE4-721E23D805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26568</c:v>
                </c:pt>
                <c:pt idx="3">
                  <c:v>26559</c:v>
                </c:pt>
                <c:pt idx="6">
                  <c:v>26276</c:v>
                </c:pt>
                <c:pt idx="9">
                  <c:v>25893</c:v>
                </c:pt>
                <c:pt idx="12">
                  <c:v>25848</c:v>
                </c:pt>
              </c:numCache>
            </c:numRef>
          </c:val>
          <c:extLst xmlns:c16r2="http://schemas.microsoft.com/office/drawing/2015/06/chart">
            <c:ext xmlns:c16="http://schemas.microsoft.com/office/drawing/2014/chart" uri="{C3380CC4-5D6E-409C-BE32-E72D297353CC}">
              <c16:uniqueId val="{0000000A-267F-478D-ABE4-721E23D80559}"/>
            </c:ext>
          </c:extLst>
        </c:ser>
        <c:dLbls>
          <c:showLegendKey val="0"/>
          <c:showVal val="0"/>
          <c:showCatName val="0"/>
          <c:showSerName val="0"/>
          <c:showPercent val="0"/>
          <c:showBubbleSize val="0"/>
        </c:dLbls>
        <c:gapWidth val="100"/>
        <c:overlap val="100"/>
        <c:axId val="440409248"/>
        <c:axId val="44040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2602</c:v>
                </c:pt>
                <c:pt idx="2">
                  <c:v>#N/A</c:v>
                </c:pt>
                <c:pt idx="3">
                  <c:v>#N/A</c:v>
                </c:pt>
                <c:pt idx="4">
                  <c:v>874</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67F-478D-ABE4-721E23D80559}"/>
            </c:ext>
          </c:extLst>
        </c:ser>
        <c:dLbls>
          <c:showLegendKey val="0"/>
          <c:showVal val="0"/>
          <c:showCatName val="0"/>
          <c:showSerName val="0"/>
          <c:showPercent val="0"/>
          <c:showBubbleSize val="0"/>
        </c:dLbls>
        <c:marker val="1"/>
        <c:smooth val="0"/>
        <c:axId val="440409248"/>
        <c:axId val="440406896"/>
      </c:lineChart>
      <c:catAx>
        <c:axId val="4404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406896"/>
        <c:crosses val="autoZero"/>
        <c:auto val="1"/>
        <c:lblAlgn val="ctr"/>
        <c:lblOffset val="100"/>
        <c:tickLblSkip val="1"/>
        <c:tickMarkSkip val="1"/>
        <c:noMultiLvlLbl val="0"/>
      </c:catAx>
      <c:valAx>
        <c:axId val="44040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0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3004</c:v>
                </c:pt>
                <c:pt idx="1">
                  <c:v>3017</c:v>
                </c:pt>
                <c:pt idx="2">
                  <c:v>3175</c:v>
                </c:pt>
              </c:numCache>
            </c:numRef>
          </c:val>
          <c:extLst xmlns:c16r2="http://schemas.microsoft.com/office/drawing/2015/06/chart">
            <c:ext xmlns:c16="http://schemas.microsoft.com/office/drawing/2014/chart" uri="{C3380CC4-5D6E-409C-BE32-E72D297353CC}">
              <c16:uniqueId val="{00000000-14A5-4C36-913B-06D3745ACC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622</c:v>
                </c:pt>
                <c:pt idx="1">
                  <c:v>974</c:v>
                </c:pt>
                <c:pt idx="2">
                  <c:v>975</c:v>
                </c:pt>
              </c:numCache>
            </c:numRef>
          </c:val>
          <c:extLst xmlns:c16r2="http://schemas.microsoft.com/office/drawing/2015/06/chart">
            <c:ext xmlns:c16="http://schemas.microsoft.com/office/drawing/2014/chart" uri="{C3380CC4-5D6E-409C-BE32-E72D297353CC}">
              <c16:uniqueId val="{00000001-14A5-4C36-913B-06D3745ACC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889</c:v>
                </c:pt>
                <c:pt idx="1">
                  <c:v>900</c:v>
                </c:pt>
                <c:pt idx="2">
                  <c:v>863</c:v>
                </c:pt>
              </c:numCache>
            </c:numRef>
          </c:val>
          <c:extLst xmlns:c16r2="http://schemas.microsoft.com/office/drawing/2015/06/chart">
            <c:ext xmlns:c16="http://schemas.microsoft.com/office/drawing/2014/chart" uri="{C3380CC4-5D6E-409C-BE32-E72D297353CC}">
              <c16:uniqueId val="{00000002-14A5-4C36-913B-06D3745ACC54}"/>
            </c:ext>
          </c:extLst>
        </c:ser>
        <c:dLbls>
          <c:showLegendKey val="0"/>
          <c:showVal val="0"/>
          <c:showCatName val="0"/>
          <c:showSerName val="0"/>
          <c:showPercent val="0"/>
          <c:showBubbleSize val="0"/>
        </c:dLbls>
        <c:gapWidth val="120"/>
        <c:overlap val="100"/>
        <c:axId val="440408856"/>
        <c:axId val="440409640"/>
      </c:barChart>
      <c:catAx>
        <c:axId val="44040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409640"/>
        <c:crosses val="autoZero"/>
        <c:auto val="1"/>
        <c:lblAlgn val="ctr"/>
        <c:lblOffset val="100"/>
        <c:tickLblSkip val="1"/>
        <c:tickMarkSkip val="1"/>
        <c:noMultiLvlLbl val="0"/>
      </c:catAx>
      <c:valAx>
        <c:axId val="440409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40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56-4523-B944-6FCEEA00AB66}"/>
                </c:ext>
                <c:ext xmlns:c15="http://schemas.microsoft.com/office/drawing/2012/chart" uri="{CE6537A1-D6FC-4f65-9D91-7224C49458BB}">
                  <c15:dlblFieldTable>
                    <c15:dlblFTEntry>
                      <c15:txfldGUID>{D5262773-749F-4C99-BF6D-8B3A213DD944}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56-4523-B944-6FCEEA00AB66}"/>
                </c:ext>
                <c:ext xmlns:c15="http://schemas.microsoft.com/office/drawing/2012/chart" uri="{CE6537A1-D6FC-4f65-9D91-7224C49458BB}">
                  <c15:dlblFieldTable>
                    <c15:dlblFTEntry>
                      <c15:txfldGUID>{4D5D22C8-752F-4427-85B6-61F4D7B3AA9D}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56-4523-B944-6FCEEA00AB66}"/>
                </c:ext>
                <c:ext xmlns:c15="http://schemas.microsoft.com/office/drawing/2012/chart" uri="{CE6537A1-D6FC-4f65-9D91-7224C49458BB}">
                  <c15:dlblFieldTable>
                    <c15:dlblFTEntry>
                      <c15:txfldGUID>{ABD1D3A0-0378-4F19-8BE4-D3E1A37E5807}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56-4523-B944-6FCEEA00AB66}"/>
                </c:ext>
                <c:ext xmlns:c15="http://schemas.microsoft.com/office/drawing/2012/chart" uri="{CE6537A1-D6FC-4f65-9D91-7224C49458BB}">
                  <c15:dlblFieldTable>
                    <c15:dlblFTEntry>
                      <c15:txfldGUID>{03F88852-4605-491A-93FE-09C0B18C1ED9}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56-4523-B944-6FCEEA00AB66}"/>
                </c:ext>
                <c:ext xmlns:c15="http://schemas.microsoft.com/office/drawing/2012/chart" uri="{CE6537A1-D6FC-4f65-9D91-7224C49458BB}">
                  <c15:dlblFieldTable>
                    <c15:dlblFTEntry>
                      <c15:txfldGUID>{87D5B108-6697-4E16-BA0B-06AF0758BC24}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656-4523-B944-6FCEEA00AB66}"/>
                </c:ext>
                <c:ext xmlns:c15="http://schemas.microsoft.com/office/drawing/2012/chart" uri="{CE6537A1-D6FC-4f65-9D91-7224C49458BB}">
                  <c15:dlblFieldTable>
                    <c15:dlblFTEntry>
                      <c15:txfldGUID>{22CD6B5D-0EC3-483F-865C-6E5929C8AF62}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56-4523-B944-6FCEEA00AB66}"/>
                </c:ext>
                <c:ext xmlns:c15="http://schemas.microsoft.com/office/drawing/2012/chart" uri="{CE6537A1-D6FC-4f65-9D91-7224C49458BB}">
                  <c15:dlblFieldTable>
                    <c15:dlblFTEntry>
                      <c15:txfldGUID>{0C2698DC-4CD6-47D6-B47C-0F0DD89D745E}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656-4523-B944-6FCEEA00AB66}"/>
                </c:ext>
                <c:ext xmlns:c15="http://schemas.microsoft.com/office/drawing/2012/chart" uri="{CE6537A1-D6FC-4f65-9D91-7224C49458BB}">
                  <c15:dlblFieldTable>
                    <c15:dlblFTEntry>
                      <c15:txfldGUID>{C859F03C-8D40-49B8-BB2E-8999C6629942}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656-4523-B944-6FCEEA00AB66}"/>
                </c:ext>
                <c:ext xmlns:c15="http://schemas.microsoft.com/office/drawing/2012/chart" uri="{CE6537A1-D6FC-4f65-9D91-7224C49458BB}">
                  <c15:dlblFieldTable>
                    <c15:dlblFTEntry>
                      <c15:txfldGUID>{F25FC452-FEF4-4B38-A8F3-35D34DED6F43}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66.099999999999994</c:v>
                </c:pt>
                <c:pt idx="24">
                  <c:v>68.3</c:v>
                </c:pt>
                <c:pt idx="32">
                  <c:v>68.3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656-4523-B944-6FCEEA00AB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56-4523-B944-6FCEEA00AB66}"/>
                </c:ext>
                <c:ext xmlns:c15="http://schemas.microsoft.com/office/drawing/2012/chart" uri="{CE6537A1-D6FC-4f65-9D91-7224C49458BB}">
                  <c15:dlblFieldTable>
                    <c15:dlblFTEntry>
                      <c15:txfldGUID>{10D0429E-5FE9-4EDE-B18B-3CED885045F8}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656-4523-B944-6FCEEA00AB66}"/>
                </c:ext>
                <c:ext xmlns:c15="http://schemas.microsoft.com/office/drawing/2012/chart" uri="{CE6537A1-D6FC-4f65-9D91-7224C49458BB}">
                  <c15:dlblFieldTable>
                    <c15:dlblFTEntry>
                      <c15:txfldGUID>{780E1097-2CC9-4365-A4B0-A74D8447A4DF}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656-4523-B944-6FCEEA00AB66}"/>
                </c:ext>
                <c:ext xmlns:c15="http://schemas.microsoft.com/office/drawing/2012/chart" uri="{CE6537A1-D6FC-4f65-9D91-7224C49458BB}">
                  <c15:dlblFieldTable>
                    <c15:dlblFTEntry>
                      <c15:txfldGUID>{E2B02799-A788-4878-A7EF-E3D7A34EBE64}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656-4523-B944-6FCEEA00AB66}"/>
                </c:ext>
                <c:ext xmlns:c15="http://schemas.microsoft.com/office/drawing/2012/chart" uri="{CE6537A1-D6FC-4f65-9D91-7224C49458BB}">
                  <c15:dlblFieldTable>
                    <c15:dlblFTEntry>
                      <c15:txfldGUID>{56FA4AC6-94EB-4A95-8C34-4B97D64AF5F8}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656-4523-B944-6FCEEA00AB66}"/>
                </c:ext>
                <c:ext xmlns:c15="http://schemas.microsoft.com/office/drawing/2012/chart" uri="{CE6537A1-D6FC-4f65-9D91-7224C49458BB}">
                  <c15:dlblFieldTable>
                    <c15:dlblFTEntry>
                      <c15:txfldGUID>{D8422494-0F43-499D-AEC5-3BDC5A0A43DC}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656-4523-B944-6FCEEA00AB66}"/>
                </c:ext>
                <c:ext xmlns:c15="http://schemas.microsoft.com/office/drawing/2012/chart" uri="{CE6537A1-D6FC-4f65-9D91-7224C49458BB}">
                  <c15:dlblFieldTable>
                    <c15:dlblFTEntry>
                      <c15:txfldGUID>{F6C4D872-4FC7-4CA3-B6C3-492F605FD8D6}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656-4523-B944-6FCEEA00AB66}"/>
                </c:ext>
                <c:ext xmlns:c15="http://schemas.microsoft.com/office/drawing/2012/chart" uri="{CE6537A1-D6FC-4f65-9D91-7224C49458BB}">
                  <c15:layout/>
                  <c15:dlblFieldTable>
                    <c15:dlblFTEntry>
                      <c15:txfldGUID>{43D8D840-0611-43A8-A109-8EDDB900FDF3}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656-4523-B944-6FCEEA00AB66}"/>
                </c:ext>
                <c:ext xmlns:c15="http://schemas.microsoft.com/office/drawing/2012/chart" uri="{CE6537A1-D6FC-4f65-9D91-7224C49458BB}">
                  <c15:layout/>
                  <c15:dlblFieldTable>
                    <c15:dlblFTEntry>
                      <c15:txfldGUID>{9F9D09B3-41CD-4684-877D-2F2F59FA0C25}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656-4523-B944-6FCEEA00AB66}"/>
                </c:ext>
                <c:ext xmlns:c15="http://schemas.microsoft.com/office/drawing/2012/chart" uri="{CE6537A1-D6FC-4f65-9D91-7224C49458BB}">
                  <c15:layout/>
                  <c15:dlblFieldTable>
                    <c15:dlblFTEntry>
                      <c15:txfldGUID>{578E18C2-AD90-49BC-BE7A-F8854ECFBD08}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2656-4523-B944-6FCEEA00AB66}"/>
            </c:ext>
          </c:extLst>
        </c:ser>
        <c:dLbls>
          <c:showLegendKey val="0"/>
          <c:showVal val="1"/>
          <c:showCatName val="0"/>
          <c:showSerName val="0"/>
          <c:showPercent val="0"/>
          <c:showBubbleSize val="0"/>
        </c:dLbls>
        <c:axId val="440407680"/>
        <c:axId val="440691712"/>
      </c:scatterChart>
      <c:valAx>
        <c:axId val="44040768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91712"/>
        <c:crosses val="autoZero"/>
        <c:crossBetween val="midCat"/>
      </c:valAx>
      <c:valAx>
        <c:axId val="440691712"/>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407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AC-4F6F-A168-DAB5C302E0AA}"/>
                </c:ext>
                <c:ext xmlns:c15="http://schemas.microsoft.com/office/drawing/2012/chart" uri="{CE6537A1-D6FC-4f65-9D91-7224C49458BB}">
                  <c15:layout/>
                  <c15:dlblFieldTable>
                    <c15:dlblFTEntry>
                      <c15:txfldGUID>{246D7CAB-07F0-4061-AD32-FE28A2F4A3FF}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AC-4F6F-A168-DAB5C302E0AA}"/>
                </c:ext>
                <c:ext xmlns:c15="http://schemas.microsoft.com/office/drawing/2012/chart" uri="{CE6537A1-D6FC-4f65-9D91-7224C49458BB}">
                  <c15:dlblFieldTable>
                    <c15:dlblFTEntry>
                      <c15:txfldGUID>{232988BD-8631-4014-956B-482CFA7023A0}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AC-4F6F-A168-DAB5C302E0AA}"/>
                </c:ext>
                <c:ext xmlns:c15="http://schemas.microsoft.com/office/drawing/2012/chart" uri="{CE6537A1-D6FC-4f65-9D91-7224C49458BB}">
                  <c15:dlblFieldTable>
                    <c15:dlblFTEntry>
                      <c15:txfldGUID>{3CB87106-E42F-4E26-B514-5145183DBDE0}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AC-4F6F-A168-DAB5C302E0AA}"/>
                </c:ext>
                <c:ext xmlns:c15="http://schemas.microsoft.com/office/drawing/2012/chart" uri="{CE6537A1-D6FC-4f65-9D91-7224C49458BB}">
                  <c15:dlblFieldTable>
                    <c15:dlblFTEntry>
                      <c15:txfldGUID>{D5D64820-9049-44F0-A9AC-7A31CA44438D}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AC-4F6F-A168-DAB5C302E0AA}"/>
                </c:ext>
                <c:ext xmlns:c15="http://schemas.microsoft.com/office/drawing/2012/chart" uri="{CE6537A1-D6FC-4f65-9D91-7224C49458BB}">
                  <c15:dlblFieldTable>
                    <c15:dlblFTEntry>
                      <c15:txfldGUID>{4340BE28-2D8F-48DD-A0F0-19A3EDF823FC}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AC-4F6F-A168-DAB5C302E0AA}"/>
                </c:ext>
                <c:ext xmlns:c15="http://schemas.microsoft.com/office/drawing/2012/chart" uri="{CE6537A1-D6FC-4f65-9D91-7224C49458BB}">
                  <c15:layout/>
                  <c15:dlblFieldTable>
                    <c15:dlblFTEntry>
                      <c15:txfldGUID>{EB482BF8-BE15-47C5-BF90-833B075724B2}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AC-4F6F-A168-DAB5C302E0AA}"/>
                </c:ext>
                <c:ext xmlns:c15="http://schemas.microsoft.com/office/drawing/2012/chart" uri="{CE6537A1-D6FC-4f65-9D91-7224C49458BB}">
                  <c15:dlblFieldTable>
                    <c15:dlblFTEntry>
                      <c15:txfldGUID>{A1F18CD3-7712-41AD-9BF2-ABD8AEBD86DB}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AC-4F6F-A168-DAB5C302E0AA}"/>
                </c:ext>
                <c:ext xmlns:c15="http://schemas.microsoft.com/office/drawing/2012/chart" uri="{CE6537A1-D6FC-4f65-9D91-7224C49458BB}">
                  <c15:dlblFieldTable>
                    <c15:dlblFTEntry>
                      <c15:txfldGUID>{9E12C936-20C6-454E-8E07-B1D4F41828B1}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AC-4F6F-A168-DAB5C302E0AA}"/>
                </c:ext>
                <c:ext xmlns:c15="http://schemas.microsoft.com/office/drawing/2012/chart" uri="{CE6537A1-D6FC-4f65-9D91-7224C49458BB}">
                  <c15:dlblFieldTable>
                    <c15:dlblFTEntry>
                      <c15:txfldGUID>{B2808202-E956-4856-B904-E03C01AD3EB5}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10.6</c:v>
                </c:pt>
                <c:pt idx="16">
                  <c:v>10.1</c:v>
                </c:pt>
                <c:pt idx="24">
                  <c:v>9</c:v>
                </c:pt>
                <c:pt idx="32">
                  <c:v>8.1</c:v>
                </c:pt>
              </c:numCache>
            </c:numRef>
          </c:xVal>
          <c:yVal>
            <c:numRef>
              <c:f>公会計指標分析・財政指標組合せ分析表!$BP$73:$DC$73</c:f>
              <c:numCache>
                <c:formatCode>#,##0.0;"▲ "#,##0.0</c:formatCode>
                <c:ptCount val="40"/>
                <c:pt idx="0">
                  <c:v>21.9</c:v>
                </c:pt>
                <c:pt idx="8">
                  <c:v>7.2</c:v>
                </c:pt>
              </c:numCache>
            </c:numRef>
          </c:yVal>
          <c:smooth val="0"/>
          <c:extLst xmlns:c16r2="http://schemas.microsoft.com/office/drawing/2015/06/chart">
            <c:ext xmlns:c16="http://schemas.microsoft.com/office/drawing/2014/chart" uri="{C3380CC4-5D6E-409C-BE32-E72D297353CC}">
              <c16:uniqueId val="{00000009-12AC-4F6F-A168-DAB5C302E0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AC-4F6F-A168-DAB5C302E0AA}"/>
                </c:ext>
                <c:ext xmlns:c15="http://schemas.microsoft.com/office/drawing/2012/chart" uri="{CE6537A1-D6FC-4f65-9D91-7224C49458BB}">
                  <c15:layout/>
                  <c15:dlblFieldTable>
                    <c15:dlblFTEntry>
                      <c15:txfldGUID>{162244CA-A02F-45CD-95A2-25EBB1356C65}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AC-4F6F-A168-DAB5C302E0AA}"/>
                </c:ext>
                <c:ext xmlns:c15="http://schemas.microsoft.com/office/drawing/2012/chart" uri="{CE6537A1-D6FC-4f65-9D91-7224C49458BB}">
                  <c15:dlblFieldTable>
                    <c15:dlblFTEntry>
                      <c15:txfldGUID>{56EE90D9-B330-4482-8A8C-1DC150260592}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AC-4F6F-A168-DAB5C302E0AA}"/>
                </c:ext>
                <c:ext xmlns:c15="http://schemas.microsoft.com/office/drawing/2012/chart" uri="{CE6537A1-D6FC-4f65-9D91-7224C49458BB}">
                  <c15:dlblFieldTable>
                    <c15:dlblFTEntry>
                      <c15:txfldGUID>{C089949D-0693-494A-BCF6-877754435DDB}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AC-4F6F-A168-DAB5C302E0AA}"/>
                </c:ext>
                <c:ext xmlns:c15="http://schemas.microsoft.com/office/drawing/2012/chart" uri="{CE6537A1-D6FC-4f65-9D91-7224C49458BB}">
                  <c15:dlblFieldTable>
                    <c15:dlblFTEntry>
                      <c15:txfldGUID>{7C301727-3355-46FB-B16D-E074F06E1BC2}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AC-4F6F-A168-DAB5C302E0AA}"/>
                </c:ext>
                <c:ext xmlns:c15="http://schemas.microsoft.com/office/drawing/2012/chart" uri="{CE6537A1-D6FC-4f65-9D91-7224C49458BB}">
                  <c15:dlblFieldTable>
                    <c15:dlblFTEntry>
                      <c15:txfldGUID>{356A6C3D-61D5-4381-8FBC-D1BA4877B6C5}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AC-4F6F-A168-DAB5C302E0AA}"/>
                </c:ext>
                <c:ext xmlns:c15="http://schemas.microsoft.com/office/drawing/2012/chart" uri="{CE6537A1-D6FC-4f65-9D91-7224C49458BB}">
                  <c15:layout/>
                  <c15:dlblFieldTable>
                    <c15:dlblFTEntry>
                      <c15:txfldGUID>{513CD292-D3A5-4497-B2E2-59E32DE7308D}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AC-4F6F-A168-DAB5C302E0AA}"/>
                </c:ext>
                <c:ext xmlns:c15="http://schemas.microsoft.com/office/drawing/2012/chart" uri="{CE6537A1-D6FC-4f65-9D91-7224C49458BB}">
                  <c15:layout/>
                  <c15:dlblFieldTable>
                    <c15:dlblFTEntry>
                      <c15:txfldGUID>{3AB7B84B-5709-416C-8E91-D6A6C35F20EB}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AC-4F6F-A168-DAB5C302E0AA}"/>
                </c:ext>
                <c:ext xmlns:c15="http://schemas.microsoft.com/office/drawing/2012/chart" uri="{CE6537A1-D6FC-4f65-9D91-7224C49458BB}">
                  <c15:layout/>
                  <c15:dlblFieldTable>
                    <c15:dlblFTEntry>
                      <c15:txfldGUID>{0221D7D5-1C83-4C44-8969-54648FD6E26F}</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AC-4F6F-A168-DAB5C302E0AA}"/>
                </c:ext>
                <c:ext xmlns:c15="http://schemas.microsoft.com/office/drawing/2012/chart" uri="{CE6537A1-D6FC-4f65-9D91-7224C49458BB}">
                  <c15:layout/>
                  <c15:dlblFieldTable>
                    <c15:dlblFTEntry>
                      <c15:txfldGUID>{1628188A-5D98-4853-B017-348073FD48D7}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12AC-4F6F-A168-DAB5C302E0AA}"/>
            </c:ext>
          </c:extLst>
        </c:ser>
        <c:dLbls>
          <c:showLegendKey val="0"/>
          <c:showVal val="1"/>
          <c:showCatName val="0"/>
          <c:showSerName val="0"/>
          <c:showPercent val="0"/>
          <c:showBubbleSize val="0"/>
        </c:dLbls>
        <c:axId val="440687400"/>
        <c:axId val="440689360"/>
      </c:scatterChart>
      <c:valAx>
        <c:axId val="440687400"/>
        <c:scaling>
          <c:orientation val="minMax"/>
          <c:max val="11.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89360"/>
        <c:crosses val="autoZero"/>
        <c:crossBetween val="midCat"/>
      </c:valAx>
      <c:valAx>
        <c:axId val="440689360"/>
        <c:scaling>
          <c:orientation val="minMax"/>
          <c:max val="5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687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ポイント増加の０．６８となった。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全国平均及び県平均は上回っているものの、類似団体内平均値を下回っており、引き続き扶助費が増加することから、徴税対策の強化や広告事業等新たな歳入確保策を講じ、歳入の確保に努めたい。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経常一般財源等総額のうち</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地方交付税の微減があったものの、地方税や地方譲与税の増加により、経常収支比率は前年度</a:t>
          </a:r>
          <a:r>
            <a:rPr kumimoji="1" lang="ja-JP" altLang="en-US" sz="1300">
              <a:latin typeface="ＭＳ Ｐゴシック" panose="020B0600070205080204" pitchFamily="50" charset="-128"/>
              <a:ea typeface="ＭＳ Ｐゴシック" panose="020B0600070205080204" pitchFamily="50" charset="-128"/>
            </a:rPr>
            <a:t>と比べ０．１ポイント回復し８８．４％となった。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全国平均及び県平均を下回っているが、増加し続ける扶助費や物件費など、財政指標悪化の原因となる要素があるため、あらゆる分野における経常的な経費を削減していく等、健全な財政運営を行いたい。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63</xdr:row>
      <xdr:rowOff>162560</xdr:rowOff>
    </xdr:to>
    <xdr:cxnSp macro="">
      <xdr:nvCxnSpPr>
        <xdr:cNvPr id="130" name="直線コネクタ 129"/>
        <xdr:cNvCxnSpPr/>
      </xdr:nvCxnSpPr>
      <xdr:spPr>
        <a:xfrm flipV="1">
          <a:off x="4114800" y="1095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29718</xdr:rowOff>
    </xdr:to>
    <xdr:cxnSp macro="">
      <xdr:nvCxnSpPr>
        <xdr:cNvPr id="133" name="直線コネクタ 132"/>
        <xdr:cNvCxnSpPr/>
      </xdr:nvCxnSpPr>
      <xdr:spPr>
        <a:xfrm flipV="1">
          <a:off x="3225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29718</xdr:rowOff>
    </xdr:to>
    <xdr:cxnSp macro="">
      <xdr:nvCxnSpPr>
        <xdr:cNvPr id="136" name="直線コネクタ 135"/>
        <xdr:cNvCxnSpPr/>
      </xdr:nvCxnSpPr>
      <xdr:spPr>
        <a:xfrm>
          <a:off x="2336800" y="109542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53848</xdr:rowOff>
    </xdr:to>
    <xdr:cxnSp macro="">
      <xdr:nvCxnSpPr>
        <xdr:cNvPr id="139" name="直線コネクタ 138"/>
        <xdr:cNvCxnSpPr/>
      </xdr:nvCxnSpPr>
      <xdr:spPr>
        <a:xfrm flipV="1">
          <a:off x="1447800" y="109542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1" name="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2" name="テキスト ボックス 151"/>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3" name="楕円 152"/>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4" name="テキスト ボックス 153"/>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6" name="テキスト ボックス 155"/>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8" name="テキスト ボックス 157"/>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当市は人口１人当たりの職員数が極めて少なく、全国的な人口減少傾向に反して当市の人口は増加していることにより、全国平均及び県平均を大幅に下回っている。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106725</xdr:rowOff>
    </xdr:from>
    <xdr:to>
      <xdr:col>23</xdr:col>
      <xdr:colOff>133350</xdr:colOff>
      <xdr:row>80</xdr:row>
      <xdr:rowOff>166470</xdr:rowOff>
    </xdr:to>
    <xdr:cxnSp macro="">
      <xdr:nvCxnSpPr>
        <xdr:cNvPr id="191" name="直線コネクタ 190"/>
        <xdr:cNvCxnSpPr/>
      </xdr:nvCxnSpPr>
      <xdr:spPr>
        <a:xfrm flipV="1">
          <a:off x="4114800" y="13822725"/>
          <a:ext cx="8382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96571</xdr:rowOff>
    </xdr:from>
    <xdr:to>
      <xdr:col>19</xdr:col>
      <xdr:colOff>133350</xdr:colOff>
      <xdr:row>80</xdr:row>
      <xdr:rowOff>166470</xdr:rowOff>
    </xdr:to>
    <xdr:cxnSp macro="">
      <xdr:nvCxnSpPr>
        <xdr:cNvPr id="194" name="直線コネクタ 193"/>
        <xdr:cNvCxnSpPr/>
      </xdr:nvCxnSpPr>
      <xdr:spPr>
        <a:xfrm>
          <a:off x="3225800" y="13812571"/>
          <a:ext cx="889000" cy="6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96571</xdr:rowOff>
    </xdr:from>
    <xdr:to>
      <xdr:col>15</xdr:col>
      <xdr:colOff>82550</xdr:colOff>
      <xdr:row>80</xdr:row>
      <xdr:rowOff>112593</xdr:rowOff>
    </xdr:to>
    <xdr:cxnSp macro="">
      <xdr:nvCxnSpPr>
        <xdr:cNvPr id="197" name="直線コネクタ 196"/>
        <xdr:cNvCxnSpPr/>
      </xdr:nvCxnSpPr>
      <xdr:spPr>
        <a:xfrm flipV="1">
          <a:off x="2336800" y="13812571"/>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92266</xdr:rowOff>
    </xdr:from>
    <xdr:to>
      <xdr:col>11</xdr:col>
      <xdr:colOff>31750</xdr:colOff>
      <xdr:row>80</xdr:row>
      <xdr:rowOff>112593</xdr:rowOff>
    </xdr:to>
    <xdr:cxnSp macro="">
      <xdr:nvCxnSpPr>
        <xdr:cNvPr id="200" name="直線コネクタ 199"/>
        <xdr:cNvCxnSpPr/>
      </xdr:nvCxnSpPr>
      <xdr:spPr>
        <a:xfrm>
          <a:off x="1447800" y="13808266"/>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55925</xdr:rowOff>
    </xdr:from>
    <xdr:to>
      <xdr:col>23</xdr:col>
      <xdr:colOff>184150</xdr:colOff>
      <xdr:row>80</xdr:row>
      <xdr:rowOff>157525</xdr:rowOff>
    </xdr:to>
    <xdr:sp macro="" textlink="">
      <xdr:nvSpPr>
        <xdr:cNvPr id="210" name="楕円 209"/>
        <xdr:cNvSpPr/>
      </xdr:nvSpPr>
      <xdr:spPr>
        <a:xfrm>
          <a:off x="4902200" y="137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148652</xdr:rowOff>
    </xdr:from>
    <xdr:ext cx="762000" cy="259045"/>
    <xdr:sp macro="" textlink="">
      <xdr:nvSpPr>
        <xdr:cNvPr id="211" name="人件費・物件費等の状況該当値テキスト"/>
        <xdr:cNvSpPr txBox="1"/>
      </xdr:nvSpPr>
      <xdr:spPr>
        <a:xfrm>
          <a:off x="5041900" y="136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115670</xdr:rowOff>
    </xdr:from>
    <xdr:to>
      <xdr:col>19</xdr:col>
      <xdr:colOff>184150</xdr:colOff>
      <xdr:row>81</xdr:row>
      <xdr:rowOff>45820</xdr:rowOff>
    </xdr:to>
    <xdr:sp macro="" textlink="">
      <xdr:nvSpPr>
        <xdr:cNvPr id="212" name="楕円 211"/>
        <xdr:cNvSpPr/>
      </xdr:nvSpPr>
      <xdr:spPr>
        <a:xfrm>
          <a:off x="4064000" y="138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55997</xdr:rowOff>
    </xdr:from>
    <xdr:ext cx="736600" cy="259045"/>
    <xdr:sp macro="" textlink="">
      <xdr:nvSpPr>
        <xdr:cNvPr id="213" name="テキスト ボックス 212"/>
        <xdr:cNvSpPr txBox="1"/>
      </xdr:nvSpPr>
      <xdr:spPr>
        <a:xfrm>
          <a:off x="3733800" y="1360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45771</xdr:rowOff>
    </xdr:from>
    <xdr:to>
      <xdr:col>15</xdr:col>
      <xdr:colOff>133350</xdr:colOff>
      <xdr:row>80</xdr:row>
      <xdr:rowOff>147371</xdr:rowOff>
    </xdr:to>
    <xdr:sp macro="" textlink="">
      <xdr:nvSpPr>
        <xdr:cNvPr id="214" name="楕円 213"/>
        <xdr:cNvSpPr/>
      </xdr:nvSpPr>
      <xdr:spPr>
        <a:xfrm>
          <a:off x="3175000" y="137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157548</xdr:rowOff>
    </xdr:from>
    <xdr:ext cx="762000" cy="259045"/>
    <xdr:sp macro="" textlink="">
      <xdr:nvSpPr>
        <xdr:cNvPr id="215" name="テキスト ボックス 214"/>
        <xdr:cNvSpPr txBox="1"/>
      </xdr:nvSpPr>
      <xdr:spPr>
        <a:xfrm>
          <a:off x="2844800" y="135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61793</xdr:rowOff>
    </xdr:from>
    <xdr:to>
      <xdr:col>11</xdr:col>
      <xdr:colOff>82550</xdr:colOff>
      <xdr:row>80</xdr:row>
      <xdr:rowOff>163393</xdr:rowOff>
    </xdr:to>
    <xdr:sp macro="" textlink="">
      <xdr:nvSpPr>
        <xdr:cNvPr id="216" name="楕円 215"/>
        <xdr:cNvSpPr/>
      </xdr:nvSpPr>
      <xdr:spPr>
        <a:xfrm>
          <a:off x="2286000" y="137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2120</xdr:rowOff>
    </xdr:from>
    <xdr:ext cx="762000" cy="259045"/>
    <xdr:sp macro="" textlink="">
      <xdr:nvSpPr>
        <xdr:cNvPr id="217" name="テキスト ボックス 216"/>
        <xdr:cNvSpPr txBox="1"/>
      </xdr:nvSpPr>
      <xdr:spPr>
        <a:xfrm>
          <a:off x="1955800" y="135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41466</xdr:rowOff>
    </xdr:from>
    <xdr:to>
      <xdr:col>7</xdr:col>
      <xdr:colOff>31750</xdr:colOff>
      <xdr:row>80</xdr:row>
      <xdr:rowOff>143066</xdr:rowOff>
    </xdr:to>
    <xdr:sp macro="" textlink="">
      <xdr:nvSpPr>
        <xdr:cNvPr id="218" name="楕円 217"/>
        <xdr:cNvSpPr/>
      </xdr:nvSpPr>
      <xdr:spPr>
        <a:xfrm>
          <a:off x="1397000" y="137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153243</xdr:rowOff>
    </xdr:from>
    <xdr:ext cx="762000" cy="259045"/>
    <xdr:sp macro="" textlink="">
      <xdr:nvSpPr>
        <xdr:cNvPr id="219" name="テキスト ボックス 218"/>
        <xdr:cNvSpPr txBox="1"/>
      </xdr:nvSpPr>
      <xdr:spPr>
        <a:xfrm>
          <a:off x="1066800" y="1352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経験年数階層の変動等により、前年度と比べ０．７ポイント上昇したものの、全国平均を下回っている。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99786</xdr:rowOff>
    </xdr:to>
    <xdr:cxnSp macro="">
      <xdr:nvCxnSpPr>
        <xdr:cNvPr id="255" name="直線コネクタ 254"/>
        <xdr:cNvCxnSpPr/>
      </xdr:nvCxnSpPr>
      <xdr:spPr>
        <a:xfrm>
          <a:off x="16179800" y="143292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150586</xdr:rowOff>
    </xdr:to>
    <xdr:cxnSp macro="">
      <xdr:nvCxnSpPr>
        <xdr:cNvPr id="258" name="直線コネクタ 257"/>
        <xdr:cNvCxnSpPr/>
      </xdr:nvCxnSpPr>
      <xdr:spPr>
        <a:xfrm flipV="1">
          <a:off x="15290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99786</xdr:rowOff>
    </xdr:to>
    <xdr:cxnSp macro="">
      <xdr:nvCxnSpPr>
        <xdr:cNvPr id="261" name="直線コネクタ 260"/>
        <xdr:cNvCxnSpPr/>
      </xdr:nvCxnSpPr>
      <xdr:spPr>
        <a:xfrm flipV="1">
          <a:off x="14401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4" name="直線コネクタ 263"/>
        <xdr:cNvCxnSpPr/>
      </xdr:nvCxnSpPr>
      <xdr:spPr>
        <a:xfrm>
          <a:off x="13512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6" name="楕円 275"/>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7" name="テキスト ボックス 276"/>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78" name="楕円 277"/>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9" name="テキスト ボックス 278"/>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81" name="テキスト ボックス 280"/>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職員を凍結し、その後の採用も行財政構造改革プログラムおよび行財政構造改革アクションプログラムにより抑制を行ってきた。その後、鯖江市まち・ひと・仕事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104352</xdr:rowOff>
    </xdr:to>
    <xdr:cxnSp macro="">
      <xdr:nvCxnSpPr>
        <xdr:cNvPr id="318" name="直線コネクタ 317"/>
        <xdr:cNvCxnSpPr/>
      </xdr:nvCxnSpPr>
      <xdr:spPr>
        <a:xfrm flipV="1">
          <a:off x="16179800" y="1021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104352</xdr:rowOff>
    </xdr:from>
    <xdr:to>
      <xdr:col>77</xdr:col>
      <xdr:colOff>44450</xdr:colOff>
      <xdr:row>59</xdr:row>
      <xdr:rowOff>118428</xdr:rowOff>
    </xdr:to>
    <xdr:cxnSp macro="">
      <xdr:nvCxnSpPr>
        <xdr:cNvPr id="321" name="直線コネクタ 320"/>
        <xdr:cNvCxnSpPr/>
      </xdr:nvCxnSpPr>
      <xdr:spPr>
        <a:xfrm flipV="1">
          <a:off x="15290800" y="102199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106363</xdr:rowOff>
    </xdr:from>
    <xdr:to>
      <xdr:col>72</xdr:col>
      <xdr:colOff>203200</xdr:colOff>
      <xdr:row>59</xdr:row>
      <xdr:rowOff>118428</xdr:rowOff>
    </xdr:to>
    <xdr:cxnSp macro="">
      <xdr:nvCxnSpPr>
        <xdr:cNvPr id="324" name="直線コネクタ 323"/>
        <xdr:cNvCxnSpPr/>
      </xdr:nvCxnSpPr>
      <xdr:spPr>
        <a:xfrm>
          <a:off x="14401800" y="102219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94297</xdr:rowOff>
    </xdr:from>
    <xdr:to>
      <xdr:col>68</xdr:col>
      <xdr:colOff>152400</xdr:colOff>
      <xdr:row>59</xdr:row>
      <xdr:rowOff>106363</xdr:rowOff>
    </xdr:to>
    <xdr:cxnSp macro="">
      <xdr:nvCxnSpPr>
        <xdr:cNvPr id="327" name="直線コネクタ 326"/>
        <xdr:cNvCxnSpPr/>
      </xdr:nvCxnSpPr>
      <xdr:spPr>
        <a:xfrm>
          <a:off x="13512800" y="1020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45508</xdr:rowOff>
    </xdr:from>
    <xdr:to>
      <xdr:col>81</xdr:col>
      <xdr:colOff>95250</xdr:colOff>
      <xdr:row>59</xdr:row>
      <xdr:rowOff>147108</xdr:rowOff>
    </xdr:to>
    <xdr:sp macro="" textlink="">
      <xdr:nvSpPr>
        <xdr:cNvPr id="337" name="楕円 336"/>
        <xdr:cNvSpPr/>
      </xdr:nvSpPr>
      <xdr:spPr>
        <a:xfrm>
          <a:off x="16967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138235</xdr:rowOff>
    </xdr:from>
    <xdr:ext cx="762000" cy="259045"/>
    <xdr:sp macro="" textlink="">
      <xdr:nvSpPr>
        <xdr:cNvPr id="338" name="定員管理の状況該当値テキスト"/>
        <xdr:cNvSpPr txBox="1"/>
      </xdr:nvSpPr>
      <xdr:spPr>
        <a:xfrm>
          <a:off x="17106900" y="1008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39" name="楕円 338"/>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40" name="テキスト ボックス 339"/>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67628</xdr:rowOff>
    </xdr:from>
    <xdr:to>
      <xdr:col>73</xdr:col>
      <xdr:colOff>44450</xdr:colOff>
      <xdr:row>59</xdr:row>
      <xdr:rowOff>169228</xdr:rowOff>
    </xdr:to>
    <xdr:sp macro="" textlink="">
      <xdr:nvSpPr>
        <xdr:cNvPr id="341" name="楕円 340"/>
        <xdr:cNvSpPr/>
      </xdr:nvSpPr>
      <xdr:spPr>
        <a:xfrm>
          <a:off x="15240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7955</xdr:rowOff>
    </xdr:from>
    <xdr:ext cx="762000" cy="259045"/>
    <xdr:sp macro="" textlink="">
      <xdr:nvSpPr>
        <xdr:cNvPr id="342" name="テキスト ボックス 341"/>
        <xdr:cNvSpPr txBox="1"/>
      </xdr:nvSpPr>
      <xdr:spPr>
        <a:xfrm>
          <a:off x="14909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55563</xdr:rowOff>
    </xdr:from>
    <xdr:to>
      <xdr:col>68</xdr:col>
      <xdr:colOff>203200</xdr:colOff>
      <xdr:row>59</xdr:row>
      <xdr:rowOff>157163</xdr:rowOff>
    </xdr:to>
    <xdr:sp macro="" textlink="">
      <xdr:nvSpPr>
        <xdr:cNvPr id="343" name="楕円 342"/>
        <xdr:cNvSpPr/>
      </xdr:nvSpPr>
      <xdr:spPr>
        <a:xfrm>
          <a:off x="14351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167340</xdr:rowOff>
    </xdr:from>
    <xdr:ext cx="762000" cy="259045"/>
    <xdr:sp macro="" textlink="">
      <xdr:nvSpPr>
        <xdr:cNvPr id="344" name="テキスト ボックス 343"/>
        <xdr:cNvSpPr txBox="1"/>
      </xdr:nvSpPr>
      <xdr:spPr>
        <a:xfrm>
          <a:off x="14020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43497</xdr:rowOff>
    </xdr:from>
    <xdr:to>
      <xdr:col>64</xdr:col>
      <xdr:colOff>152400</xdr:colOff>
      <xdr:row>59</xdr:row>
      <xdr:rowOff>145097</xdr:rowOff>
    </xdr:to>
    <xdr:sp macro="" textlink="">
      <xdr:nvSpPr>
        <xdr:cNvPr id="345" name="楕円 344"/>
        <xdr:cNvSpPr/>
      </xdr:nvSpPr>
      <xdr:spPr>
        <a:xfrm>
          <a:off x="13462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155274</xdr:rowOff>
    </xdr:from>
    <xdr:ext cx="762000" cy="259045"/>
    <xdr:sp macro="" textlink="">
      <xdr:nvSpPr>
        <xdr:cNvPr id="346" name="テキスト ボックス 345"/>
        <xdr:cNvSpPr txBox="1"/>
      </xdr:nvSpPr>
      <xdr:spPr>
        <a:xfrm>
          <a:off x="13131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地方債元利償還金の減少により、３ヶ年平均の実質公債費率は前年度に比べ０．９ポイント改善し、８．１％となった。</a:t>
          </a:r>
        </a:p>
        <a:p>
          <a:r>
            <a:rPr kumimoji="1" lang="ja-JP" altLang="en-US" sz="1300">
              <a:latin typeface="ＭＳ Ｐゴシック" panose="020B0600070205080204" pitchFamily="50" charset="-128"/>
              <a:ea typeface="ＭＳ Ｐゴシック" panose="020B0600070205080204" pitchFamily="50" charset="-128"/>
            </a:rPr>
            <a:t>　今後、公共施設等老朽化に伴う施設の更新・長寿命化の工事の増が見込まれるため、元利償還金が増えることも予想されるので、引き続き、実質公債費率の改善に努めていきたい。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58965</xdr:rowOff>
    </xdr:to>
    <xdr:cxnSp macro="">
      <xdr:nvCxnSpPr>
        <xdr:cNvPr id="381" name="直線コネクタ 380"/>
        <xdr:cNvCxnSpPr/>
      </xdr:nvCxnSpPr>
      <xdr:spPr>
        <a:xfrm flipV="1">
          <a:off x="16179800" y="70263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134801</xdr:rowOff>
    </xdr:to>
    <xdr:cxnSp macro="">
      <xdr:nvCxnSpPr>
        <xdr:cNvPr id="384" name="直線コネクタ 383"/>
        <xdr:cNvCxnSpPr/>
      </xdr:nvCxnSpPr>
      <xdr:spPr>
        <a:xfrm flipV="1">
          <a:off x="15290800" y="7088415"/>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41</xdr:row>
      <xdr:rowOff>169273</xdr:rowOff>
    </xdr:to>
    <xdr:cxnSp macro="">
      <xdr:nvCxnSpPr>
        <xdr:cNvPr id="387" name="直線コネクタ 386"/>
        <xdr:cNvCxnSpPr/>
      </xdr:nvCxnSpPr>
      <xdr:spPr>
        <a:xfrm flipV="1">
          <a:off x="14401800" y="71642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4717</xdr:rowOff>
    </xdr:to>
    <xdr:cxnSp macro="">
      <xdr:nvCxnSpPr>
        <xdr:cNvPr id="390" name="直線コネクタ 389"/>
        <xdr:cNvCxnSpPr/>
      </xdr:nvCxnSpPr>
      <xdr:spPr>
        <a:xfrm flipV="1">
          <a:off x="13512800" y="719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0" name="楕円 399"/>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1" name="公債費負担の状況該当値テキスト"/>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4" name="楕円 403"/>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5" name="テキスト ボックス 404"/>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125367</xdr:rowOff>
    </xdr:from>
    <xdr:to>
      <xdr:col>64</xdr:col>
      <xdr:colOff>152400</xdr:colOff>
      <xdr:row>42</xdr:row>
      <xdr:rowOff>55517</xdr:rowOff>
    </xdr:to>
    <xdr:sp macro="" textlink="">
      <xdr:nvSpPr>
        <xdr:cNvPr id="408" name="楕円 407"/>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40294</xdr:rowOff>
    </xdr:from>
    <xdr:ext cx="762000" cy="259045"/>
    <xdr:sp macro="" textlink="">
      <xdr:nvSpPr>
        <xdr:cNvPr id="409" name="テキスト ボックス 408"/>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地方債残高の減少に努めており、また、債務負担行為に基づく支出予定額等が減少したため、将来負担比率は前年度より０．１ポイント向上し△１６．５％となった。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今後も起債発行額を起債元金償還額以下に抑制していく等、地方債残高の減少や財政調整基金等の増加に努めたい。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28279</xdr:rowOff>
    </xdr:from>
    <xdr:to>
      <xdr:col>68</xdr:col>
      <xdr:colOff>152400</xdr:colOff>
      <xdr:row>14</xdr:row>
      <xdr:rowOff>146516</xdr:rowOff>
    </xdr:to>
    <xdr:cxnSp macro="">
      <xdr:nvCxnSpPr>
        <xdr:cNvPr id="443" name="直線コネクタ 442"/>
        <xdr:cNvCxnSpPr/>
      </xdr:nvCxnSpPr>
      <xdr:spPr>
        <a:xfrm flipV="1">
          <a:off x="13512800" y="24285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2" name="フローチャート: 判断 451"/>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20168</xdr:rowOff>
    </xdr:from>
    <xdr:ext cx="762000" cy="259045"/>
    <xdr:sp macro="" textlink="">
      <xdr:nvSpPr>
        <xdr:cNvPr id="453" name="テキスト ボックス 452"/>
        <xdr:cNvSpPr txBox="1"/>
      </xdr:nvSpPr>
      <xdr:spPr>
        <a:xfrm>
          <a:off x="13131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148929</xdr:rowOff>
    </xdr:from>
    <xdr:to>
      <xdr:col>68</xdr:col>
      <xdr:colOff>203200</xdr:colOff>
      <xdr:row>14</xdr:row>
      <xdr:rowOff>79079</xdr:rowOff>
    </xdr:to>
    <xdr:sp macro="" textlink="">
      <xdr:nvSpPr>
        <xdr:cNvPr id="459" name="楕円 458"/>
        <xdr:cNvSpPr/>
      </xdr:nvSpPr>
      <xdr:spPr>
        <a:xfrm>
          <a:off x="14351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89256</xdr:rowOff>
    </xdr:from>
    <xdr:ext cx="762000" cy="259045"/>
    <xdr:sp macro="" textlink="">
      <xdr:nvSpPr>
        <xdr:cNvPr id="460" name="テキスト ボックス 459"/>
        <xdr:cNvSpPr txBox="1"/>
      </xdr:nvSpPr>
      <xdr:spPr>
        <a:xfrm>
          <a:off x="14020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95716</xdr:rowOff>
    </xdr:from>
    <xdr:to>
      <xdr:col>64</xdr:col>
      <xdr:colOff>152400</xdr:colOff>
      <xdr:row>15</xdr:row>
      <xdr:rowOff>25866</xdr:rowOff>
    </xdr:to>
    <xdr:sp macro="" textlink="">
      <xdr:nvSpPr>
        <xdr:cNvPr id="461" name="楕円 460"/>
        <xdr:cNvSpPr/>
      </xdr:nvSpPr>
      <xdr:spPr>
        <a:xfrm>
          <a:off x="13462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36043</xdr:rowOff>
    </xdr:from>
    <xdr:ext cx="762000" cy="259045"/>
    <xdr:sp macro="" textlink="">
      <xdr:nvSpPr>
        <xdr:cNvPr id="462" name="テキスト ボックス 461"/>
        <xdr:cNvSpPr txBox="1"/>
      </xdr:nvSpPr>
      <xdr:spPr>
        <a:xfrm>
          <a:off x="13131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今後も民営化などの業務改革を進めながら、適正に職員数を管理し、現在の水準を維持していきたい。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161290</xdr:rowOff>
    </xdr:to>
    <xdr:cxnSp macro="">
      <xdr:nvCxnSpPr>
        <xdr:cNvPr id="66" name="直線コネクタ 65"/>
        <xdr:cNvCxnSpPr/>
      </xdr:nvCxnSpPr>
      <xdr:spPr>
        <a:xfrm>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33</xdr:row>
      <xdr:rowOff>138430</xdr:rowOff>
    </xdr:to>
    <xdr:cxnSp macro="">
      <xdr:nvCxnSpPr>
        <xdr:cNvPr id="69" name="直線コネクタ 68"/>
        <xdr:cNvCxnSpPr/>
      </xdr:nvCxnSpPr>
      <xdr:spPr>
        <a:xfrm>
          <a:off x="3098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34</xdr:row>
      <xdr:rowOff>5080</xdr:rowOff>
    </xdr:to>
    <xdr:cxnSp macro="">
      <xdr:nvCxnSpPr>
        <xdr:cNvPr id="72" name="直線コネクタ 71"/>
        <xdr:cNvCxnSpPr/>
      </xdr:nvCxnSpPr>
      <xdr:spPr>
        <a:xfrm flipV="1">
          <a:off x="2209800" y="578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5080</xdr:rowOff>
    </xdr:to>
    <xdr:cxnSp macro="">
      <xdr:nvCxnSpPr>
        <xdr:cNvPr id="75" name="直線コネクタ 74"/>
        <xdr:cNvCxnSpPr/>
      </xdr:nvCxnSpPr>
      <xdr:spPr>
        <a:xfrm>
          <a:off x="1320800" y="581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80010</xdr:rowOff>
    </xdr:from>
    <xdr:to>
      <xdr:col>15</xdr:col>
      <xdr:colOff>149225</xdr:colOff>
      <xdr:row>34</xdr:row>
      <xdr:rowOff>10160</xdr:rowOff>
    </xdr:to>
    <xdr:sp macro="" textlink="">
      <xdr:nvSpPr>
        <xdr:cNvPr id="89" name="楕円 88"/>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20337</xdr:rowOff>
    </xdr:from>
    <xdr:ext cx="762000" cy="259045"/>
    <xdr:sp macro="" textlink="">
      <xdr:nvSpPr>
        <xdr:cNvPr id="90" name="テキスト ボックス 89"/>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や市民団体への事業委託など、業務の外部委託化を推進してきたことにより、人件費や維持補修費が物件費へをシフトしたこと、また、職員数削減に伴う公立保育所等の臨時職員の増加が要因であり、これまでのコスト削減に向けた取組みを積極的に進めてき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20320</xdr:rowOff>
    </xdr:to>
    <xdr:cxnSp macro="">
      <xdr:nvCxnSpPr>
        <xdr:cNvPr id="127" name="直線コネクタ 126"/>
        <xdr:cNvCxnSpPr/>
      </xdr:nvCxnSpPr>
      <xdr:spPr>
        <a:xfrm flipV="1">
          <a:off x="15671800" y="3091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20320</xdr:rowOff>
    </xdr:to>
    <xdr:cxnSp macro="">
      <xdr:nvCxnSpPr>
        <xdr:cNvPr id="130" name="直線コネクタ 129"/>
        <xdr:cNvCxnSpPr/>
      </xdr:nvCxnSpPr>
      <xdr:spPr>
        <a:xfrm>
          <a:off x="14782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12700</xdr:rowOff>
    </xdr:to>
    <xdr:cxnSp macro="">
      <xdr:nvCxnSpPr>
        <xdr:cNvPr id="133" name="直線コネクタ 132"/>
        <xdr:cNvCxnSpPr/>
      </xdr:nvCxnSpPr>
      <xdr:spPr>
        <a:xfrm>
          <a:off x="13893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138430</xdr:rowOff>
    </xdr:to>
    <xdr:cxnSp macro="">
      <xdr:nvCxnSpPr>
        <xdr:cNvPr id="136" name="直線コネクタ 135"/>
        <xdr:cNvCxnSpPr/>
      </xdr:nvCxnSpPr>
      <xdr:spPr>
        <a:xfrm>
          <a:off x="13004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6" name="楕円 145"/>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7"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8" name="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p>
        <a:p>
          <a:r>
            <a:rPr kumimoji="1" lang="ja-JP" altLang="en-US" sz="1300">
              <a:latin typeface="ＭＳ Ｐゴシック" panose="020B0600070205080204" pitchFamily="50" charset="-128"/>
              <a:ea typeface="ＭＳ Ｐゴシック" panose="020B0600070205080204" pitchFamily="50" charset="-128"/>
            </a:rPr>
            <a:t>　障害者施設生活支援や児童デイサービスなど、利用者増加などが上昇の要因であるが、上昇を抑えるため、制度改正等の対応策を検討したい。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56</xdr:row>
      <xdr:rowOff>113284</xdr:rowOff>
    </xdr:to>
    <xdr:cxnSp macro="">
      <xdr:nvCxnSpPr>
        <xdr:cNvPr id="186" name="直線コネクタ 185"/>
        <xdr:cNvCxnSpPr/>
      </xdr:nvCxnSpPr>
      <xdr:spPr>
        <a:xfrm flipV="1">
          <a:off x="3987800" y="9696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113284</xdr:rowOff>
    </xdr:to>
    <xdr:cxnSp macro="">
      <xdr:nvCxnSpPr>
        <xdr:cNvPr id="189" name="直線コネクタ 188"/>
        <xdr:cNvCxnSpPr/>
      </xdr:nvCxnSpPr>
      <xdr:spPr>
        <a:xfrm>
          <a:off x="3098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85852</xdr:rowOff>
    </xdr:to>
    <xdr:cxnSp macro="">
      <xdr:nvCxnSpPr>
        <xdr:cNvPr id="192" name="直線コネクタ 191"/>
        <xdr:cNvCxnSpPr/>
      </xdr:nvCxnSpPr>
      <xdr:spPr>
        <a:xfrm flipV="1">
          <a:off x="2209800" y="9668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85852</xdr:rowOff>
    </xdr:to>
    <xdr:cxnSp macro="">
      <xdr:nvCxnSpPr>
        <xdr:cNvPr id="195" name="直線コネクタ 194"/>
        <xdr:cNvCxnSpPr/>
      </xdr:nvCxnSpPr>
      <xdr:spPr>
        <a:xfrm>
          <a:off x="1320800" y="9659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5" name="楕円 204"/>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xdr:rowOff>
    </xdr:from>
    <xdr:ext cx="762000" cy="259045"/>
    <xdr:sp macro="" textlink="">
      <xdr:nvSpPr>
        <xdr:cNvPr id="206" name="扶助費該当値テキスト"/>
        <xdr:cNvSpPr txBox="1"/>
      </xdr:nvSpPr>
      <xdr:spPr>
        <a:xfrm>
          <a:off x="4914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7" name="楕円 206"/>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08" name="テキスト ボックス 207"/>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09" name="楕円 208"/>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0" name="テキスト ボックス 209"/>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今後も類似団体平均に比べ極端に悪化することのないよう努めたい。</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153670</xdr:rowOff>
    </xdr:to>
    <xdr:cxnSp macro="">
      <xdr:nvCxnSpPr>
        <xdr:cNvPr id="247" name="直線コネクタ 246"/>
        <xdr:cNvCxnSpPr/>
      </xdr:nvCxnSpPr>
      <xdr:spPr>
        <a:xfrm>
          <a:off x="15671800" y="954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115570</xdr:rowOff>
    </xdr:to>
    <xdr:cxnSp macro="">
      <xdr:nvCxnSpPr>
        <xdr:cNvPr id="250" name="直線コネクタ 249"/>
        <xdr:cNvCxnSpPr/>
      </xdr:nvCxnSpPr>
      <xdr:spPr>
        <a:xfrm>
          <a:off x="14782800" y="9446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56</xdr:row>
      <xdr:rowOff>35560</xdr:rowOff>
    </xdr:to>
    <xdr:cxnSp macro="">
      <xdr:nvCxnSpPr>
        <xdr:cNvPr id="253" name="直線コネクタ 252"/>
        <xdr:cNvCxnSpPr/>
      </xdr:nvCxnSpPr>
      <xdr:spPr>
        <a:xfrm flipV="1">
          <a:off x="13893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96520</xdr:rowOff>
    </xdr:to>
    <xdr:cxnSp macro="">
      <xdr:nvCxnSpPr>
        <xdr:cNvPr id="256" name="直線コネクタ 255"/>
        <xdr:cNvCxnSpPr/>
      </xdr:nvCxnSpPr>
      <xdr:spPr>
        <a:xfrm flipV="1">
          <a:off x="13004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8" name="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0" name="楕円 269"/>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1" name="テキスト ボックス 270"/>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2" name="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4" name="楕円 273"/>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5" name="テキスト ボックス 274"/>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74422</xdr:rowOff>
    </xdr:to>
    <xdr:cxnSp macro="">
      <xdr:nvCxnSpPr>
        <xdr:cNvPr id="305" name="直線コネクタ 304"/>
        <xdr:cNvCxnSpPr/>
      </xdr:nvCxnSpPr>
      <xdr:spPr>
        <a:xfrm flipV="1">
          <a:off x="15671800" y="6390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74422</xdr:rowOff>
    </xdr:to>
    <xdr:cxnSp macro="">
      <xdr:nvCxnSpPr>
        <xdr:cNvPr id="308" name="直線コネクタ 307"/>
        <xdr:cNvCxnSpPr/>
      </xdr:nvCxnSpPr>
      <xdr:spPr>
        <a:xfrm>
          <a:off x="14782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69850</xdr:rowOff>
    </xdr:to>
    <xdr:cxnSp macro="">
      <xdr:nvCxnSpPr>
        <xdr:cNvPr id="311" name="直線コネクタ 310"/>
        <xdr:cNvCxnSpPr/>
      </xdr:nvCxnSpPr>
      <xdr:spPr>
        <a:xfrm>
          <a:off x="13893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14" name="直線コネクタ 313"/>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6" name="楕円 325"/>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7" name="テキスト ボックス 326"/>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0" name="楕円 329"/>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1" name="テキスト ボックス 330"/>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3" name="テキスト ボックス 332"/>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公債費に係る経常収支比率は、昨年度はなかった市場公募債の満期償還があったことで、昨年度に比べ０．１ポイント増の１７．８％となった。</a:t>
          </a:r>
        </a:p>
        <a:p>
          <a:r>
            <a:rPr kumimoji="1" lang="ja-JP" altLang="en-US" sz="1300">
              <a:latin typeface="ＭＳ Ｐゴシック" panose="020B0600070205080204" pitchFamily="50" charset="-128"/>
              <a:ea typeface="ＭＳ Ｐゴシック" panose="020B0600070205080204" pitchFamily="50" charset="-128"/>
            </a:rPr>
            <a:t>　依然として全国平均、県平均及び類似団体平均を上回っているため、起債発行額を起債元金償還額以下に抑制するなど、地方債現在高の減少に努めたい。</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26415</xdr:rowOff>
    </xdr:to>
    <xdr:cxnSp macro="">
      <xdr:nvCxnSpPr>
        <xdr:cNvPr id="363" name="直線コネクタ 362"/>
        <xdr:cNvCxnSpPr/>
      </xdr:nvCxnSpPr>
      <xdr:spPr>
        <a:xfrm>
          <a:off x="3987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154432</xdr:rowOff>
    </xdr:to>
    <xdr:cxnSp macro="">
      <xdr:nvCxnSpPr>
        <xdr:cNvPr id="366" name="直線コネクタ 365"/>
        <xdr:cNvCxnSpPr/>
      </xdr:nvCxnSpPr>
      <xdr:spPr>
        <a:xfrm flipV="1">
          <a:off x="3098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154432</xdr:rowOff>
    </xdr:to>
    <xdr:cxnSp macro="">
      <xdr:nvCxnSpPr>
        <xdr:cNvPr id="369" name="直線コネクタ 368"/>
        <xdr:cNvCxnSpPr/>
      </xdr:nvCxnSpPr>
      <xdr:spPr>
        <a:xfrm>
          <a:off x="2209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163576</xdr:rowOff>
    </xdr:to>
    <xdr:cxnSp macro="">
      <xdr:nvCxnSpPr>
        <xdr:cNvPr id="372" name="直線コネクタ 371"/>
        <xdr:cNvCxnSpPr/>
      </xdr:nvCxnSpPr>
      <xdr:spPr>
        <a:xfrm flipV="1">
          <a:off x="1320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2" name="楕円 381"/>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3"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6" name="楕円 385"/>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7" name="テキスト ボックス 386"/>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8" name="楕円 387"/>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9" name="テキスト ボックス 388"/>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0" name="楕円 389"/>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1" name="テキスト ボックス 390"/>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公債費以外の経常収支比率は、全国平均、県平均、類似団体平均を下回り、良好に推移している。</a:t>
          </a:r>
        </a:p>
        <a:p>
          <a:r>
            <a:rPr kumimoji="1" lang="ja-JP" altLang="en-US" sz="1300">
              <a:latin typeface="ＭＳ Ｐゴシック" panose="020B0600070205080204" pitchFamily="50" charset="-128"/>
              <a:ea typeface="ＭＳ Ｐゴシック" panose="020B0600070205080204" pitchFamily="50" charset="-128"/>
            </a:rPr>
            <a:t>　現在、全国平均、県平均、類似団体平均を上回っている物件費、補助費等についても抑制を図り、さらなる高水準を目指したい。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49276</xdr:rowOff>
    </xdr:to>
    <xdr:cxnSp macro="">
      <xdr:nvCxnSpPr>
        <xdr:cNvPr id="422" name="直線コネクタ 421"/>
        <xdr:cNvCxnSpPr/>
      </xdr:nvCxnSpPr>
      <xdr:spPr>
        <a:xfrm flipV="1">
          <a:off x="15671800" y="13070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49276</xdr:rowOff>
    </xdr:to>
    <xdr:cxnSp macro="">
      <xdr:nvCxnSpPr>
        <xdr:cNvPr id="425" name="直線コネクタ 424"/>
        <xdr:cNvCxnSpPr/>
      </xdr:nvCxnSpPr>
      <xdr:spPr>
        <a:xfrm>
          <a:off x="14782800" y="129834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75</xdr:row>
      <xdr:rowOff>165863</xdr:rowOff>
    </xdr:to>
    <xdr:cxnSp macro="">
      <xdr:nvCxnSpPr>
        <xdr:cNvPr id="428" name="直線コネクタ 427"/>
        <xdr:cNvCxnSpPr/>
      </xdr:nvCxnSpPr>
      <xdr:spPr>
        <a:xfrm flipV="1">
          <a:off x="13893800" y="12983464"/>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165863</xdr:rowOff>
    </xdr:to>
    <xdr:cxnSp macro="">
      <xdr:nvCxnSpPr>
        <xdr:cNvPr id="431" name="直線コネクタ 430"/>
        <xdr:cNvCxnSpPr/>
      </xdr:nvCxnSpPr>
      <xdr:spPr>
        <a:xfrm>
          <a:off x="13004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1" name="楕円 440"/>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2"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3" name="楕円 442"/>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4" name="テキスト ボックス 443"/>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5" name="楕円 444"/>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46" name="テキスト ボックス 445"/>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8" name="テキスト ボックス 447"/>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楕円 448"/>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94435</xdr:rowOff>
    </xdr:from>
    <xdr:to>
      <xdr:col>29</xdr:col>
      <xdr:colOff>127000</xdr:colOff>
      <xdr:row>18</xdr:row>
      <xdr:rowOff>120055</xdr:rowOff>
    </xdr:to>
    <xdr:cxnSp macro="">
      <xdr:nvCxnSpPr>
        <xdr:cNvPr id="52" name="直線コネクタ 51"/>
        <xdr:cNvCxnSpPr/>
      </xdr:nvCxnSpPr>
      <xdr:spPr bwMode="auto">
        <a:xfrm>
          <a:off x="5003800" y="3228160"/>
          <a:ext cx="6477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94435</xdr:rowOff>
    </xdr:from>
    <xdr:to>
      <xdr:col>26</xdr:col>
      <xdr:colOff>50800</xdr:colOff>
      <xdr:row>18</xdr:row>
      <xdr:rowOff>114569</xdr:rowOff>
    </xdr:to>
    <xdr:cxnSp macro="">
      <xdr:nvCxnSpPr>
        <xdr:cNvPr id="55" name="直線コネクタ 54"/>
        <xdr:cNvCxnSpPr/>
      </xdr:nvCxnSpPr>
      <xdr:spPr bwMode="auto">
        <a:xfrm flipV="1">
          <a:off x="4305300" y="3228160"/>
          <a:ext cx="698500" cy="2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81748</xdr:rowOff>
    </xdr:from>
    <xdr:to>
      <xdr:col>22</xdr:col>
      <xdr:colOff>114300</xdr:colOff>
      <xdr:row>18</xdr:row>
      <xdr:rowOff>114569</xdr:rowOff>
    </xdr:to>
    <xdr:cxnSp macro="">
      <xdr:nvCxnSpPr>
        <xdr:cNvPr id="58" name="直線コネクタ 57"/>
        <xdr:cNvCxnSpPr/>
      </xdr:nvCxnSpPr>
      <xdr:spPr bwMode="auto">
        <a:xfrm>
          <a:off x="3606800" y="3215473"/>
          <a:ext cx="698500" cy="3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81748</xdr:rowOff>
    </xdr:from>
    <xdr:to>
      <xdr:col>18</xdr:col>
      <xdr:colOff>177800</xdr:colOff>
      <xdr:row>18</xdr:row>
      <xdr:rowOff>97636</xdr:rowOff>
    </xdr:to>
    <xdr:cxnSp macro="">
      <xdr:nvCxnSpPr>
        <xdr:cNvPr id="61" name="直線コネクタ 60"/>
        <xdr:cNvCxnSpPr/>
      </xdr:nvCxnSpPr>
      <xdr:spPr bwMode="auto">
        <a:xfrm flipV="1">
          <a:off x="2908300" y="3215473"/>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24082</xdr:rowOff>
    </xdr:from>
    <xdr:ext cx="762000" cy="259045"/>
    <xdr:sp macro="" textlink="">
      <xdr:nvSpPr>
        <xdr:cNvPr id="65" name="テキスト ボックス 64"/>
        <xdr:cNvSpPr txBox="1"/>
      </xdr:nvSpPr>
      <xdr:spPr>
        <a:xfrm>
          <a:off x="2527300" y="28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69255</xdr:rowOff>
    </xdr:from>
    <xdr:to>
      <xdr:col>29</xdr:col>
      <xdr:colOff>177800</xdr:colOff>
      <xdr:row>18</xdr:row>
      <xdr:rowOff>170855</xdr:rowOff>
    </xdr:to>
    <xdr:sp macro="" textlink="">
      <xdr:nvSpPr>
        <xdr:cNvPr id="71" name="楕円 70"/>
        <xdr:cNvSpPr/>
      </xdr:nvSpPr>
      <xdr:spPr bwMode="auto">
        <a:xfrm>
          <a:off x="5600700" y="320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41332</xdr:rowOff>
    </xdr:from>
    <xdr:ext cx="762000" cy="259045"/>
    <xdr:sp macro="" textlink="">
      <xdr:nvSpPr>
        <xdr:cNvPr id="72" name="人口1人当たり決算額の推移該当値テキスト130"/>
        <xdr:cNvSpPr txBox="1"/>
      </xdr:nvSpPr>
      <xdr:spPr>
        <a:xfrm>
          <a:off x="5740400" y="317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43635</xdr:rowOff>
    </xdr:from>
    <xdr:to>
      <xdr:col>26</xdr:col>
      <xdr:colOff>101600</xdr:colOff>
      <xdr:row>18</xdr:row>
      <xdr:rowOff>145235</xdr:rowOff>
    </xdr:to>
    <xdr:sp macro="" textlink="">
      <xdr:nvSpPr>
        <xdr:cNvPr id="73" name="楕円 72"/>
        <xdr:cNvSpPr/>
      </xdr:nvSpPr>
      <xdr:spPr bwMode="auto">
        <a:xfrm>
          <a:off x="49530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130012</xdr:rowOff>
    </xdr:from>
    <xdr:ext cx="736600" cy="259045"/>
    <xdr:sp macro="" textlink="">
      <xdr:nvSpPr>
        <xdr:cNvPr id="74" name="テキスト ボックス 73"/>
        <xdr:cNvSpPr txBox="1"/>
      </xdr:nvSpPr>
      <xdr:spPr>
        <a:xfrm>
          <a:off x="4622800" y="326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63769</xdr:rowOff>
    </xdr:from>
    <xdr:to>
      <xdr:col>22</xdr:col>
      <xdr:colOff>165100</xdr:colOff>
      <xdr:row>18</xdr:row>
      <xdr:rowOff>165369</xdr:rowOff>
    </xdr:to>
    <xdr:sp macro="" textlink="">
      <xdr:nvSpPr>
        <xdr:cNvPr id="75" name="楕円 74"/>
        <xdr:cNvSpPr/>
      </xdr:nvSpPr>
      <xdr:spPr bwMode="auto">
        <a:xfrm>
          <a:off x="4254500" y="31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150146</xdr:rowOff>
    </xdr:from>
    <xdr:ext cx="762000" cy="259045"/>
    <xdr:sp macro="" textlink="">
      <xdr:nvSpPr>
        <xdr:cNvPr id="76" name="テキスト ボックス 75"/>
        <xdr:cNvSpPr txBox="1"/>
      </xdr:nvSpPr>
      <xdr:spPr>
        <a:xfrm>
          <a:off x="3924300" y="32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30948</xdr:rowOff>
    </xdr:from>
    <xdr:to>
      <xdr:col>19</xdr:col>
      <xdr:colOff>38100</xdr:colOff>
      <xdr:row>18</xdr:row>
      <xdr:rowOff>132548</xdr:rowOff>
    </xdr:to>
    <xdr:sp macro="" textlink="">
      <xdr:nvSpPr>
        <xdr:cNvPr id="77" name="楕円 76"/>
        <xdr:cNvSpPr/>
      </xdr:nvSpPr>
      <xdr:spPr bwMode="auto">
        <a:xfrm>
          <a:off x="3556000" y="316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117325</xdr:rowOff>
    </xdr:from>
    <xdr:ext cx="762000" cy="259045"/>
    <xdr:sp macro="" textlink="">
      <xdr:nvSpPr>
        <xdr:cNvPr id="78" name="テキスト ボックス 77"/>
        <xdr:cNvSpPr txBox="1"/>
      </xdr:nvSpPr>
      <xdr:spPr>
        <a:xfrm>
          <a:off x="3225800" y="32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46836</xdr:rowOff>
    </xdr:from>
    <xdr:to>
      <xdr:col>15</xdr:col>
      <xdr:colOff>101600</xdr:colOff>
      <xdr:row>18</xdr:row>
      <xdr:rowOff>148436</xdr:rowOff>
    </xdr:to>
    <xdr:sp macro="" textlink="">
      <xdr:nvSpPr>
        <xdr:cNvPr id="79" name="楕円 78"/>
        <xdr:cNvSpPr/>
      </xdr:nvSpPr>
      <xdr:spPr bwMode="auto">
        <a:xfrm>
          <a:off x="2857500" y="318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133213</xdr:rowOff>
    </xdr:from>
    <xdr:ext cx="762000" cy="259045"/>
    <xdr:sp macro="" textlink="">
      <xdr:nvSpPr>
        <xdr:cNvPr id="80" name="テキスト ボックス 79"/>
        <xdr:cNvSpPr txBox="1"/>
      </xdr:nvSpPr>
      <xdr:spPr>
        <a:xfrm>
          <a:off x="2527300" y="326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249758</xdr:rowOff>
    </xdr:from>
    <xdr:to>
      <xdr:col>29</xdr:col>
      <xdr:colOff>127000</xdr:colOff>
      <xdr:row>35</xdr:row>
      <xdr:rowOff>255179</xdr:rowOff>
    </xdr:to>
    <xdr:cxnSp macro="">
      <xdr:nvCxnSpPr>
        <xdr:cNvPr id="115" name="直線コネクタ 114"/>
        <xdr:cNvCxnSpPr/>
      </xdr:nvCxnSpPr>
      <xdr:spPr bwMode="auto">
        <a:xfrm>
          <a:off x="5003800" y="6860108"/>
          <a:ext cx="6477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113316</xdr:rowOff>
    </xdr:from>
    <xdr:to>
      <xdr:col>26</xdr:col>
      <xdr:colOff>50800</xdr:colOff>
      <xdr:row>35</xdr:row>
      <xdr:rowOff>249758</xdr:rowOff>
    </xdr:to>
    <xdr:cxnSp macro="">
      <xdr:nvCxnSpPr>
        <xdr:cNvPr id="118" name="直線コネクタ 117"/>
        <xdr:cNvCxnSpPr/>
      </xdr:nvCxnSpPr>
      <xdr:spPr bwMode="auto">
        <a:xfrm>
          <a:off x="4305300" y="6723666"/>
          <a:ext cx="698500" cy="13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97837</xdr:rowOff>
    </xdr:from>
    <xdr:to>
      <xdr:col>22</xdr:col>
      <xdr:colOff>114300</xdr:colOff>
      <xdr:row>35</xdr:row>
      <xdr:rowOff>113316</xdr:rowOff>
    </xdr:to>
    <xdr:cxnSp macro="">
      <xdr:nvCxnSpPr>
        <xdr:cNvPr id="121" name="直線コネクタ 120"/>
        <xdr:cNvCxnSpPr/>
      </xdr:nvCxnSpPr>
      <xdr:spPr bwMode="auto">
        <a:xfrm>
          <a:off x="3606800" y="6708187"/>
          <a:ext cx="698500" cy="1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82423</xdr:rowOff>
    </xdr:from>
    <xdr:to>
      <xdr:col>18</xdr:col>
      <xdr:colOff>177800</xdr:colOff>
      <xdr:row>35</xdr:row>
      <xdr:rowOff>97837</xdr:rowOff>
    </xdr:to>
    <xdr:cxnSp macro="">
      <xdr:nvCxnSpPr>
        <xdr:cNvPr id="124" name="直線コネクタ 123"/>
        <xdr:cNvCxnSpPr/>
      </xdr:nvCxnSpPr>
      <xdr:spPr bwMode="auto">
        <a:xfrm>
          <a:off x="2908300" y="6692773"/>
          <a:ext cx="6985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204379</xdr:rowOff>
    </xdr:from>
    <xdr:to>
      <xdr:col>29</xdr:col>
      <xdr:colOff>177800</xdr:colOff>
      <xdr:row>35</xdr:row>
      <xdr:rowOff>305979</xdr:rowOff>
    </xdr:to>
    <xdr:sp macro="" textlink="">
      <xdr:nvSpPr>
        <xdr:cNvPr id="134" name="楕円 133"/>
        <xdr:cNvSpPr/>
      </xdr:nvSpPr>
      <xdr:spPr bwMode="auto">
        <a:xfrm>
          <a:off x="5600700" y="68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176456</xdr:rowOff>
    </xdr:from>
    <xdr:ext cx="762000" cy="259045"/>
    <xdr:sp macro="" textlink="">
      <xdr:nvSpPr>
        <xdr:cNvPr id="135" name="人口1人当たり決算額の推移該当値テキスト445"/>
        <xdr:cNvSpPr txBox="1"/>
      </xdr:nvSpPr>
      <xdr:spPr>
        <a:xfrm>
          <a:off x="5740400" y="678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198958</xdr:rowOff>
    </xdr:from>
    <xdr:to>
      <xdr:col>26</xdr:col>
      <xdr:colOff>101600</xdr:colOff>
      <xdr:row>35</xdr:row>
      <xdr:rowOff>300558</xdr:rowOff>
    </xdr:to>
    <xdr:sp macro="" textlink="">
      <xdr:nvSpPr>
        <xdr:cNvPr id="136" name="楕円 135"/>
        <xdr:cNvSpPr/>
      </xdr:nvSpPr>
      <xdr:spPr bwMode="auto">
        <a:xfrm>
          <a:off x="4953000" y="68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285335</xdr:rowOff>
    </xdr:from>
    <xdr:ext cx="736600" cy="259045"/>
    <xdr:sp macro="" textlink="">
      <xdr:nvSpPr>
        <xdr:cNvPr id="137" name="テキスト ボックス 136"/>
        <xdr:cNvSpPr txBox="1"/>
      </xdr:nvSpPr>
      <xdr:spPr>
        <a:xfrm>
          <a:off x="4622800" y="689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62516</xdr:rowOff>
    </xdr:from>
    <xdr:to>
      <xdr:col>22</xdr:col>
      <xdr:colOff>165100</xdr:colOff>
      <xdr:row>35</xdr:row>
      <xdr:rowOff>164116</xdr:rowOff>
    </xdr:to>
    <xdr:sp macro="" textlink="">
      <xdr:nvSpPr>
        <xdr:cNvPr id="138" name="楕円 137"/>
        <xdr:cNvSpPr/>
      </xdr:nvSpPr>
      <xdr:spPr bwMode="auto">
        <a:xfrm>
          <a:off x="4254500" y="66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174293</xdr:rowOff>
    </xdr:from>
    <xdr:ext cx="762000" cy="259045"/>
    <xdr:sp macro="" textlink="">
      <xdr:nvSpPr>
        <xdr:cNvPr id="139" name="テキスト ボックス 138"/>
        <xdr:cNvSpPr txBox="1"/>
      </xdr:nvSpPr>
      <xdr:spPr>
        <a:xfrm>
          <a:off x="3924300" y="64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47037</xdr:rowOff>
    </xdr:from>
    <xdr:to>
      <xdr:col>19</xdr:col>
      <xdr:colOff>38100</xdr:colOff>
      <xdr:row>35</xdr:row>
      <xdr:rowOff>148637</xdr:rowOff>
    </xdr:to>
    <xdr:sp macro="" textlink="">
      <xdr:nvSpPr>
        <xdr:cNvPr id="140" name="楕円 139"/>
        <xdr:cNvSpPr/>
      </xdr:nvSpPr>
      <xdr:spPr bwMode="auto">
        <a:xfrm>
          <a:off x="35560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158814</xdr:rowOff>
    </xdr:from>
    <xdr:ext cx="762000" cy="259045"/>
    <xdr:sp macro="" textlink="">
      <xdr:nvSpPr>
        <xdr:cNvPr id="141" name="テキスト ボックス 140"/>
        <xdr:cNvSpPr txBox="1"/>
      </xdr:nvSpPr>
      <xdr:spPr>
        <a:xfrm>
          <a:off x="3225800" y="642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31623</xdr:rowOff>
    </xdr:from>
    <xdr:to>
      <xdr:col>15</xdr:col>
      <xdr:colOff>101600</xdr:colOff>
      <xdr:row>35</xdr:row>
      <xdr:rowOff>133223</xdr:rowOff>
    </xdr:to>
    <xdr:sp macro="" textlink="">
      <xdr:nvSpPr>
        <xdr:cNvPr id="142" name="楕円 141"/>
        <xdr:cNvSpPr/>
      </xdr:nvSpPr>
      <xdr:spPr bwMode="auto">
        <a:xfrm>
          <a:off x="28575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143400</xdr:rowOff>
    </xdr:from>
    <xdr:ext cx="762000" cy="259045"/>
    <xdr:sp macro="" textlink="">
      <xdr:nvSpPr>
        <xdr:cNvPr id="143" name="テキスト ボックス 142"/>
        <xdr:cNvSpPr txBox="1"/>
      </xdr:nvSpPr>
      <xdr:spPr>
        <a:xfrm>
          <a:off x="2527300" y="641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58364</xdr:rowOff>
    </xdr:from>
    <xdr:to>
      <xdr:col>24</xdr:col>
      <xdr:colOff>63500</xdr:colOff>
      <xdr:row>38</xdr:row>
      <xdr:rowOff>64742</xdr:rowOff>
    </xdr:to>
    <xdr:cxnSp macro="">
      <xdr:nvCxnSpPr>
        <xdr:cNvPr id="59" name="直線コネクタ 58"/>
        <xdr:cNvCxnSpPr/>
      </xdr:nvCxnSpPr>
      <xdr:spPr>
        <a:xfrm flipV="1">
          <a:off x="3797300" y="6573464"/>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43505</xdr:rowOff>
    </xdr:from>
    <xdr:to>
      <xdr:col>19</xdr:col>
      <xdr:colOff>177800</xdr:colOff>
      <xdr:row>38</xdr:row>
      <xdr:rowOff>64742</xdr:rowOff>
    </xdr:to>
    <xdr:cxnSp macro="">
      <xdr:nvCxnSpPr>
        <xdr:cNvPr id="62" name="直線コネクタ 61"/>
        <xdr:cNvCxnSpPr/>
      </xdr:nvCxnSpPr>
      <xdr:spPr>
        <a:xfrm>
          <a:off x="2908300" y="655860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25903</xdr:rowOff>
    </xdr:from>
    <xdr:to>
      <xdr:col>15</xdr:col>
      <xdr:colOff>50800</xdr:colOff>
      <xdr:row>38</xdr:row>
      <xdr:rowOff>43505</xdr:rowOff>
    </xdr:to>
    <xdr:cxnSp macro="">
      <xdr:nvCxnSpPr>
        <xdr:cNvPr id="65" name="直線コネクタ 64"/>
        <xdr:cNvCxnSpPr/>
      </xdr:nvCxnSpPr>
      <xdr:spPr>
        <a:xfrm>
          <a:off x="2019300" y="654100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25903</xdr:rowOff>
    </xdr:from>
    <xdr:to>
      <xdr:col>10</xdr:col>
      <xdr:colOff>114300</xdr:colOff>
      <xdr:row>38</xdr:row>
      <xdr:rowOff>68971</xdr:rowOff>
    </xdr:to>
    <xdr:cxnSp macro="">
      <xdr:nvCxnSpPr>
        <xdr:cNvPr id="68" name="直線コネクタ 67"/>
        <xdr:cNvCxnSpPr/>
      </xdr:nvCxnSpPr>
      <xdr:spPr>
        <a:xfrm flipV="1">
          <a:off x="1130300" y="6541003"/>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7564</xdr:rowOff>
    </xdr:from>
    <xdr:to>
      <xdr:col>24</xdr:col>
      <xdr:colOff>114300</xdr:colOff>
      <xdr:row>38</xdr:row>
      <xdr:rowOff>109164</xdr:rowOff>
    </xdr:to>
    <xdr:sp macro="" textlink="">
      <xdr:nvSpPr>
        <xdr:cNvPr id="78" name="楕円 77"/>
        <xdr:cNvSpPr/>
      </xdr:nvSpPr>
      <xdr:spPr>
        <a:xfrm>
          <a:off x="45847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93941</xdr:rowOff>
    </xdr:from>
    <xdr:ext cx="534377" cy="259045"/>
    <xdr:sp macro="" textlink="">
      <xdr:nvSpPr>
        <xdr:cNvPr id="79" name="人件費該当値テキスト"/>
        <xdr:cNvSpPr txBox="1"/>
      </xdr:nvSpPr>
      <xdr:spPr>
        <a:xfrm>
          <a:off x="4686300" y="643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13942</xdr:rowOff>
    </xdr:from>
    <xdr:to>
      <xdr:col>20</xdr:col>
      <xdr:colOff>38100</xdr:colOff>
      <xdr:row>38</xdr:row>
      <xdr:rowOff>115542</xdr:rowOff>
    </xdr:to>
    <xdr:sp macro="" textlink="">
      <xdr:nvSpPr>
        <xdr:cNvPr id="80" name="楕円 79"/>
        <xdr:cNvSpPr/>
      </xdr:nvSpPr>
      <xdr:spPr>
        <a:xfrm>
          <a:off x="37465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106669</xdr:rowOff>
    </xdr:from>
    <xdr:ext cx="534377" cy="259045"/>
    <xdr:sp macro="" textlink="">
      <xdr:nvSpPr>
        <xdr:cNvPr id="81" name="テキスト ボックス 80"/>
        <xdr:cNvSpPr txBox="1"/>
      </xdr:nvSpPr>
      <xdr:spPr>
        <a:xfrm>
          <a:off x="3530111" y="66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164155</xdr:rowOff>
    </xdr:from>
    <xdr:to>
      <xdr:col>15</xdr:col>
      <xdr:colOff>101600</xdr:colOff>
      <xdr:row>38</xdr:row>
      <xdr:rowOff>94305</xdr:rowOff>
    </xdr:to>
    <xdr:sp macro="" textlink="">
      <xdr:nvSpPr>
        <xdr:cNvPr id="82" name="楕円 81"/>
        <xdr:cNvSpPr/>
      </xdr:nvSpPr>
      <xdr:spPr>
        <a:xfrm>
          <a:off x="2857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85432</xdr:rowOff>
    </xdr:from>
    <xdr:ext cx="534377" cy="259045"/>
    <xdr:sp macro="" textlink="">
      <xdr:nvSpPr>
        <xdr:cNvPr id="83" name="テキスト ボックス 82"/>
        <xdr:cNvSpPr txBox="1"/>
      </xdr:nvSpPr>
      <xdr:spPr>
        <a:xfrm>
          <a:off x="2641111" y="66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146553</xdr:rowOff>
    </xdr:from>
    <xdr:to>
      <xdr:col>10</xdr:col>
      <xdr:colOff>165100</xdr:colOff>
      <xdr:row>38</xdr:row>
      <xdr:rowOff>76703</xdr:rowOff>
    </xdr:to>
    <xdr:sp macro="" textlink="">
      <xdr:nvSpPr>
        <xdr:cNvPr id="84" name="楕円 83"/>
        <xdr:cNvSpPr/>
      </xdr:nvSpPr>
      <xdr:spPr>
        <a:xfrm>
          <a:off x="1968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67830</xdr:rowOff>
    </xdr:from>
    <xdr:ext cx="534377" cy="259045"/>
    <xdr:sp macro="" textlink="">
      <xdr:nvSpPr>
        <xdr:cNvPr id="85" name="テキスト ボックス 84"/>
        <xdr:cNvSpPr txBox="1"/>
      </xdr:nvSpPr>
      <xdr:spPr>
        <a:xfrm>
          <a:off x="1752111" y="6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18171</xdr:rowOff>
    </xdr:from>
    <xdr:to>
      <xdr:col>6</xdr:col>
      <xdr:colOff>38100</xdr:colOff>
      <xdr:row>38</xdr:row>
      <xdr:rowOff>119771</xdr:rowOff>
    </xdr:to>
    <xdr:sp macro="" textlink="">
      <xdr:nvSpPr>
        <xdr:cNvPr id="86" name="楕円 85"/>
        <xdr:cNvSpPr/>
      </xdr:nvSpPr>
      <xdr:spPr>
        <a:xfrm>
          <a:off x="1079500" y="6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110898</xdr:rowOff>
    </xdr:from>
    <xdr:ext cx="534377" cy="259045"/>
    <xdr:sp macro="" textlink="">
      <xdr:nvSpPr>
        <xdr:cNvPr id="87" name="テキスト ボックス 86"/>
        <xdr:cNvSpPr txBox="1"/>
      </xdr:nvSpPr>
      <xdr:spPr>
        <a:xfrm>
          <a:off x="863111" y="66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122212</xdr:rowOff>
    </xdr:from>
    <xdr:to>
      <xdr:col>24</xdr:col>
      <xdr:colOff>63500</xdr:colOff>
      <xdr:row>57</xdr:row>
      <xdr:rowOff>136042</xdr:rowOff>
    </xdr:to>
    <xdr:cxnSp macro="">
      <xdr:nvCxnSpPr>
        <xdr:cNvPr id="117" name="直線コネクタ 116"/>
        <xdr:cNvCxnSpPr/>
      </xdr:nvCxnSpPr>
      <xdr:spPr>
        <a:xfrm flipV="1">
          <a:off x="3797300" y="989486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136042</xdr:rowOff>
    </xdr:from>
    <xdr:to>
      <xdr:col>19</xdr:col>
      <xdr:colOff>177800</xdr:colOff>
      <xdr:row>57</xdr:row>
      <xdr:rowOff>145453</xdr:rowOff>
    </xdr:to>
    <xdr:cxnSp macro="">
      <xdr:nvCxnSpPr>
        <xdr:cNvPr id="120" name="直線コネクタ 119"/>
        <xdr:cNvCxnSpPr/>
      </xdr:nvCxnSpPr>
      <xdr:spPr>
        <a:xfrm flipV="1">
          <a:off x="2908300" y="9908692"/>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130416</xdr:rowOff>
    </xdr:from>
    <xdr:to>
      <xdr:col>15</xdr:col>
      <xdr:colOff>50800</xdr:colOff>
      <xdr:row>57</xdr:row>
      <xdr:rowOff>145453</xdr:rowOff>
    </xdr:to>
    <xdr:cxnSp macro="">
      <xdr:nvCxnSpPr>
        <xdr:cNvPr id="123" name="直線コネクタ 122"/>
        <xdr:cNvCxnSpPr/>
      </xdr:nvCxnSpPr>
      <xdr:spPr>
        <a:xfrm>
          <a:off x="2019300" y="9903066"/>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130416</xdr:rowOff>
    </xdr:from>
    <xdr:to>
      <xdr:col>10</xdr:col>
      <xdr:colOff>114300</xdr:colOff>
      <xdr:row>57</xdr:row>
      <xdr:rowOff>159194</xdr:rowOff>
    </xdr:to>
    <xdr:cxnSp macro="">
      <xdr:nvCxnSpPr>
        <xdr:cNvPr id="126" name="直線コネクタ 125"/>
        <xdr:cNvCxnSpPr/>
      </xdr:nvCxnSpPr>
      <xdr:spPr>
        <a:xfrm flipV="1">
          <a:off x="1130300" y="9903066"/>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71412</xdr:rowOff>
    </xdr:from>
    <xdr:to>
      <xdr:col>24</xdr:col>
      <xdr:colOff>114300</xdr:colOff>
      <xdr:row>58</xdr:row>
      <xdr:rowOff>1562</xdr:rowOff>
    </xdr:to>
    <xdr:sp macro="" textlink="">
      <xdr:nvSpPr>
        <xdr:cNvPr id="136" name="楕円 135"/>
        <xdr:cNvSpPr/>
      </xdr:nvSpPr>
      <xdr:spPr>
        <a:xfrm>
          <a:off x="4584700" y="98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49839</xdr:rowOff>
    </xdr:from>
    <xdr:ext cx="534377" cy="259045"/>
    <xdr:sp macro="" textlink="">
      <xdr:nvSpPr>
        <xdr:cNvPr id="137" name="物件費該当値テキスト"/>
        <xdr:cNvSpPr txBox="1"/>
      </xdr:nvSpPr>
      <xdr:spPr>
        <a:xfrm>
          <a:off x="4686300" y="98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85242</xdr:rowOff>
    </xdr:from>
    <xdr:to>
      <xdr:col>20</xdr:col>
      <xdr:colOff>38100</xdr:colOff>
      <xdr:row>58</xdr:row>
      <xdr:rowOff>15392</xdr:rowOff>
    </xdr:to>
    <xdr:sp macro="" textlink="">
      <xdr:nvSpPr>
        <xdr:cNvPr id="138" name="楕円 137"/>
        <xdr:cNvSpPr/>
      </xdr:nvSpPr>
      <xdr:spPr>
        <a:xfrm>
          <a:off x="3746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6519</xdr:rowOff>
    </xdr:from>
    <xdr:ext cx="534377" cy="259045"/>
    <xdr:sp macro="" textlink="">
      <xdr:nvSpPr>
        <xdr:cNvPr id="139" name="テキスト ボックス 138"/>
        <xdr:cNvSpPr txBox="1"/>
      </xdr:nvSpPr>
      <xdr:spPr>
        <a:xfrm>
          <a:off x="3530111" y="99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94653</xdr:rowOff>
    </xdr:from>
    <xdr:to>
      <xdr:col>15</xdr:col>
      <xdr:colOff>101600</xdr:colOff>
      <xdr:row>58</xdr:row>
      <xdr:rowOff>24803</xdr:rowOff>
    </xdr:to>
    <xdr:sp macro="" textlink="">
      <xdr:nvSpPr>
        <xdr:cNvPr id="140" name="楕円 139"/>
        <xdr:cNvSpPr/>
      </xdr:nvSpPr>
      <xdr:spPr>
        <a:xfrm>
          <a:off x="2857500" y="98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15930</xdr:rowOff>
    </xdr:from>
    <xdr:ext cx="534377" cy="259045"/>
    <xdr:sp macro="" textlink="">
      <xdr:nvSpPr>
        <xdr:cNvPr id="141" name="テキスト ボックス 140"/>
        <xdr:cNvSpPr txBox="1"/>
      </xdr:nvSpPr>
      <xdr:spPr>
        <a:xfrm>
          <a:off x="2641111" y="99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79616</xdr:rowOff>
    </xdr:from>
    <xdr:to>
      <xdr:col>10</xdr:col>
      <xdr:colOff>165100</xdr:colOff>
      <xdr:row>58</xdr:row>
      <xdr:rowOff>9766</xdr:rowOff>
    </xdr:to>
    <xdr:sp macro="" textlink="">
      <xdr:nvSpPr>
        <xdr:cNvPr id="142" name="楕円 141"/>
        <xdr:cNvSpPr/>
      </xdr:nvSpPr>
      <xdr:spPr>
        <a:xfrm>
          <a:off x="1968500" y="9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893</xdr:rowOff>
    </xdr:from>
    <xdr:ext cx="534377" cy="259045"/>
    <xdr:sp macro="" textlink="">
      <xdr:nvSpPr>
        <xdr:cNvPr id="143" name="テキスト ボックス 142"/>
        <xdr:cNvSpPr txBox="1"/>
      </xdr:nvSpPr>
      <xdr:spPr>
        <a:xfrm>
          <a:off x="1752111" y="99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108394</xdr:rowOff>
    </xdr:from>
    <xdr:to>
      <xdr:col>6</xdr:col>
      <xdr:colOff>38100</xdr:colOff>
      <xdr:row>58</xdr:row>
      <xdr:rowOff>38544</xdr:rowOff>
    </xdr:to>
    <xdr:sp macro="" textlink="">
      <xdr:nvSpPr>
        <xdr:cNvPr id="144" name="楕円 143"/>
        <xdr:cNvSpPr/>
      </xdr:nvSpPr>
      <xdr:spPr>
        <a:xfrm>
          <a:off x="1079500" y="98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29671</xdr:rowOff>
    </xdr:from>
    <xdr:ext cx="534377" cy="259045"/>
    <xdr:sp macro="" textlink="">
      <xdr:nvSpPr>
        <xdr:cNvPr id="145" name="テキスト ボックス 144"/>
        <xdr:cNvSpPr txBox="1"/>
      </xdr:nvSpPr>
      <xdr:spPr>
        <a:xfrm>
          <a:off x="863111" y="99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100381</xdr:rowOff>
    </xdr:from>
    <xdr:to>
      <xdr:col>24</xdr:col>
      <xdr:colOff>63500</xdr:colOff>
      <xdr:row>77</xdr:row>
      <xdr:rowOff>70738</xdr:rowOff>
    </xdr:to>
    <xdr:cxnSp macro="">
      <xdr:nvCxnSpPr>
        <xdr:cNvPr id="174" name="直線コネクタ 173"/>
        <xdr:cNvCxnSpPr/>
      </xdr:nvCxnSpPr>
      <xdr:spPr>
        <a:xfrm>
          <a:off x="3797300" y="12787681"/>
          <a:ext cx="838200" cy="48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100381</xdr:rowOff>
    </xdr:from>
    <xdr:to>
      <xdr:col>19</xdr:col>
      <xdr:colOff>177800</xdr:colOff>
      <xdr:row>77</xdr:row>
      <xdr:rowOff>52603</xdr:rowOff>
    </xdr:to>
    <xdr:cxnSp macro="">
      <xdr:nvCxnSpPr>
        <xdr:cNvPr id="177" name="直線コネクタ 176"/>
        <xdr:cNvCxnSpPr/>
      </xdr:nvCxnSpPr>
      <xdr:spPr>
        <a:xfrm flipV="1">
          <a:off x="2908300" y="12787681"/>
          <a:ext cx="8890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52603</xdr:rowOff>
    </xdr:from>
    <xdr:to>
      <xdr:col>15</xdr:col>
      <xdr:colOff>50800</xdr:colOff>
      <xdr:row>77</xdr:row>
      <xdr:rowOff>59919</xdr:rowOff>
    </xdr:to>
    <xdr:cxnSp macro="">
      <xdr:nvCxnSpPr>
        <xdr:cNvPr id="180" name="直線コネクタ 179"/>
        <xdr:cNvCxnSpPr/>
      </xdr:nvCxnSpPr>
      <xdr:spPr>
        <a:xfrm flipV="1">
          <a:off x="2019300" y="1325425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28600</xdr:rowOff>
    </xdr:from>
    <xdr:to>
      <xdr:col>10</xdr:col>
      <xdr:colOff>114300</xdr:colOff>
      <xdr:row>77</xdr:row>
      <xdr:rowOff>59919</xdr:rowOff>
    </xdr:to>
    <xdr:cxnSp macro="">
      <xdr:nvCxnSpPr>
        <xdr:cNvPr id="183" name="直線コネクタ 182"/>
        <xdr:cNvCxnSpPr/>
      </xdr:nvCxnSpPr>
      <xdr:spPr>
        <a:xfrm>
          <a:off x="1130300" y="13230250"/>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153509</xdr:rowOff>
    </xdr:from>
    <xdr:ext cx="469744" cy="259045"/>
    <xdr:sp macro="" textlink="">
      <xdr:nvSpPr>
        <xdr:cNvPr id="187" name="テキスト ボックス 186"/>
        <xdr:cNvSpPr txBox="1"/>
      </xdr:nvSpPr>
      <xdr:spPr>
        <a:xfrm>
          <a:off x="89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19938</xdr:rowOff>
    </xdr:from>
    <xdr:to>
      <xdr:col>24</xdr:col>
      <xdr:colOff>114300</xdr:colOff>
      <xdr:row>77</xdr:row>
      <xdr:rowOff>121538</xdr:rowOff>
    </xdr:to>
    <xdr:sp macro="" textlink="">
      <xdr:nvSpPr>
        <xdr:cNvPr id="193" name="楕円 192"/>
        <xdr:cNvSpPr/>
      </xdr:nvSpPr>
      <xdr:spPr>
        <a:xfrm>
          <a:off x="4584700" y="132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42815</xdr:rowOff>
    </xdr:from>
    <xdr:ext cx="469744" cy="259045"/>
    <xdr:sp macro="" textlink="">
      <xdr:nvSpPr>
        <xdr:cNvPr id="194" name="維持補修費該当値テキスト"/>
        <xdr:cNvSpPr txBox="1"/>
      </xdr:nvSpPr>
      <xdr:spPr>
        <a:xfrm>
          <a:off x="4686300" y="1307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49581</xdr:rowOff>
    </xdr:from>
    <xdr:to>
      <xdr:col>20</xdr:col>
      <xdr:colOff>38100</xdr:colOff>
      <xdr:row>74</xdr:row>
      <xdr:rowOff>151181</xdr:rowOff>
    </xdr:to>
    <xdr:sp macro="" textlink="">
      <xdr:nvSpPr>
        <xdr:cNvPr id="195" name="楕円 194"/>
        <xdr:cNvSpPr/>
      </xdr:nvSpPr>
      <xdr:spPr>
        <a:xfrm>
          <a:off x="3746500" y="127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167708</xdr:rowOff>
    </xdr:from>
    <xdr:ext cx="534377" cy="259045"/>
    <xdr:sp macro="" textlink="">
      <xdr:nvSpPr>
        <xdr:cNvPr id="196" name="テキスト ボックス 195"/>
        <xdr:cNvSpPr txBox="1"/>
      </xdr:nvSpPr>
      <xdr:spPr>
        <a:xfrm>
          <a:off x="3530111" y="125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1803</xdr:rowOff>
    </xdr:from>
    <xdr:to>
      <xdr:col>15</xdr:col>
      <xdr:colOff>101600</xdr:colOff>
      <xdr:row>77</xdr:row>
      <xdr:rowOff>103403</xdr:rowOff>
    </xdr:to>
    <xdr:sp macro="" textlink="">
      <xdr:nvSpPr>
        <xdr:cNvPr id="197" name="楕円 196"/>
        <xdr:cNvSpPr/>
      </xdr:nvSpPr>
      <xdr:spPr>
        <a:xfrm>
          <a:off x="2857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119930</xdr:rowOff>
    </xdr:from>
    <xdr:ext cx="469744" cy="259045"/>
    <xdr:sp macro="" textlink="">
      <xdr:nvSpPr>
        <xdr:cNvPr id="198" name="テキスト ボックス 197"/>
        <xdr:cNvSpPr txBox="1"/>
      </xdr:nvSpPr>
      <xdr:spPr>
        <a:xfrm>
          <a:off x="2673428" y="1297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9119</xdr:rowOff>
    </xdr:from>
    <xdr:to>
      <xdr:col>10</xdr:col>
      <xdr:colOff>165100</xdr:colOff>
      <xdr:row>77</xdr:row>
      <xdr:rowOff>110719</xdr:rowOff>
    </xdr:to>
    <xdr:sp macro="" textlink="">
      <xdr:nvSpPr>
        <xdr:cNvPr id="199" name="楕円 198"/>
        <xdr:cNvSpPr/>
      </xdr:nvSpPr>
      <xdr:spPr>
        <a:xfrm>
          <a:off x="1968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127246</xdr:rowOff>
    </xdr:from>
    <xdr:ext cx="469744" cy="259045"/>
    <xdr:sp macro="" textlink="">
      <xdr:nvSpPr>
        <xdr:cNvPr id="200" name="テキスト ボックス 199"/>
        <xdr:cNvSpPr txBox="1"/>
      </xdr:nvSpPr>
      <xdr:spPr>
        <a:xfrm>
          <a:off x="1784428" y="129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149250</xdr:rowOff>
    </xdr:from>
    <xdr:to>
      <xdr:col>6</xdr:col>
      <xdr:colOff>38100</xdr:colOff>
      <xdr:row>77</xdr:row>
      <xdr:rowOff>79400</xdr:rowOff>
    </xdr:to>
    <xdr:sp macro="" textlink="">
      <xdr:nvSpPr>
        <xdr:cNvPr id="201" name="楕円 200"/>
        <xdr:cNvSpPr/>
      </xdr:nvSpPr>
      <xdr:spPr>
        <a:xfrm>
          <a:off x="1079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95928</xdr:rowOff>
    </xdr:from>
    <xdr:ext cx="469744" cy="259045"/>
    <xdr:sp macro="" textlink="">
      <xdr:nvSpPr>
        <xdr:cNvPr id="202" name="テキスト ボックス 201"/>
        <xdr:cNvSpPr txBox="1"/>
      </xdr:nvSpPr>
      <xdr:spPr>
        <a:xfrm>
          <a:off x="895428" y="129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5804</xdr:rowOff>
    </xdr:from>
    <xdr:to>
      <xdr:col>24</xdr:col>
      <xdr:colOff>63500</xdr:colOff>
      <xdr:row>95</xdr:row>
      <xdr:rowOff>9347</xdr:rowOff>
    </xdr:to>
    <xdr:cxnSp macro="">
      <xdr:nvCxnSpPr>
        <xdr:cNvPr id="232" name="直線コネクタ 231"/>
        <xdr:cNvCxnSpPr/>
      </xdr:nvCxnSpPr>
      <xdr:spPr>
        <a:xfrm>
          <a:off x="3797300" y="16293554"/>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5804</xdr:rowOff>
    </xdr:from>
    <xdr:to>
      <xdr:col>19</xdr:col>
      <xdr:colOff>177800</xdr:colOff>
      <xdr:row>95</xdr:row>
      <xdr:rowOff>37134</xdr:rowOff>
    </xdr:to>
    <xdr:cxnSp macro="">
      <xdr:nvCxnSpPr>
        <xdr:cNvPr id="235" name="直線コネクタ 234"/>
        <xdr:cNvCxnSpPr/>
      </xdr:nvCxnSpPr>
      <xdr:spPr>
        <a:xfrm flipV="1">
          <a:off x="2908300" y="1629355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37134</xdr:rowOff>
    </xdr:from>
    <xdr:to>
      <xdr:col>15</xdr:col>
      <xdr:colOff>50800</xdr:colOff>
      <xdr:row>95</xdr:row>
      <xdr:rowOff>40842</xdr:rowOff>
    </xdr:to>
    <xdr:cxnSp macro="">
      <xdr:nvCxnSpPr>
        <xdr:cNvPr id="238" name="直線コネクタ 237"/>
        <xdr:cNvCxnSpPr/>
      </xdr:nvCxnSpPr>
      <xdr:spPr>
        <a:xfrm flipV="1">
          <a:off x="2019300" y="16324884"/>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40842</xdr:rowOff>
    </xdr:from>
    <xdr:to>
      <xdr:col>10</xdr:col>
      <xdr:colOff>114300</xdr:colOff>
      <xdr:row>95</xdr:row>
      <xdr:rowOff>49619</xdr:rowOff>
    </xdr:to>
    <xdr:cxnSp macro="">
      <xdr:nvCxnSpPr>
        <xdr:cNvPr id="241" name="直線コネクタ 240"/>
        <xdr:cNvCxnSpPr/>
      </xdr:nvCxnSpPr>
      <xdr:spPr>
        <a:xfrm flipV="1">
          <a:off x="1130300" y="163285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129997</xdr:rowOff>
    </xdr:from>
    <xdr:to>
      <xdr:col>24</xdr:col>
      <xdr:colOff>114300</xdr:colOff>
      <xdr:row>95</xdr:row>
      <xdr:rowOff>60147</xdr:rowOff>
    </xdr:to>
    <xdr:sp macro="" textlink="">
      <xdr:nvSpPr>
        <xdr:cNvPr id="251" name="楕円 250"/>
        <xdr:cNvSpPr/>
      </xdr:nvSpPr>
      <xdr:spPr>
        <a:xfrm>
          <a:off x="4584700" y="162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152874</xdr:rowOff>
    </xdr:from>
    <xdr:ext cx="534377" cy="259045"/>
    <xdr:sp macro="" textlink="">
      <xdr:nvSpPr>
        <xdr:cNvPr id="252" name="扶助費該当値テキスト"/>
        <xdr:cNvSpPr txBox="1"/>
      </xdr:nvSpPr>
      <xdr:spPr>
        <a:xfrm>
          <a:off x="4686300" y="160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126454</xdr:rowOff>
    </xdr:from>
    <xdr:to>
      <xdr:col>20</xdr:col>
      <xdr:colOff>38100</xdr:colOff>
      <xdr:row>95</xdr:row>
      <xdr:rowOff>56604</xdr:rowOff>
    </xdr:to>
    <xdr:sp macro="" textlink="">
      <xdr:nvSpPr>
        <xdr:cNvPr id="253" name="楕円 252"/>
        <xdr:cNvSpPr/>
      </xdr:nvSpPr>
      <xdr:spPr>
        <a:xfrm>
          <a:off x="3746500" y="162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73131</xdr:rowOff>
    </xdr:from>
    <xdr:ext cx="534377" cy="259045"/>
    <xdr:sp macro="" textlink="">
      <xdr:nvSpPr>
        <xdr:cNvPr id="254" name="テキスト ボックス 253"/>
        <xdr:cNvSpPr txBox="1"/>
      </xdr:nvSpPr>
      <xdr:spPr>
        <a:xfrm>
          <a:off x="3530111" y="16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157784</xdr:rowOff>
    </xdr:from>
    <xdr:to>
      <xdr:col>15</xdr:col>
      <xdr:colOff>101600</xdr:colOff>
      <xdr:row>95</xdr:row>
      <xdr:rowOff>87934</xdr:rowOff>
    </xdr:to>
    <xdr:sp macro="" textlink="">
      <xdr:nvSpPr>
        <xdr:cNvPr id="255" name="楕円 254"/>
        <xdr:cNvSpPr/>
      </xdr:nvSpPr>
      <xdr:spPr>
        <a:xfrm>
          <a:off x="2857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104461</xdr:rowOff>
    </xdr:from>
    <xdr:ext cx="534377" cy="259045"/>
    <xdr:sp macro="" textlink="">
      <xdr:nvSpPr>
        <xdr:cNvPr id="256" name="テキスト ボックス 255"/>
        <xdr:cNvSpPr txBox="1"/>
      </xdr:nvSpPr>
      <xdr:spPr>
        <a:xfrm>
          <a:off x="2641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161492</xdr:rowOff>
    </xdr:from>
    <xdr:to>
      <xdr:col>10</xdr:col>
      <xdr:colOff>165100</xdr:colOff>
      <xdr:row>95</xdr:row>
      <xdr:rowOff>91642</xdr:rowOff>
    </xdr:to>
    <xdr:sp macro="" textlink="">
      <xdr:nvSpPr>
        <xdr:cNvPr id="257" name="楕円 256"/>
        <xdr:cNvSpPr/>
      </xdr:nvSpPr>
      <xdr:spPr>
        <a:xfrm>
          <a:off x="1968500" y="1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108169</xdr:rowOff>
    </xdr:from>
    <xdr:ext cx="534377" cy="259045"/>
    <xdr:sp macro="" textlink="">
      <xdr:nvSpPr>
        <xdr:cNvPr id="258" name="テキスト ボックス 257"/>
        <xdr:cNvSpPr txBox="1"/>
      </xdr:nvSpPr>
      <xdr:spPr>
        <a:xfrm>
          <a:off x="1752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170269</xdr:rowOff>
    </xdr:from>
    <xdr:to>
      <xdr:col>6</xdr:col>
      <xdr:colOff>38100</xdr:colOff>
      <xdr:row>95</xdr:row>
      <xdr:rowOff>100419</xdr:rowOff>
    </xdr:to>
    <xdr:sp macro="" textlink="">
      <xdr:nvSpPr>
        <xdr:cNvPr id="259" name="楕円 258"/>
        <xdr:cNvSpPr/>
      </xdr:nvSpPr>
      <xdr:spPr>
        <a:xfrm>
          <a:off x="1079500" y="162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116946</xdr:rowOff>
    </xdr:from>
    <xdr:ext cx="534377" cy="259045"/>
    <xdr:sp macro="" textlink="">
      <xdr:nvSpPr>
        <xdr:cNvPr id="260" name="テキスト ボックス 259"/>
        <xdr:cNvSpPr txBox="1"/>
      </xdr:nvSpPr>
      <xdr:spPr>
        <a:xfrm>
          <a:off x="863111" y="160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79023</xdr:rowOff>
    </xdr:from>
    <xdr:to>
      <xdr:col>55</xdr:col>
      <xdr:colOff>0</xdr:colOff>
      <xdr:row>35</xdr:row>
      <xdr:rowOff>91356</xdr:rowOff>
    </xdr:to>
    <xdr:cxnSp macro="">
      <xdr:nvCxnSpPr>
        <xdr:cNvPr id="291" name="直線コネクタ 290"/>
        <xdr:cNvCxnSpPr/>
      </xdr:nvCxnSpPr>
      <xdr:spPr>
        <a:xfrm flipV="1">
          <a:off x="9639300" y="6079773"/>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91356</xdr:rowOff>
    </xdr:from>
    <xdr:to>
      <xdr:col>50</xdr:col>
      <xdr:colOff>114300</xdr:colOff>
      <xdr:row>35</xdr:row>
      <xdr:rowOff>99270</xdr:rowOff>
    </xdr:to>
    <xdr:cxnSp macro="">
      <xdr:nvCxnSpPr>
        <xdr:cNvPr id="294" name="直線コネクタ 293"/>
        <xdr:cNvCxnSpPr/>
      </xdr:nvCxnSpPr>
      <xdr:spPr>
        <a:xfrm flipV="1">
          <a:off x="8750300" y="6092106"/>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99270</xdr:rowOff>
    </xdr:from>
    <xdr:to>
      <xdr:col>45</xdr:col>
      <xdr:colOff>177800</xdr:colOff>
      <xdr:row>36</xdr:row>
      <xdr:rowOff>90801</xdr:rowOff>
    </xdr:to>
    <xdr:cxnSp macro="">
      <xdr:nvCxnSpPr>
        <xdr:cNvPr id="297" name="直線コネクタ 296"/>
        <xdr:cNvCxnSpPr/>
      </xdr:nvCxnSpPr>
      <xdr:spPr>
        <a:xfrm flipV="1">
          <a:off x="7861300" y="6100020"/>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90801</xdr:rowOff>
    </xdr:from>
    <xdr:to>
      <xdr:col>41</xdr:col>
      <xdr:colOff>50800</xdr:colOff>
      <xdr:row>36</xdr:row>
      <xdr:rowOff>156301</xdr:rowOff>
    </xdr:to>
    <xdr:cxnSp macro="">
      <xdr:nvCxnSpPr>
        <xdr:cNvPr id="300" name="直線コネクタ 299"/>
        <xdr:cNvCxnSpPr/>
      </xdr:nvCxnSpPr>
      <xdr:spPr>
        <a:xfrm flipV="1">
          <a:off x="6972300" y="6263001"/>
          <a:ext cx="889000" cy="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28223</xdr:rowOff>
    </xdr:from>
    <xdr:to>
      <xdr:col>55</xdr:col>
      <xdr:colOff>50800</xdr:colOff>
      <xdr:row>35</xdr:row>
      <xdr:rowOff>129823</xdr:rowOff>
    </xdr:to>
    <xdr:sp macro="" textlink="">
      <xdr:nvSpPr>
        <xdr:cNvPr id="310" name="楕円 309"/>
        <xdr:cNvSpPr/>
      </xdr:nvSpPr>
      <xdr:spPr>
        <a:xfrm>
          <a:off x="10426700" y="60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51100</xdr:rowOff>
    </xdr:from>
    <xdr:ext cx="534377" cy="259045"/>
    <xdr:sp macro="" textlink="">
      <xdr:nvSpPr>
        <xdr:cNvPr id="311" name="補助費等該当値テキスト"/>
        <xdr:cNvSpPr txBox="1"/>
      </xdr:nvSpPr>
      <xdr:spPr>
        <a:xfrm>
          <a:off x="10528300" y="5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40556</xdr:rowOff>
    </xdr:from>
    <xdr:to>
      <xdr:col>50</xdr:col>
      <xdr:colOff>165100</xdr:colOff>
      <xdr:row>35</xdr:row>
      <xdr:rowOff>142156</xdr:rowOff>
    </xdr:to>
    <xdr:sp macro="" textlink="">
      <xdr:nvSpPr>
        <xdr:cNvPr id="312" name="楕円 311"/>
        <xdr:cNvSpPr/>
      </xdr:nvSpPr>
      <xdr:spPr>
        <a:xfrm>
          <a:off x="9588500" y="6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158683</xdr:rowOff>
    </xdr:from>
    <xdr:ext cx="534377" cy="259045"/>
    <xdr:sp macro="" textlink="">
      <xdr:nvSpPr>
        <xdr:cNvPr id="313" name="テキスト ボックス 312"/>
        <xdr:cNvSpPr txBox="1"/>
      </xdr:nvSpPr>
      <xdr:spPr>
        <a:xfrm>
          <a:off x="9372111" y="5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48470</xdr:rowOff>
    </xdr:from>
    <xdr:to>
      <xdr:col>46</xdr:col>
      <xdr:colOff>38100</xdr:colOff>
      <xdr:row>35</xdr:row>
      <xdr:rowOff>150070</xdr:rowOff>
    </xdr:to>
    <xdr:sp macro="" textlink="">
      <xdr:nvSpPr>
        <xdr:cNvPr id="314" name="楕円 313"/>
        <xdr:cNvSpPr/>
      </xdr:nvSpPr>
      <xdr:spPr>
        <a:xfrm>
          <a:off x="8699500" y="60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166597</xdr:rowOff>
    </xdr:from>
    <xdr:ext cx="534377" cy="259045"/>
    <xdr:sp macro="" textlink="">
      <xdr:nvSpPr>
        <xdr:cNvPr id="315" name="テキスト ボックス 314"/>
        <xdr:cNvSpPr txBox="1"/>
      </xdr:nvSpPr>
      <xdr:spPr>
        <a:xfrm>
          <a:off x="8483111" y="58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40001</xdr:rowOff>
    </xdr:from>
    <xdr:to>
      <xdr:col>41</xdr:col>
      <xdr:colOff>101600</xdr:colOff>
      <xdr:row>36</xdr:row>
      <xdr:rowOff>141601</xdr:rowOff>
    </xdr:to>
    <xdr:sp macro="" textlink="">
      <xdr:nvSpPr>
        <xdr:cNvPr id="316" name="楕円 315"/>
        <xdr:cNvSpPr/>
      </xdr:nvSpPr>
      <xdr:spPr>
        <a:xfrm>
          <a:off x="7810500" y="6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158128</xdr:rowOff>
    </xdr:from>
    <xdr:ext cx="534377" cy="259045"/>
    <xdr:sp macro="" textlink="">
      <xdr:nvSpPr>
        <xdr:cNvPr id="317" name="テキスト ボックス 316"/>
        <xdr:cNvSpPr txBox="1"/>
      </xdr:nvSpPr>
      <xdr:spPr>
        <a:xfrm>
          <a:off x="7594111" y="59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105501</xdr:rowOff>
    </xdr:from>
    <xdr:to>
      <xdr:col>36</xdr:col>
      <xdr:colOff>165100</xdr:colOff>
      <xdr:row>37</xdr:row>
      <xdr:rowOff>35651</xdr:rowOff>
    </xdr:to>
    <xdr:sp macro="" textlink="">
      <xdr:nvSpPr>
        <xdr:cNvPr id="318" name="楕円 317"/>
        <xdr:cNvSpPr/>
      </xdr:nvSpPr>
      <xdr:spPr>
        <a:xfrm>
          <a:off x="6921500" y="62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26778</xdr:rowOff>
    </xdr:from>
    <xdr:ext cx="534377" cy="259045"/>
    <xdr:sp macro="" textlink="">
      <xdr:nvSpPr>
        <xdr:cNvPr id="319" name="テキスト ボックス 318"/>
        <xdr:cNvSpPr txBox="1"/>
      </xdr:nvSpPr>
      <xdr:spPr>
        <a:xfrm>
          <a:off x="6705111" y="63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52910</xdr:rowOff>
    </xdr:from>
    <xdr:to>
      <xdr:col>55</xdr:col>
      <xdr:colOff>0</xdr:colOff>
      <xdr:row>58</xdr:row>
      <xdr:rowOff>62063</xdr:rowOff>
    </xdr:to>
    <xdr:cxnSp macro="">
      <xdr:nvCxnSpPr>
        <xdr:cNvPr id="346" name="直線コネクタ 345"/>
        <xdr:cNvCxnSpPr/>
      </xdr:nvCxnSpPr>
      <xdr:spPr>
        <a:xfrm flipV="1">
          <a:off x="9639300" y="9997010"/>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57015</xdr:rowOff>
    </xdr:from>
    <xdr:to>
      <xdr:col>50</xdr:col>
      <xdr:colOff>114300</xdr:colOff>
      <xdr:row>58</xdr:row>
      <xdr:rowOff>62063</xdr:rowOff>
    </xdr:to>
    <xdr:cxnSp macro="">
      <xdr:nvCxnSpPr>
        <xdr:cNvPr id="349" name="直線コネクタ 348"/>
        <xdr:cNvCxnSpPr/>
      </xdr:nvCxnSpPr>
      <xdr:spPr>
        <a:xfrm>
          <a:off x="8750300" y="10001115"/>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38853</xdr:rowOff>
    </xdr:from>
    <xdr:to>
      <xdr:col>45</xdr:col>
      <xdr:colOff>177800</xdr:colOff>
      <xdr:row>58</xdr:row>
      <xdr:rowOff>57015</xdr:rowOff>
    </xdr:to>
    <xdr:cxnSp macro="">
      <xdr:nvCxnSpPr>
        <xdr:cNvPr id="352" name="直線コネクタ 351"/>
        <xdr:cNvCxnSpPr/>
      </xdr:nvCxnSpPr>
      <xdr:spPr>
        <a:xfrm>
          <a:off x="7861300" y="998295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24625</xdr:rowOff>
    </xdr:from>
    <xdr:to>
      <xdr:col>41</xdr:col>
      <xdr:colOff>50800</xdr:colOff>
      <xdr:row>58</xdr:row>
      <xdr:rowOff>38853</xdr:rowOff>
    </xdr:to>
    <xdr:cxnSp macro="">
      <xdr:nvCxnSpPr>
        <xdr:cNvPr id="355" name="直線コネクタ 354"/>
        <xdr:cNvCxnSpPr/>
      </xdr:nvCxnSpPr>
      <xdr:spPr>
        <a:xfrm>
          <a:off x="6972300" y="9968725"/>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2110</xdr:rowOff>
    </xdr:from>
    <xdr:to>
      <xdr:col>55</xdr:col>
      <xdr:colOff>50800</xdr:colOff>
      <xdr:row>58</xdr:row>
      <xdr:rowOff>103710</xdr:rowOff>
    </xdr:to>
    <xdr:sp macro="" textlink="">
      <xdr:nvSpPr>
        <xdr:cNvPr id="365" name="楕円 364"/>
        <xdr:cNvSpPr/>
      </xdr:nvSpPr>
      <xdr:spPr>
        <a:xfrm>
          <a:off x="10426700" y="99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11263</xdr:rowOff>
    </xdr:from>
    <xdr:to>
      <xdr:col>50</xdr:col>
      <xdr:colOff>165100</xdr:colOff>
      <xdr:row>58</xdr:row>
      <xdr:rowOff>112863</xdr:rowOff>
    </xdr:to>
    <xdr:sp macro="" textlink="">
      <xdr:nvSpPr>
        <xdr:cNvPr id="367" name="楕円 366"/>
        <xdr:cNvSpPr/>
      </xdr:nvSpPr>
      <xdr:spPr>
        <a:xfrm>
          <a:off x="9588500" y="99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103990</xdr:rowOff>
    </xdr:from>
    <xdr:ext cx="534377" cy="259045"/>
    <xdr:sp macro="" textlink="">
      <xdr:nvSpPr>
        <xdr:cNvPr id="368" name="テキスト ボックス 367"/>
        <xdr:cNvSpPr txBox="1"/>
      </xdr:nvSpPr>
      <xdr:spPr>
        <a:xfrm>
          <a:off x="9372111" y="10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6215</xdr:rowOff>
    </xdr:from>
    <xdr:to>
      <xdr:col>46</xdr:col>
      <xdr:colOff>38100</xdr:colOff>
      <xdr:row>58</xdr:row>
      <xdr:rowOff>107815</xdr:rowOff>
    </xdr:to>
    <xdr:sp macro="" textlink="">
      <xdr:nvSpPr>
        <xdr:cNvPr id="369" name="楕円 368"/>
        <xdr:cNvSpPr/>
      </xdr:nvSpPr>
      <xdr:spPr>
        <a:xfrm>
          <a:off x="8699500" y="99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98942</xdr:rowOff>
    </xdr:from>
    <xdr:ext cx="534377" cy="259045"/>
    <xdr:sp macro="" textlink="">
      <xdr:nvSpPr>
        <xdr:cNvPr id="370" name="テキスト ボックス 369"/>
        <xdr:cNvSpPr txBox="1"/>
      </xdr:nvSpPr>
      <xdr:spPr>
        <a:xfrm>
          <a:off x="8483111" y="100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159503</xdr:rowOff>
    </xdr:from>
    <xdr:to>
      <xdr:col>41</xdr:col>
      <xdr:colOff>101600</xdr:colOff>
      <xdr:row>58</xdr:row>
      <xdr:rowOff>89653</xdr:rowOff>
    </xdr:to>
    <xdr:sp macro="" textlink="">
      <xdr:nvSpPr>
        <xdr:cNvPr id="371" name="楕円 370"/>
        <xdr:cNvSpPr/>
      </xdr:nvSpPr>
      <xdr:spPr>
        <a:xfrm>
          <a:off x="7810500" y="99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80780</xdr:rowOff>
    </xdr:from>
    <xdr:ext cx="534377" cy="259045"/>
    <xdr:sp macro="" textlink="">
      <xdr:nvSpPr>
        <xdr:cNvPr id="372" name="テキスト ボックス 371"/>
        <xdr:cNvSpPr txBox="1"/>
      </xdr:nvSpPr>
      <xdr:spPr>
        <a:xfrm>
          <a:off x="7594111" y="1002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145275</xdr:rowOff>
    </xdr:from>
    <xdr:to>
      <xdr:col>36</xdr:col>
      <xdr:colOff>165100</xdr:colOff>
      <xdr:row>58</xdr:row>
      <xdr:rowOff>75425</xdr:rowOff>
    </xdr:to>
    <xdr:sp macro="" textlink="">
      <xdr:nvSpPr>
        <xdr:cNvPr id="373" name="楕円 372"/>
        <xdr:cNvSpPr/>
      </xdr:nvSpPr>
      <xdr:spPr>
        <a:xfrm>
          <a:off x="6921500" y="99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66552</xdr:rowOff>
    </xdr:from>
    <xdr:ext cx="534377" cy="259045"/>
    <xdr:sp macro="" textlink="">
      <xdr:nvSpPr>
        <xdr:cNvPr id="374" name="テキスト ボックス 373"/>
        <xdr:cNvSpPr txBox="1"/>
      </xdr:nvSpPr>
      <xdr:spPr>
        <a:xfrm>
          <a:off x="6705111" y="10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5" name="直線コネクタ 404"/>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92086</xdr:rowOff>
    </xdr:from>
    <xdr:to>
      <xdr:col>50</xdr:col>
      <xdr:colOff>114300</xdr:colOff>
      <xdr:row>79</xdr:row>
      <xdr:rowOff>98879</xdr:rowOff>
    </xdr:to>
    <xdr:cxnSp macro="">
      <xdr:nvCxnSpPr>
        <xdr:cNvPr id="408" name="直線コネクタ 407"/>
        <xdr:cNvCxnSpPr/>
      </xdr:nvCxnSpPr>
      <xdr:spPr>
        <a:xfrm>
          <a:off x="8750300" y="1363663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62100</xdr:rowOff>
    </xdr:from>
    <xdr:to>
      <xdr:col>45</xdr:col>
      <xdr:colOff>177800</xdr:colOff>
      <xdr:row>79</xdr:row>
      <xdr:rowOff>92086</xdr:rowOff>
    </xdr:to>
    <xdr:cxnSp macro="">
      <xdr:nvCxnSpPr>
        <xdr:cNvPr id="411" name="直線コネクタ 410"/>
        <xdr:cNvCxnSpPr/>
      </xdr:nvCxnSpPr>
      <xdr:spPr>
        <a:xfrm>
          <a:off x="7861300" y="13606650"/>
          <a:ext cx="889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46310</xdr:rowOff>
    </xdr:from>
    <xdr:to>
      <xdr:col>41</xdr:col>
      <xdr:colOff>50800</xdr:colOff>
      <xdr:row>79</xdr:row>
      <xdr:rowOff>62100</xdr:rowOff>
    </xdr:to>
    <xdr:cxnSp macro="">
      <xdr:nvCxnSpPr>
        <xdr:cNvPr id="414" name="直線コネクタ 413"/>
        <xdr:cNvCxnSpPr/>
      </xdr:nvCxnSpPr>
      <xdr:spPr>
        <a:xfrm>
          <a:off x="6972300" y="13590860"/>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249299" cy="259045"/>
    <xdr:sp macro="" textlink="">
      <xdr:nvSpPr>
        <xdr:cNvPr id="425" name="普通建設事業費 （ うち新規整備　）該当値テキスト"/>
        <xdr:cNvSpPr txBox="1"/>
      </xdr:nvSpPr>
      <xdr:spPr>
        <a:xfrm>
          <a:off x="10528300" y="13524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41286</xdr:rowOff>
    </xdr:from>
    <xdr:to>
      <xdr:col>46</xdr:col>
      <xdr:colOff>38100</xdr:colOff>
      <xdr:row>79</xdr:row>
      <xdr:rowOff>142886</xdr:rowOff>
    </xdr:to>
    <xdr:sp macro="" textlink="">
      <xdr:nvSpPr>
        <xdr:cNvPr id="428" name="楕円 427"/>
        <xdr:cNvSpPr/>
      </xdr:nvSpPr>
      <xdr:spPr>
        <a:xfrm>
          <a:off x="8699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134013</xdr:rowOff>
    </xdr:from>
    <xdr:ext cx="469744" cy="259045"/>
    <xdr:sp macro="" textlink="">
      <xdr:nvSpPr>
        <xdr:cNvPr id="429" name="テキスト ボックス 428"/>
        <xdr:cNvSpPr txBox="1"/>
      </xdr:nvSpPr>
      <xdr:spPr>
        <a:xfrm>
          <a:off x="8515428" y="1367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11300</xdr:rowOff>
    </xdr:from>
    <xdr:to>
      <xdr:col>41</xdr:col>
      <xdr:colOff>101600</xdr:colOff>
      <xdr:row>79</xdr:row>
      <xdr:rowOff>112900</xdr:rowOff>
    </xdr:to>
    <xdr:sp macro="" textlink="">
      <xdr:nvSpPr>
        <xdr:cNvPr id="430" name="楕円 429"/>
        <xdr:cNvSpPr/>
      </xdr:nvSpPr>
      <xdr:spPr>
        <a:xfrm>
          <a:off x="7810500" y="13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104027</xdr:rowOff>
    </xdr:from>
    <xdr:ext cx="534377" cy="259045"/>
    <xdr:sp macro="" textlink="">
      <xdr:nvSpPr>
        <xdr:cNvPr id="431" name="テキスト ボックス 430"/>
        <xdr:cNvSpPr txBox="1"/>
      </xdr:nvSpPr>
      <xdr:spPr>
        <a:xfrm>
          <a:off x="7594111" y="136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166960</xdr:rowOff>
    </xdr:from>
    <xdr:to>
      <xdr:col>36</xdr:col>
      <xdr:colOff>165100</xdr:colOff>
      <xdr:row>79</xdr:row>
      <xdr:rowOff>97110</xdr:rowOff>
    </xdr:to>
    <xdr:sp macro="" textlink="">
      <xdr:nvSpPr>
        <xdr:cNvPr id="432" name="楕円 431"/>
        <xdr:cNvSpPr/>
      </xdr:nvSpPr>
      <xdr:spPr>
        <a:xfrm>
          <a:off x="6921500" y="135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88237</xdr:rowOff>
    </xdr:from>
    <xdr:ext cx="534377" cy="259045"/>
    <xdr:sp macro="" textlink="">
      <xdr:nvSpPr>
        <xdr:cNvPr id="433" name="テキスト ボックス 432"/>
        <xdr:cNvSpPr txBox="1"/>
      </xdr:nvSpPr>
      <xdr:spPr>
        <a:xfrm>
          <a:off x="6705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65536</xdr:rowOff>
    </xdr:from>
    <xdr:to>
      <xdr:col>55</xdr:col>
      <xdr:colOff>0</xdr:colOff>
      <xdr:row>96</xdr:row>
      <xdr:rowOff>120856</xdr:rowOff>
    </xdr:to>
    <xdr:cxnSp macro="">
      <xdr:nvCxnSpPr>
        <xdr:cNvPr id="464" name="直線コネクタ 463"/>
        <xdr:cNvCxnSpPr/>
      </xdr:nvCxnSpPr>
      <xdr:spPr>
        <a:xfrm flipV="1">
          <a:off x="9639300" y="16524736"/>
          <a:ext cx="8382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117346</xdr:rowOff>
    </xdr:from>
    <xdr:to>
      <xdr:col>50</xdr:col>
      <xdr:colOff>114300</xdr:colOff>
      <xdr:row>96</xdr:row>
      <xdr:rowOff>120856</xdr:rowOff>
    </xdr:to>
    <xdr:cxnSp macro="">
      <xdr:nvCxnSpPr>
        <xdr:cNvPr id="467" name="直線コネクタ 466"/>
        <xdr:cNvCxnSpPr/>
      </xdr:nvCxnSpPr>
      <xdr:spPr>
        <a:xfrm>
          <a:off x="8750300" y="1657654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117346</xdr:rowOff>
    </xdr:from>
    <xdr:to>
      <xdr:col>45</xdr:col>
      <xdr:colOff>177800</xdr:colOff>
      <xdr:row>97</xdr:row>
      <xdr:rowOff>28160</xdr:rowOff>
    </xdr:to>
    <xdr:cxnSp macro="">
      <xdr:nvCxnSpPr>
        <xdr:cNvPr id="470" name="直線コネクタ 469"/>
        <xdr:cNvCxnSpPr/>
      </xdr:nvCxnSpPr>
      <xdr:spPr>
        <a:xfrm flipV="1">
          <a:off x="7861300" y="16576546"/>
          <a:ext cx="8890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646</xdr:rowOff>
    </xdr:from>
    <xdr:to>
      <xdr:col>41</xdr:col>
      <xdr:colOff>50800</xdr:colOff>
      <xdr:row>97</xdr:row>
      <xdr:rowOff>28160</xdr:rowOff>
    </xdr:to>
    <xdr:cxnSp macro="">
      <xdr:nvCxnSpPr>
        <xdr:cNvPr id="473" name="直線コネクタ 472"/>
        <xdr:cNvCxnSpPr/>
      </xdr:nvCxnSpPr>
      <xdr:spPr>
        <a:xfrm>
          <a:off x="6972300" y="16631296"/>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38174</xdr:rowOff>
    </xdr:from>
    <xdr:ext cx="534377" cy="259045"/>
    <xdr:sp macro="" textlink="">
      <xdr:nvSpPr>
        <xdr:cNvPr id="477" name="テキスト ボックス 476"/>
        <xdr:cNvSpPr txBox="1"/>
      </xdr:nvSpPr>
      <xdr:spPr>
        <a:xfrm>
          <a:off x="6705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14736</xdr:rowOff>
    </xdr:from>
    <xdr:to>
      <xdr:col>55</xdr:col>
      <xdr:colOff>50800</xdr:colOff>
      <xdr:row>96</xdr:row>
      <xdr:rowOff>116336</xdr:rowOff>
    </xdr:to>
    <xdr:sp macro="" textlink="">
      <xdr:nvSpPr>
        <xdr:cNvPr id="483" name="楕円 482"/>
        <xdr:cNvSpPr/>
      </xdr:nvSpPr>
      <xdr:spPr>
        <a:xfrm>
          <a:off x="10426700" y="164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37613</xdr:rowOff>
    </xdr:from>
    <xdr:ext cx="534377" cy="259045"/>
    <xdr:sp macro="" textlink="">
      <xdr:nvSpPr>
        <xdr:cNvPr id="484" name="普通建設事業費 （ うち更新整備　）該当値テキスト"/>
        <xdr:cNvSpPr txBox="1"/>
      </xdr:nvSpPr>
      <xdr:spPr>
        <a:xfrm>
          <a:off x="10528300" y="163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70056</xdr:rowOff>
    </xdr:from>
    <xdr:to>
      <xdr:col>50</xdr:col>
      <xdr:colOff>165100</xdr:colOff>
      <xdr:row>97</xdr:row>
      <xdr:rowOff>206</xdr:rowOff>
    </xdr:to>
    <xdr:sp macro="" textlink="">
      <xdr:nvSpPr>
        <xdr:cNvPr id="485" name="楕円 484"/>
        <xdr:cNvSpPr/>
      </xdr:nvSpPr>
      <xdr:spPr>
        <a:xfrm>
          <a:off x="9588500" y="165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16733</xdr:rowOff>
    </xdr:from>
    <xdr:ext cx="534377" cy="259045"/>
    <xdr:sp macro="" textlink="">
      <xdr:nvSpPr>
        <xdr:cNvPr id="486" name="テキスト ボックス 485"/>
        <xdr:cNvSpPr txBox="1"/>
      </xdr:nvSpPr>
      <xdr:spPr>
        <a:xfrm>
          <a:off x="9372111" y="163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66546</xdr:rowOff>
    </xdr:from>
    <xdr:to>
      <xdr:col>46</xdr:col>
      <xdr:colOff>38100</xdr:colOff>
      <xdr:row>96</xdr:row>
      <xdr:rowOff>168146</xdr:rowOff>
    </xdr:to>
    <xdr:sp macro="" textlink="">
      <xdr:nvSpPr>
        <xdr:cNvPr id="487" name="楕円 486"/>
        <xdr:cNvSpPr/>
      </xdr:nvSpPr>
      <xdr:spPr>
        <a:xfrm>
          <a:off x="8699500" y="165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13223</xdr:rowOff>
    </xdr:from>
    <xdr:ext cx="534377" cy="259045"/>
    <xdr:sp macro="" textlink="">
      <xdr:nvSpPr>
        <xdr:cNvPr id="488" name="テキスト ボックス 487"/>
        <xdr:cNvSpPr txBox="1"/>
      </xdr:nvSpPr>
      <xdr:spPr>
        <a:xfrm>
          <a:off x="8483111" y="163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148810</xdr:rowOff>
    </xdr:from>
    <xdr:to>
      <xdr:col>41</xdr:col>
      <xdr:colOff>101600</xdr:colOff>
      <xdr:row>97</xdr:row>
      <xdr:rowOff>78960</xdr:rowOff>
    </xdr:to>
    <xdr:sp macro="" textlink="">
      <xdr:nvSpPr>
        <xdr:cNvPr id="489" name="楕円 488"/>
        <xdr:cNvSpPr/>
      </xdr:nvSpPr>
      <xdr:spPr>
        <a:xfrm>
          <a:off x="7810500" y="16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95487</xdr:rowOff>
    </xdr:from>
    <xdr:ext cx="534377" cy="259045"/>
    <xdr:sp macro="" textlink="">
      <xdr:nvSpPr>
        <xdr:cNvPr id="490" name="テキスト ボックス 489"/>
        <xdr:cNvSpPr txBox="1"/>
      </xdr:nvSpPr>
      <xdr:spPr>
        <a:xfrm>
          <a:off x="7594111" y="163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121296</xdr:rowOff>
    </xdr:from>
    <xdr:to>
      <xdr:col>36</xdr:col>
      <xdr:colOff>165100</xdr:colOff>
      <xdr:row>97</xdr:row>
      <xdr:rowOff>51446</xdr:rowOff>
    </xdr:to>
    <xdr:sp macro="" textlink="">
      <xdr:nvSpPr>
        <xdr:cNvPr id="491" name="楕円 490"/>
        <xdr:cNvSpPr/>
      </xdr:nvSpPr>
      <xdr:spPr>
        <a:xfrm>
          <a:off x="6921500" y="1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42573</xdr:rowOff>
    </xdr:from>
    <xdr:ext cx="534377" cy="259045"/>
    <xdr:sp macro="" textlink="">
      <xdr:nvSpPr>
        <xdr:cNvPr id="492" name="テキスト ボックス 491"/>
        <xdr:cNvSpPr txBox="1"/>
      </xdr:nvSpPr>
      <xdr:spPr>
        <a:xfrm>
          <a:off x="6705111" y="166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29756</xdr:rowOff>
    </xdr:from>
    <xdr:to>
      <xdr:col>85</xdr:col>
      <xdr:colOff>127000</xdr:colOff>
      <xdr:row>39</xdr:row>
      <xdr:rowOff>35484</xdr:rowOff>
    </xdr:to>
    <xdr:cxnSp macro="">
      <xdr:nvCxnSpPr>
        <xdr:cNvPr id="521" name="直線コネクタ 520"/>
        <xdr:cNvCxnSpPr/>
      </xdr:nvCxnSpPr>
      <xdr:spPr>
        <a:xfrm flipV="1">
          <a:off x="15481300" y="6716306"/>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35484</xdr:rowOff>
    </xdr:from>
    <xdr:to>
      <xdr:col>81</xdr:col>
      <xdr:colOff>50800</xdr:colOff>
      <xdr:row>39</xdr:row>
      <xdr:rowOff>44450</xdr:rowOff>
    </xdr:to>
    <xdr:cxnSp macro="">
      <xdr:nvCxnSpPr>
        <xdr:cNvPr id="524" name="直線コネクタ 523"/>
        <xdr:cNvCxnSpPr/>
      </xdr:nvCxnSpPr>
      <xdr:spPr>
        <a:xfrm flipV="1">
          <a:off x="14592300" y="672203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44171</xdr:rowOff>
    </xdr:from>
    <xdr:to>
      <xdr:col>76</xdr:col>
      <xdr:colOff>114300</xdr:colOff>
      <xdr:row>39</xdr:row>
      <xdr:rowOff>44450</xdr:rowOff>
    </xdr:to>
    <xdr:cxnSp macro="">
      <xdr:nvCxnSpPr>
        <xdr:cNvPr id="527" name="直線コネクタ 526"/>
        <xdr:cNvCxnSpPr/>
      </xdr:nvCxnSpPr>
      <xdr:spPr>
        <a:xfrm>
          <a:off x="13703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44171</xdr:rowOff>
    </xdr:from>
    <xdr:to>
      <xdr:col>71</xdr:col>
      <xdr:colOff>177800</xdr:colOff>
      <xdr:row>39</xdr:row>
      <xdr:rowOff>44450</xdr:rowOff>
    </xdr:to>
    <xdr:cxnSp macro="">
      <xdr:nvCxnSpPr>
        <xdr:cNvPr id="530" name="直線コネクタ 529"/>
        <xdr:cNvCxnSpPr/>
      </xdr:nvCxnSpPr>
      <xdr:spPr>
        <a:xfrm flipV="1">
          <a:off x="12814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150406</xdr:rowOff>
    </xdr:from>
    <xdr:to>
      <xdr:col>85</xdr:col>
      <xdr:colOff>177800</xdr:colOff>
      <xdr:row>39</xdr:row>
      <xdr:rowOff>80556</xdr:rowOff>
    </xdr:to>
    <xdr:sp macro="" textlink="">
      <xdr:nvSpPr>
        <xdr:cNvPr id="540" name="楕円 539"/>
        <xdr:cNvSpPr/>
      </xdr:nvSpPr>
      <xdr:spPr>
        <a:xfrm>
          <a:off x="16268700" y="66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156134</xdr:rowOff>
    </xdr:from>
    <xdr:to>
      <xdr:col>81</xdr:col>
      <xdr:colOff>101600</xdr:colOff>
      <xdr:row>39</xdr:row>
      <xdr:rowOff>86284</xdr:rowOff>
    </xdr:to>
    <xdr:sp macro="" textlink="">
      <xdr:nvSpPr>
        <xdr:cNvPr id="542" name="楕円 541"/>
        <xdr:cNvSpPr/>
      </xdr:nvSpPr>
      <xdr:spPr>
        <a:xfrm>
          <a:off x="15430500" y="6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77411</xdr:rowOff>
    </xdr:from>
    <xdr:ext cx="378565" cy="259045"/>
    <xdr:sp macro="" textlink="">
      <xdr:nvSpPr>
        <xdr:cNvPr id="543" name="テキスト ボックス 542"/>
        <xdr:cNvSpPr txBox="1"/>
      </xdr:nvSpPr>
      <xdr:spPr>
        <a:xfrm>
          <a:off x="15292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164821</xdr:rowOff>
    </xdr:from>
    <xdr:to>
      <xdr:col>72</xdr:col>
      <xdr:colOff>38100</xdr:colOff>
      <xdr:row>39</xdr:row>
      <xdr:rowOff>94971</xdr:rowOff>
    </xdr:to>
    <xdr:sp macro="" textlink="">
      <xdr:nvSpPr>
        <xdr:cNvPr id="546" name="楕円 545"/>
        <xdr:cNvSpPr/>
      </xdr:nvSpPr>
      <xdr:spPr>
        <a:xfrm>
          <a:off x="13652500" y="6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86098</xdr:rowOff>
    </xdr:from>
    <xdr:ext cx="313932" cy="259045"/>
    <xdr:sp macro="" textlink="">
      <xdr:nvSpPr>
        <xdr:cNvPr id="547" name="テキスト ボックス 546"/>
        <xdr:cNvSpPr txBox="1"/>
      </xdr:nvSpPr>
      <xdr:spPr>
        <a:xfrm>
          <a:off x="13546333" y="67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134556</xdr:rowOff>
    </xdr:from>
    <xdr:to>
      <xdr:col>85</xdr:col>
      <xdr:colOff>127000</xdr:colOff>
      <xdr:row>75</xdr:row>
      <xdr:rowOff>139864</xdr:rowOff>
    </xdr:to>
    <xdr:cxnSp macro="">
      <xdr:nvCxnSpPr>
        <xdr:cNvPr id="629" name="直線コネクタ 628"/>
        <xdr:cNvCxnSpPr/>
      </xdr:nvCxnSpPr>
      <xdr:spPr>
        <a:xfrm flipV="1">
          <a:off x="15481300" y="12993306"/>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45860</xdr:rowOff>
    </xdr:from>
    <xdr:to>
      <xdr:col>81</xdr:col>
      <xdr:colOff>50800</xdr:colOff>
      <xdr:row>75</xdr:row>
      <xdr:rowOff>139864</xdr:rowOff>
    </xdr:to>
    <xdr:cxnSp macro="">
      <xdr:nvCxnSpPr>
        <xdr:cNvPr id="632" name="直線コネクタ 631"/>
        <xdr:cNvCxnSpPr/>
      </xdr:nvCxnSpPr>
      <xdr:spPr>
        <a:xfrm>
          <a:off x="14592300" y="12904610"/>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45860</xdr:rowOff>
    </xdr:from>
    <xdr:to>
      <xdr:col>76</xdr:col>
      <xdr:colOff>114300</xdr:colOff>
      <xdr:row>75</xdr:row>
      <xdr:rowOff>80705</xdr:rowOff>
    </xdr:to>
    <xdr:cxnSp macro="">
      <xdr:nvCxnSpPr>
        <xdr:cNvPr id="635" name="直線コネクタ 634"/>
        <xdr:cNvCxnSpPr/>
      </xdr:nvCxnSpPr>
      <xdr:spPr>
        <a:xfrm flipV="1">
          <a:off x="13703300" y="1290461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44864</xdr:rowOff>
    </xdr:from>
    <xdr:to>
      <xdr:col>71</xdr:col>
      <xdr:colOff>177800</xdr:colOff>
      <xdr:row>75</xdr:row>
      <xdr:rowOff>80705</xdr:rowOff>
    </xdr:to>
    <xdr:cxnSp macro="">
      <xdr:nvCxnSpPr>
        <xdr:cNvPr id="638" name="直線コネクタ 637"/>
        <xdr:cNvCxnSpPr/>
      </xdr:nvCxnSpPr>
      <xdr:spPr>
        <a:xfrm>
          <a:off x="12814300" y="1290361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83756</xdr:rowOff>
    </xdr:from>
    <xdr:to>
      <xdr:col>85</xdr:col>
      <xdr:colOff>177800</xdr:colOff>
      <xdr:row>76</xdr:row>
      <xdr:rowOff>13906</xdr:rowOff>
    </xdr:to>
    <xdr:sp macro="" textlink="">
      <xdr:nvSpPr>
        <xdr:cNvPr id="648" name="楕円 647"/>
        <xdr:cNvSpPr/>
      </xdr:nvSpPr>
      <xdr:spPr>
        <a:xfrm>
          <a:off x="162687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62183</xdr:rowOff>
    </xdr:from>
    <xdr:ext cx="534377" cy="259045"/>
    <xdr:sp macro="" textlink="">
      <xdr:nvSpPr>
        <xdr:cNvPr id="649" name="公債費該当値テキスト"/>
        <xdr:cNvSpPr txBox="1"/>
      </xdr:nvSpPr>
      <xdr:spPr>
        <a:xfrm>
          <a:off x="16370300" y="129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89064</xdr:rowOff>
    </xdr:from>
    <xdr:to>
      <xdr:col>81</xdr:col>
      <xdr:colOff>101600</xdr:colOff>
      <xdr:row>76</xdr:row>
      <xdr:rowOff>19214</xdr:rowOff>
    </xdr:to>
    <xdr:sp macro="" textlink="">
      <xdr:nvSpPr>
        <xdr:cNvPr id="650" name="楕円 649"/>
        <xdr:cNvSpPr/>
      </xdr:nvSpPr>
      <xdr:spPr>
        <a:xfrm>
          <a:off x="15430500" y="12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10340</xdr:rowOff>
    </xdr:from>
    <xdr:ext cx="534377" cy="259045"/>
    <xdr:sp macro="" textlink="">
      <xdr:nvSpPr>
        <xdr:cNvPr id="651" name="テキスト ボックス 650"/>
        <xdr:cNvSpPr txBox="1"/>
      </xdr:nvSpPr>
      <xdr:spPr>
        <a:xfrm>
          <a:off x="15214111" y="130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166510</xdr:rowOff>
    </xdr:from>
    <xdr:to>
      <xdr:col>76</xdr:col>
      <xdr:colOff>165100</xdr:colOff>
      <xdr:row>75</xdr:row>
      <xdr:rowOff>96660</xdr:rowOff>
    </xdr:to>
    <xdr:sp macro="" textlink="">
      <xdr:nvSpPr>
        <xdr:cNvPr id="652" name="楕円 651"/>
        <xdr:cNvSpPr/>
      </xdr:nvSpPr>
      <xdr:spPr>
        <a:xfrm>
          <a:off x="14541500" y="12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113187</xdr:rowOff>
    </xdr:from>
    <xdr:ext cx="534377" cy="259045"/>
    <xdr:sp macro="" textlink="">
      <xdr:nvSpPr>
        <xdr:cNvPr id="653" name="テキスト ボックス 652"/>
        <xdr:cNvSpPr txBox="1"/>
      </xdr:nvSpPr>
      <xdr:spPr>
        <a:xfrm>
          <a:off x="14325111" y="126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29905</xdr:rowOff>
    </xdr:from>
    <xdr:to>
      <xdr:col>72</xdr:col>
      <xdr:colOff>38100</xdr:colOff>
      <xdr:row>75</xdr:row>
      <xdr:rowOff>131505</xdr:rowOff>
    </xdr:to>
    <xdr:sp macro="" textlink="">
      <xdr:nvSpPr>
        <xdr:cNvPr id="654" name="楕円 653"/>
        <xdr:cNvSpPr/>
      </xdr:nvSpPr>
      <xdr:spPr>
        <a:xfrm>
          <a:off x="13652500" y="12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148032</xdr:rowOff>
    </xdr:from>
    <xdr:ext cx="534377" cy="259045"/>
    <xdr:sp macro="" textlink="">
      <xdr:nvSpPr>
        <xdr:cNvPr id="655" name="テキスト ボックス 654"/>
        <xdr:cNvSpPr txBox="1"/>
      </xdr:nvSpPr>
      <xdr:spPr>
        <a:xfrm>
          <a:off x="13436111" y="126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165514</xdr:rowOff>
    </xdr:from>
    <xdr:to>
      <xdr:col>67</xdr:col>
      <xdr:colOff>101600</xdr:colOff>
      <xdr:row>75</xdr:row>
      <xdr:rowOff>95664</xdr:rowOff>
    </xdr:to>
    <xdr:sp macro="" textlink="">
      <xdr:nvSpPr>
        <xdr:cNvPr id="656" name="楕円 655"/>
        <xdr:cNvSpPr/>
      </xdr:nvSpPr>
      <xdr:spPr>
        <a:xfrm>
          <a:off x="12763500" y="128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112191</xdr:rowOff>
    </xdr:from>
    <xdr:ext cx="534377" cy="259045"/>
    <xdr:sp macro="" textlink="">
      <xdr:nvSpPr>
        <xdr:cNvPr id="657" name="テキスト ボックス 656"/>
        <xdr:cNvSpPr txBox="1"/>
      </xdr:nvSpPr>
      <xdr:spPr>
        <a:xfrm>
          <a:off x="12547111" y="126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36013</xdr:rowOff>
    </xdr:from>
    <xdr:to>
      <xdr:col>85</xdr:col>
      <xdr:colOff>127000</xdr:colOff>
      <xdr:row>99</xdr:row>
      <xdr:rowOff>37581</xdr:rowOff>
    </xdr:to>
    <xdr:cxnSp macro="">
      <xdr:nvCxnSpPr>
        <xdr:cNvPr id="688" name="直線コネクタ 687"/>
        <xdr:cNvCxnSpPr/>
      </xdr:nvCxnSpPr>
      <xdr:spPr>
        <a:xfrm flipV="1">
          <a:off x="15481300" y="17009563"/>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37581</xdr:rowOff>
    </xdr:from>
    <xdr:to>
      <xdr:col>81</xdr:col>
      <xdr:colOff>50800</xdr:colOff>
      <xdr:row>99</xdr:row>
      <xdr:rowOff>53191</xdr:rowOff>
    </xdr:to>
    <xdr:cxnSp macro="">
      <xdr:nvCxnSpPr>
        <xdr:cNvPr id="691" name="直線コネクタ 690"/>
        <xdr:cNvCxnSpPr/>
      </xdr:nvCxnSpPr>
      <xdr:spPr>
        <a:xfrm flipV="1">
          <a:off x="14592300" y="17011131"/>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165314</xdr:rowOff>
    </xdr:from>
    <xdr:to>
      <xdr:col>76</xdr:col>
      <xdr:colOff>114300</xdr:colOff>
      <xdr:row>99</xdr:row>
      <xdr:rowOff>53191</xdr:rowOff>
    </xdr:to>
    <xdr:cxnSp macro="">
      <xdr:nvCxnSpPr>
        <xdr:cNvPr id="694" name="直線コネクタ 693"/>
        <xdr:cNvCxnSpPr/>
      </xdr:nvCxnSpPr>
      <xdr:spPr>
        <a:xfrm>
          <a:off x="13703300" y="1696741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165314</xdr:rowOff>
    </xdr:from>
    <xdr:to>
      <xdr:col>71</xdr:col>
      <xdr:colOff>177800</xdr:colOff>
      <xdr:row>99</xdr:row>
      <xdr:rowOff>89691</xdr:rowOff>
    </xdr:to>
    <xdr:cxnSp macro="">
      <xdr:nvCxnSpPr>
        <xdr:cNvPr id="697" name="直線コネクタ 696"/>
        <xdr:cNvCxnSpPr/>
      </xdr:nvCxnSpPr>
      <xdr:spPr>
        <a:xfrm flipV="1">
          <a:off x="12814300" y="16967414"/>
          <a:ext cx="889000" cy="9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156663</xdr:rowOff>
    </xdr:from>
    <xdr:to>
      <xdr:col>85</xdr:col>
      <xdr:colOff>177800</xdr:colOff>
      <xdr:row>99</xdr:row>
      <xdr:rowOff>86813</xdr:rowOff>
    </xdr:to>
    <xdr:sp macro="" textlink="">
      <xdr:nvSpPr>
        <xdr:cNvPr id="707" name="楕円 706"/>
        <xdr:cNvSpPr/>
      </xdr:nvSpPr>
      <xdr:spPr>
        <a:xfrm>
          <a:off x="16268700" y="169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71590</xdr:rowOff>
    </xdr:from>
    <xdr:ext cx="469744" cy="259045"/>
    <xdr:sp macro="" textlink="">
      <xdr:nvSpPr>
        <xdr:cNvPr id="708" name="積立金該当値テキスト"/>
        <xdr:cNvSpPr txBox="1"/>
      </xdr:nvSpPr>
      <xdr:spPr>
        <a:xfrm>
          <a:off x="16370300" y="168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158231</xdr:rowOff>
    </xdr:from>
    <xdr:to>
      <xdr:col>81</xdr:col>
      <xdr:colOff>101600</xdr:colOff>
      <xdr:row>99</xdr:row>
      <xdr:rowOff>88381</xdr:rowOff>
    </xdr:to>
    <xdr:sp macro="" textlink="">
      <xdr:nvSpPr>
        <xdr:cNvPr id="709" name="楕円 708"/>
        <xdr:cNvSpPr/>
      </xdr:nvSpPr>
      <xdr:spPr>
        <a:xfrm>
          <a:off x="15430500" y="169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79508</xdr:rowOff>
    </xdr:from>
    <xdr:ext cx="469744" cy="259045"/>
    <xdr:sp macro="" textlink="">
      <xdr:nvSpPr>
        <xdr:cNvPr id="710" name="テキスト ボックス 709"/>
        <xdr:cNvSpPr txBox="1"/>
      </xdr:nvSpPr>
      <xdr:spPr>
        <a:xfrm>
          <a:off x="15246428" y="170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2391</xdr:rowOff>
    </xdr:from>
    <xdr:to>
      <xdr:col>76</xdr:col>
      <xdr:colOff>165100</xdr:colOff>
      <xdr:row>99</xdr:row>
      <xdr:rowOff>103991</xdr:rowOff>
    </xdr:to>
    <xdr:sp macro="" textlink="">
      <xdr:nvSpPr>
        <xdr:cNvPr id="711" name="楕円 710"/>
        <xdr:cNvSpPr/>
      </xdr:nvSpPr>
      <xdr:spPr>
        <a:xfrm>
          <a:off x="14541500" y="16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95118</xdr:rowOff>
    </xdr:from>
    <xdr:ext cx="469744" cy="259045"/>
    <xdr:sp macro="" textlink="">
      <xdr:nvSpPr>
        <xdr:cNvPr id="712" name="テキスト ボックス 711"/>
        <xdr:cNvSpPr txBox="1"/>
      </xdr:nvSpPr>
      <xdr:spPr>
        <a:xfrm>
          <a:off x="14357428" y="1706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114514</xdr:rowOff>
    </xdr:from>
    <xdr:to>
      <xdr:col>72</xdr:col>
      <xdr:colOff>38100</xdr:colOff>
      <xdr:row>99</xdr:row>
      <xdr:rowOff>44664</xdr:rowOff>
    </xdr:to>
    <xdr:sp macro="" textlink="">
      <xdr:nvSpPr>
        <xdr:cNvPr id="713" name="楕円 712"/>
        <xdr:cNvSpPr/>
      </xdr:nvSpPr>
      <xdr:spPr>
        <a:xfrm>
          <a:off x="13652500" y="169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35791</xdr:rowOff>
    </xdr:from>
    <xdr:ext cx="469744" cy="259045"/>
    <xdr:sp macro="" textlink="">
      <xdr:nvSpPr>
        <xdr:cNvPr id="714" name="テキスト ボックス 713"/>
        <xdr:cNvSpPr txBox="1"/>
      </xdr:nvSpPr>
      <xdr:spPr>
        <a:xfrm>
          <a:off x="13468428" y="170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38891</xdr:rowOff>
    </xdr:from>
    <xdr:to>
      <xdr:col>67</xdr:col>
      <xdr:colOff>101600</xdr:colOff>
      <xdr:row>99</xdr:row>
      <xdr:rowOff>140491</xdr:rowOff>
    </xdr:to>
    <xdr:sp macro="" textlink="">
      <xdr:nvSpPr>
        <xdr:cNvPr id="715" name="楕円 714"/>
        <xdr:cNvSpPr/>
      </xdr:nvSpPr>
      <xdr:spPr>
        <a:xfrm>
          <a:off x="12763500" y="170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131618</xdr:rowOff>
    </xdr:from>
    <xdr:ext cx="378565" cy="259045"/>
    <xdr:sp macro="" textlink="">
      <xdr:nvSpPr>
        <xdr:cNvPr id="716" name="テキスト ボックス 715"/>
        <xdr:cNvSpPr txBox="1"/>
      </xdr:nvSpPr>
      <xdr:spPr>
        <a:xfrm>
          <a:off x="12625017" y="1710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15761</xdr:rowOff>
    </xdr:from>
    <xdr:to>
      <xdr:col>116</xdr:col>
      <xdr:colOff>63500</xdr:colOff>
      <xdr:row>56</xdr:row>
      <xdr:rowOff>150254</xdr:rowOff>
    </xdr:to>
    <xdr:cxnSp macro="">
      <xdr:nvCxnSpPr>
        <xdr:cNvPr id="800" name="直線コネクタ 799"/>
        <xdr:cNvCxnSpPr/>
      </xdr:nvCxnSpPr>
      <xdr:spPr>
        <a:xfrm>
          <a:off x="21323300" y="9616961"/>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117983</xdr:rowOff>
    </xdr:from>
    <xdr:to>
      <xdr:col>111</xdr:col>
      <xdr:colOff>177800</xdr:colOff>
      <xdr:row>56</xdr:row>
      <xdr:rowOff>15761</xdr:rowOff>
    </xdr:to>
    <xdr:cxnSp macro="">
      <xdr:nvCxnSpPr>
        <xdr:cNvPr id="803" name="直線コネクタ 802"/>
        <xdr:cNvCxnSpPr/>
      </xdr:nvCxnSpPr>
      <xdr:spPr>
        <a:xfrm>
          <a:off x="20434300" y="9547733"/>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58204</xdr:rowOff>
    </xdr:from>
    <xdr:to>
      <xdr:col>107</xdr:col>
      <xdr:colOff>50800</xdr:colOff>
      <xdr:row>55</xdr:row>
      <xdr:rowOff>117983</xdr:rowOff>
    </xdr:to>
    <xdr:cxnSp macro="">
      <xdr:nvCxnSpPr>
        <xdr:cNvPr id="806" name="直線コネクタ 805"/>
        <xdr:cNvCxnSpPr/>
      </xdr:nvCxnSpPr>
      <xdr:spPr>
        <a:xfrm>
          <a:off x="19545300" y="9487954"/>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58204</xdr:rowOff>
    </xdr:from>
    <xdr:to>
      <xdr:col>102</xdr:col>
      <xdr:colOff>114300</xdr:colOff>
      <xdr:row>55</xdr:row>
      <xdr:rowOff>163817</xdr:rowOff>
    </xdr:to>
    <xdr:cxnSp macro="">
      <xdr:nvCxnSpPr>
        <xdr:cNvPr id="809" name="直線コネクタ 808"/>
        <xdr:cNvCxnSpPr/>
      </xdr:nvCxnSpPr>
      <xdr:spPr>
        <a:xfrm flipV="1">
          <a:off x="18656300" y="9487954"/>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50639</xdr:rowOff>
    </xdr:from>
    <xdr:ext cx="469744" cy="259045"/>
    <xdr:sp macro="" textlink="">
      <xdr:nvSpPr>
        <xdr:cNvPr id="813" name="テキスト ボックス 812"/>
        <xdr:cNvSpPr txBox="1"/>
      </xdr:nvSpPr>
      <xdr:spPr>
        <a:xfrm>
          <a:off x="18421428" y="98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99454</xdr:rowOff>
    </xdr:from>
    <xdr:to>
      <xdr:col>116</xdr:col>
      <xdr:colOff>114300</xdr:colOff>
      <xdr:row>57</xdr:row>
      <xdr:rowOff>29604</xdr:rowOff>
    </xdr:to>
    <xdr:sp macro="" textlink="">
      <xdr:nvSpPr>
        <xdr:cNvPr id="819" name="楕円 818"/>
        <xdr:cNvSpPr/>
      </xdr:nvSpPr>
      <xdr:spPr>
        <a:xfrm>
          <a:off x="221107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122331</xdr:rowOff>
    </xdr:from>
    <xdr:ext cx="534377" cy="259045"/>
    <xdr:sp macro="" textlink="">
      <xdr:nvSpPr>
        <xdr:cNvPr id="820" name="貸付金該当値テキスト"/>
        <xdr:cNvSpPr txBox="1"/>
      </xdr:nvSpPr>
      <xdr:spPr>
        <a:xfrm>
          <a:off x="22212300" y="95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136411</xdr:rowOff>
    </xdr:from>
    <xdr:to>
      <xdr:col>112</xdr:col>
      <xdr:colOff>38100</xdr:colOff>
      <xdr:row>56</xdr:row>
      <xdr:rowOff>66561</xdr:rowOff>
    </xdr:to>
    <xdr:sp macro="" textlink="">
      <xdr:nvSpPr>
        <xdr:cNvPr id="821" name="楕円 820"/>
        <xdr:cNvSpPr/>
      </xdr:nvSpPr>
      <xdr:spPr>
        <a:xfrm>
          <a:off x="21272500" y="9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83088</xdr:rowOff>
    </xdr:from>
    <xdr:ext cx="534377" cy="259045"/>
    <xdr:sp macro="" textlink="">
      <xdr:nvSpPr>
        <xdr:cNvPr id="822" name="テキスト ボックス 821"/>
        <xdr:cNvSpPr txBox="1"/>
      </xdr:nvSpPr>
      <xdr:spPr>
        <a:xfrm>
          <a:off x="21056111" y="93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67183</xdr:rowOff>
    </xdr:from>
    <xdr:to>
      <xdr:col>107</xdr:col>
      <xdr:colOff>101600</xdr:colOff>
      <xdr:row>55</xdr:row>
      <xdr:rowOff>168783</xdr:rowOff>
    </xdr:to>
    <xdr:sp macro="" textlink="">
      <xdr:nvSpPr>
        <xdr:cNvPr id="823" name="楕円 822"/>
        <xdr:cNvSpPr/>
      </xdr:nvSpPr>
      <xdr:spPr>
        <a:xfrm>
          <a:off x="20383500" y="9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13860</xdr:rowOff>
    </xdr:from>
    <xdr:ext cx="534377" cy="259045"/>
    <xdr:sp macro="" textlink="">
      <xdr:nvSpPr>
        <xdr:cNvPr id="824" name="テキスト ボックス 823"/>
        <xdr:cNvSpPr txBox="1"/>
      </xdr:nvSpPr>
      <xdr:spPr>
        <a:xfrm>
          <a:off x="20167111" y="9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7404</xdr:rowOff>
    </xdr:from>
    <xdr:to>
      <xdr:col>102</xdr:col>
      <xdr:colOff>165100</xdr:colOff>
      <xdr:row>55</xdr:row>
      <xdr:rowOff>109004</xdr:rowOff>
    </xdr:to>
    <xdr:sp macro="" textlink="">
      <xdr:nvSpPr>
        <xdr:cNvPr id="825" name="楕円 824"/>
        <xdr:cNvSpPr/>
      </xdr:nvSpPr>
      <xdr:spPr>
        <a:xfrm>
          <a:off x="19494500" y="94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125531</xdr:rowOff>
    </xdr:from>
    <xdr:ext cx="534377" cy="259045"/>
    <xdr:sp macro="" textlink="">
      <xdr:nvSpPr>
        <xdr:cNvPr id="826" name="テキスト ボックス 825"/>
        <xdr:cNvSpPr txBox="1"/>
      </xdr:nvSpPr>
      <xdr:spPr>
        <a:xfrm>
          <a:off x="19278111" y="92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113017</xdr:rowOff>
    </xdr:from>
    <xdr:to>
      <xdr:col>98</xdr:col>
      <xdr:colOff>38100</xdr:colOff>
      <xdr:row>56</xdr:row>
      <xdr:rowOff>43167</xdr:rowOff>
    </xdr:to>
    <xdr:sp macro="" textlink="">
      <xdr:nvSpPr>
        <xdr:cNvPr id="827" name="楕円 826"/>
        <xdr:cNvSpPr/>
      </xdr:nvSpPr>
      <xdr:spPr>
        <a:xfrm>
          <a:off x="18605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59694</xdr:rowOff>
    </xdr:from>
    <xdr:ext cx="534377" cy="259045"/>
    <xdr:sp macro="" textlink="">
      <xdr:nvSpPr>
        <xdr:cNvPr id="828" name="テキスト ボックス 827"/>
        <xdr:cNvSpPr txBox="1"/>
      </xdr:nvSpPr>
      <xdr:spPr>
        <a:xfrm>
          <a:off x="18389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42202</xdr:rowOff>
    </xdr:from>
    <xdr:to>
      <xdr:col>116</xdr:col>
      <xdr:colOff>63500</xdr:colOff>
      <xdr:row>78</xdr:row>
      <xdr:rowOff>46546</xdr:rowOff>
    </xdr:to>
    <xdr:cxnSp macro="">
      <xdr:nvCxnSpPr>
        <xdr:cNvPr id="858" name="直線コネクタ 857"/>
        <xdr:cNvCxnSpPr/>
      </xdr:nvCxnSpPr>
      <xdr:spPr>
        <a:xfrm>
          <a:off x="21323300" y="1341530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42202</xdr:rowOff>
    </xdr:from>
    <xdr:to>
      <xdr:col>111</xdr:col>
      <xdr:colOff>177800</xdr:colOff>
      <xdr:row>78</xdr:row>
      <xdr:rowOff>52146</xdr:rowOff>
    </xdr:to>
    <xdr:cxnSp macro="">
      <xdr:nvCxnSpPr>
        <xdr:cNvPr id="861" name="直線コネクタ 860"/>
        <xdr:cNvCxnSpPr/>
      </xdr:nvCxnSpPr>
      <xdr:spPr>
        <a:xfrm flipV="1">
          <a:off x="20434300" y="13415302"/>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143529</xdr:rowOff>
    </xdr:from>
    <xdr:to>
      <xdr:col>107</xdr:col>
      <xdr:colOff>50800</xdr:colOff>
      <xdr:row>78</xdr:row>
      <xdr:rowOff>52146</xdr:rowOff>
    </xdr:to>
    <xdr:cxnSp macro="">
      <xdr:nvCxnSpPr>
        <xdr:cNvPr id="864" name="直線コネクタ 863"/>
        <xdr:cNvCxnSpPr/>
      </xdr:nvCxnSpPr>
      <xdr:spPr>
        <a:xfrm>
          <a:off x="19545300" y="13173729"/>
          <a:ext cx="889000" cy="2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143529</xdr:rowOff>
    </xdr:from>
    <xdr:to>
      <xdr:col>102</xdr:col>
      <xdr:colOff>114300</xdr:colOff>
      <xdr:row>77</xdr:row>
      <xdr:rowOff>10237</xdr:rowOff>
    </xdr:to>
    <xdr:cxnSp macro="">
      <xdr:nvCxnSpPr>
        <xdr:cNvPr id="867" name="直線コネクタ 866"/>
        <xdr:cNvCxnSpPr/>
      </xdr:nvCxnSpPr>
      <xdr:spPr>
        <a:xfrm flipV="1">
          <a:off x="18656300" y="13173729"/>
          <a:ext cx="889000" cy="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167196</xdr:rowOff>
    </xdr:from>
    <xdr:to>
      <xdr:col>116</xdr:col>
      <xdr:colOff>114300</xdr:colOff>
      <xdr:row>78</xdr:row>
      <xdr:rowOff>97346</xdr:rowOff>
    </xdr:to>
    <xdr:sp macro="" textlink="">
      <xdr:nvSpPr>
        <xdr:cNvPr id="877" name="楕円 876"/>
        <xdr:cNvSpPr/>
      </xdr:nvSpPr>
      <xdr:spPr>
        <a:xfrm>
          <a:off x="221107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145623</xdr:rowOff>
    </xdr:from>
    <xdr:ext cx="534377" cy="259045"/>
    <xdr:sp macro="" textlink="">
      <xdr:nvSpPr>
        <xdr:cNvPr id="878" name="繰出金該当値テキスト"/>
        <xdr:cNvSpPr txBox="1"/>
      </xdr:nvSpPr>
      <xdr:spPr>
        <a:xfrm>
          <a:off x="22212300"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162852</xdr:rowOff>
    </xdr:from>
    <xdr:to>
      <xdr:col>112</xdr:col>
      <xdr:colOff>38100</xdr:colOff>
      <xdr:row>78</xdr:row>
      <xdr:rowOff>93002</xdr:rowOff>
    </xdr:to>
    <xdr:sp macro="" textlink="">
      <xdr:nvSpPr>
        <xdr:cNvPr id="879" name="楕円 878"/>
        <xdr:cNvSpPr/>
      </xdr:nvSpPr>
      <xdr:spPr>
        <a:xfrm>
          <a:off x="21272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84129</xdr:rowOff>
    </xdr:from>
    <xdr:ext cx="534377" cy="259045"/>
    <xdr:sp macro="" textlink="">
      <xdr:nvSpPr>
        <xdr:cNvPr id="880" name="テキスト ボックス 879"/>
        <xdr:cNvSpPr txBox="1"/>
      </xdr:nvSpPr>
      <xdr:spPr>
        <a:xfrm>
          <a:off x="21056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1346</xdr:rowOff>
    </xdr:from>
    <xdr:to>
      <xdr:col>107</xdr:col>
      <xdr:colOff>101600</xdr:colOff>
      <xdr:row>78</xdr:row>
      <xdr:rowOff>102946</xdr:rowOff>
    </xdr:to>
    <xdr:sp macro="" textlink="">
      <xdr:nvSpPr>
        <xdr:cNvPr id="881" name="楕円 880"/>
        <xdr:cNvSpPr/>
      </xdr:nvSpPr>
      <xdr:spPr>
        <a:xfrm>
          <a:off x="20383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94073</xdr:rowOff>
    </xdr:from>
    <xdr:ext cx="534377" cy="259045"/>
    <xdr:sp macro="" textlink="">
      <xdr:nvSpPr>
        <xdr:cNvPr id="882" name="テキスト ボックス 881"/>
        <xdr:cNvSpPr txBox="1"/>
      </xdr:nvSpPr>
      <xdr:spPr>
        <a:xfrm>
          <a:off x="20167111" y="134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92729</xdr:rowOff>
    </xdr:from>
    <xdr:to>
      <xdr:col>102</xdr:col>
      <xdr:colOff>165100</xdr:colOff>
      <xdr:row>77</xdr:row>
      <xdr:rowOff>22879</xdr:rowOff>
    </xdr:to>
    <xdr:sp macro="" textlink="">
      <xdr:nvSpPr>
        <xdr:cNvPr id="883" name="楕円 882"/>
        <xdr:cNvSpPr/>
      </xdr:nvSpPr>
      <xdr:spPr>
        <a:xfrm>
          <a:off x="194945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39406</xdr:rowOff>
    </xdr:from>
    <xdr:ext cx="534377" cy="259045"/>
    <xdr:sp macro="" textlink="">
      <xdr:nvSpPr>
        <xdr:cNvPr id="884" name="テキスト ボックス 883"/>
        <xdr:cNvSpPr txBox="1"/>
      </xdr:nvSpPr>
      <xdr:spPr>
        <a:xfrm>
          <a:off x="19278111" y="128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130887</xdr:rowOff>
    </xdr:from>
    <xdr:to>
      <xdr:col>98</xdr:col>
      <xdr:colOff>38100</xdr:colOff>
      <xdr:row>77</xdr:row>
      <xdr:rowOff>61037</xdr:rowOff>
    </xdr:to>
    <xdr:sp macro="" textlink="">
      <xdr:nvSpPr>
        <xdr:cNvPr id="885" name="楕円 884"/>
        <xdr:cNvSpPr/>
      </xdr:nvSpPr>
      <xdr:spPr>
        <a:xfrm>
          <a:off x="18605500" y="13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52164</xdr:rowOff>
    </xdr:from>
    <xdr:ext cx="534377" cy="259045"/>
    <xdr:sp macro="" textlink="">
      <xdr:nvSpPr>
        <xdr:cNvPr id="886" name="テキスト ボックス 885"/>
        <xdr:cNvSpPr txBox="1"/>
      </xdr:nvSpPr>
      <xdr:spPr>
        <a:xfrm>
          <a:off x="18389111" y="132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374,502</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施設改修事業の増により</a:t>
          </a:r>
          <a:r>
            <a:rPr kumimoji="1" lang="en-US" altLang="ja-JP" sz="1300">
              <a:latin typeface="ＭＳ Ｐゴシック" panose="020B0600070205080204" pitchFamily="50" charset="-128"/>
              <a:ea typeface="ＭＳ Ｐゴシック" panose="020B0600070205080204" pitchFamily="50" charset="-128"/>
            </a:rPr>
            <a:t>37,966</a:t>
          </a:r>
          <a:r>
            <a:rPr kumimoji="1" lang="ja-JP" altLang="en-US" sz="1300">
              <a:latin typeface="ＭＳ Ｐゴシック" panose="020B0600070205080204" pitchFamily="50" charset="-128"/>
              <a:ea typeface="ＭＳ Ｐゴシック" panose="020B0600070205080204" pitchFamily="50" charset="-128"/>
            </a:rPr>
            <a:t>円となり、前年度と比較すると１１．８％増加した。また、住民一人当たりのコストが類似団体より上回っている扶助費や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35</xdr:row>
      <xdr:rowOff>171323</xdr:rowOff>
    </xdr:to>
    <xdr:cxnSp macro="">
      <xdr:nvCxnSpPr>
        <xdr:cNvPr id="61" name="直線コネクタ 60"/>
        <xdr:cNvCxnSpPr/>
      </xdr:nvCxnSpPr>
      <xdr:spPr>
        <a:xfrm flipV="1">
          <a:off x="3797300" y="616178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167894</xdr:rowOff>
    </xdr:from>
    <xdr:to>
      <xdr:col>19</xdr:col>
      <xdr:colOff>177800</xdr:colOff>
      <xdr:row>35</xdr:row>
      <xdr:rowOff>171323</xdr:rowOff>
    </xdr:to>
    <xdr:cxnSp macro="">
      <xdr:nvCxnSpPr>
        <xdr:cNvPr id="64" name="直線コネクタ 63"/>
        <xdr:cNvCxnSpPr/>
      </xdr:nvCxnSpPr>
      <xdr:spPr>
        <a:xfrm>
          <a:off x="2908300" y="61686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41021</xdr:rowOff>
    </xdr:from>
    <xdr:to>
      <xdr:col>15</xdr:col>
      <xdr:colOff>50800</xdr:colOff>
      <xdr:row>35</xdr:row>
      <xdr:rowOff>167894</xdr:rowOff>
    </xdr:to>
    <xdr:cxnSp macro="">
      <xdr:nvCxnSpPr>
        <xdr:cNvPr id="67" name="直線コネクタ 66"/>
        <xdr:cNvCxnSpPr/>
      </xdr:nvCxnSpPr>
      <xdr:spPr>
        <a:xfrm>
          <a:off x="2019300" y="604177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150749</xdr:rowOff>
    </xdr:from>
    <xdr:to>
      <xdr:col>10</xdr:col>
      <xdr:colOff>114300</xdr:colOff>
      <xdr:row>35</xdr:row>
      <xdr:rowOff>41021</xdr:rowOff>
    </xdr:to>
    <xdr:cxnSp macro="">
      <xdr:nvCxnSpPr>
        <xdr:cNvPr id="70" name="直線コネクタ 69"/>
        <xdr:cNvCxnSpPr/>
      </xdr:nvCxnSpPr>
      <xdr:spPr>
        <a:xfrm>
          <a:off x="1130300" y="598004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35704</xdr:rowOff>
    </xdr:from>
    <xdr:ext cx="469744" cy="259045"/>
    <xdr:sp macro="" textlink="">
      <xdr:nvSpPr>
        <xdr:cNvPr id="74" name="テキスト ボックス 73"/>
        <xdr:cNvSpPr txBox="1"/>
      </xdr:nvSpPr>
      <xdr:spPr>
        <a:xfrm>
          <a:off x="895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133113</xdr:rowOff>
    </xdr:from>
    <xdr:ext cx="469744" cy="259045"/>
    <xdr:sp macro="" textlink="">
      <xdr:nvSpPr>
        <xdr:cNvPr id="81" name="議会費該当値テキスト"/>
        <xdr:cNvSpPr txBox="1"/>
      </xdr:nvSpPr>
      <xdr:spPr>
        <a:xfrm>
          <a:off x="4686300"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120523</xdr:rowOff>
    </xdr:from>
    <xdr:to>
      <xdr:col>20</xdr:col>
      <xdr:colOff>38100</xdr:colOff>
      <xdr:row>36</xdr:row>
      <xdr:rowOff>50673</xdr:rowOff>
    </xdr:to>
    <xdr:sp macro="" textlink="">
      <xdr:nvSpPr>
        <xdr:cNvPr id="82" name="楕円 81"/>
        <xdr:cNvSpPr/>
      </xdr:nvSpPr>
      <xdr:spPr>
        <a:xfrm>
          <a:off x="3746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67200</xdr:rowOff>
    </xdr:from>
    <xdr:ext cx="469744" cy="259045"/>
    <xdr:sp macro="" textlink="">
      <xdr:nvSpPr>
        <xdr:cNvPr id="83" name="テキスト ボックス 82"/>
        <xdr:cNvSpPr txBox="1"/>
      </xdr:nvSpPr>
      <xdr:spPr>
        <a:xfrm>
          <a:off x="3562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117094</xdr:rowOff>
    </xdr:from>
    <xdr:to>
      <xdr:col>15</xdr:col>
      <xdr:colOff>101600</xdr:colOff>
      <xdr:row>36</xdr:row>
      <xdr:rowOff>47244</xdr:rowOff>
    </xdr:to>
    <xdr:sp macro="" textlink="">
      <xdr:nvSpPr>
        <xdr:cNvPr id="84" name="楕円 83"/>
        <xdr:cNvSpPr/>
      </xdr:nvSpPr>
      <xdr:spPr>
        <a:xfrm>
          <a:off x="2857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63771</xdr:rowOff>
    </xdr:from>
    <xdr:ext cx="469744" cy="259045"/>
    <xdr:sp macro="" textlink="">
      <xdr:nvSpPr>
        <xdr:cNvPr id="85" name="テキスト ボックス 84"/>
        <xdr:cNvSpPr txBox="1"/>
      </xdr:nvSpPr>
      <xdr:spPr>
        <a:xfrm>
          <a:off x="2673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161671</xdr:rowOff>
    </xdr:from>
    <xdr:to>
      <xdr:col>10</xdr:col>
      <xdr:colOff>165100</xdr:colOff>
      <xdr:row>35</xdr:row>
      <xdr:rowOff>91821</xdr:rowOff>
    </xdr:to>
    <xdr:sp macro="" textlink="">
      <xdr:nvSpPr>
        <xdr:cNvPr id="86" name="楕円 85"/>
        <xdr:cNvSpPr/>
      </xdr:nvSpPr>
      <xdr:spPr>
        <a:xfrm>
          <a:off x="1968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108348</xdr:rowOff>
    </xdr:from>
    <xdr:ext cx="469744" cy="259045"/>
    <xdr:sp macro="" textlink="">
      <xdr:nvSpPr>
        <xdr:cNvPr id="87" name="テキスト ボックス 86"/>
        <xdr:cNvSpPr txBox="1"/>
      </xdr:nvSpPr>
      <xdr:spPr>
        <a:xfrm>
          <a:off x="1784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99949</xdr:rowOff>
    </xdr:from>
    <xdr:to>
      <xdr:col>6</xdr:col>
      <xdr:colOff>38100</xdr:colOff>
      <xdr:row>35</xdr:row>
      <xdr:rowOff>30099</xdr:rowOff>
    </xdr:to>
    <xdr:sp macro="" textlink="">
      <xdr:nvSpPr>
        <xdr:cNvPr id="88" name="楕円 87"/>
        <xdr:cNvSpPr/>
      </xdr:nvSpPr>
      <xdr:spPr>
        <a:xfrm>
          <a:off x="1079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46626</xdr:rowOff>
    </xdr:from>
    <xdr:ext cx="469744" cy="259045"/>
    <xdr:sp macro="" textlink="">
      <xdr:nvSpPr>
        <xdr:cNvPr id="89" name="テキスト ボックス 88"/>
        <xdr:cNvSpPr txBox="1"/>
      </xdr:nvSpPr>
      <xdr:spPr>
        <a:xfrm>
          <a:off x="895428"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115898</xdr:rowOff>
    </xdr:from>
    <xdr:to>
      <xdr:col>24</xdr:col>
      <xdr:colOff>63500</xdr:colOff>
      <xdr:row>57</xdr:row>
      <xdr:rowOff>118875</xdr:rowOff>
    </xdr:to>
    <xdr:cxnSp macro="">
      <xdr:nvCxnSpPr>
        <xdr:cNvPr id="116" name="直線コネクタ 115"/>
        <xdr:cNvCxnSpPr/>
      </xdr:nvCxnSpPr>
      <xdr:spPr>
        <a:xfrm>
          <a:off x="3797300" y="9888548"/>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115898</xdr:rowOff>
    </xdr:from>
    <xdr:to>
      <xdr:col>19</xdr:col>
      <xdr:colOff>177800</xdr:colOff>
      <xdr:row>57</xdr:row>
      <xdr:rowOff>137391</xdr:rowOff>
    </xdr:to>
    <xdr:cxnSp macro="">
      <xdr:nvCxnSpPr>
        <xdr:cNvPr id="119" name="直線コネクタ 118"/>
        <xdr:cNvCxnSpPr/>
      </xdr:nvCxnSpPr>
      <xdr:spPr>
        <a:xfrm flipV="1">
          <a:off x="2908300" y="9888548"/>
          <a:ext cx="889000" cy="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114097</xdr:rowOff>
    </xdr:from>
    <xdr:to>
      <xdr:col>15</xdr:col>
      <xdr:colOff>50800</xdr:colOff>
      <xdr:row>57</xdr:row>
      <xdr:rowOff>137391</xdr:rowOff>
    </xdr:to>
    <xdr:cxnSp macro="">
      <xdr:nvCxnSpPr>
        <xdr:cNvPr id="122" name="直線コネクタ 121"/>
        <xdr:cNvCxnSpPr/>
      </xdr:nvCxnSpPr>
      <xdr:spPr>
        <a:xfrm>
          <a:off x="2019300" y="9886747"/>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114097</xdr:rowOff>
    </xdr:from>
    <xdr:to>
      <xdr:col>10</xdr:col>
      <xdr:colOff>114300</xdr:colOff>
      <xdr:row>57</xdr:row>
      <xdr:rowOff>161609</xdr:rowOff>
    </xdr:to>
    <xdr:cxnSp macro="">
      <xdr:nvCxnSpPr>
        <xdr:cNvPr id="125" name="直線コネクタ 124"/>
        <xdr:cNvCxnSpPr/>
      </xdr:nvCxnSpPr>
      <xdr:spPr>
        <a:xfrm flipV="1">
          <a:off x="1130300" y="9886747"/>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68075</xdr:rowOff>
    </xdr:from>
    <xdr:to>
      <xdr:col>24</xdr:col>
      <xdr:colOff>114300</xdr:colOff>
      <xdr:row>57</xdr:row>
      <xdr:rowOff>169675</xdr:rowOff>
    </xdr:to>
    <xdr:sp macro="" textlink="">
      <xdr:nvSpPr>
        <xdr:cNvPr id="135" name="楕円 134"/>
        <xdr:cNvSpPr/>
      </xdr:nvSpPr>
      <xdr:spPr>
        <a:xfrm>
          <a:off x="45847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154452</xdr:rowOff>
    </xdr:from>
    <xdr:ext cx="534377" cy="259045"/>
    <xdr:sp macro="" textlink="">
      <xdr:nvSpPr>
        <xdr:cNvPr id="136" name="総務費該当値テキスト"/>
        <xdr:cNvSpPr txBox="1"/>
      </xdr:nvSpPr>
      <xdr:spPr>
        <a:xfrm>
          <a:off x="4686300" y="97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65098</xdr:rowOff>
    </xdr:from>
    <xdr:to>
      <xdr:col>20</xdr:col>
      <xdr:colOff>38100</xdr:colOff>
      <xdr:row>57</xdr:row>
      <xdr:rowOff>166698</xdr:rowOff>
    </xdr:to>
    <xdr:sp macro="" textlink="">
      <xdr:nvSpPr>
        <xdr:cNvPr id="137" name="楕円 136"/>
        <xdr:cNvSpPr/>
      </xdr:nvSpPr>
      <xdr:spPr>
        <a:xfrm>
          <a:off x="3746500" y="98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157825</xdr:rowOff>
    </xdr:from>
    <xdr:ext cx="534377" cy="259045"/>
    <xdr:sp macro="" textlink="">
      <xdr:nvSpPr>
        <xdr:cNvPr id="138" name="テキスト ボックス 137"/>
        <xdr:cNvSpPr txBox="1"/>
      </xdr:nvSpPr>
      <xdr:spPr>
        <a:xfrm>
          <a:off x="3530111" y="99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86591</xdr:rowOff>
    </xdr:from>
    <xdr:to>
      <xdr:col>15</xdr:col>
      <xdr:colOff>101600</xdr:colOff>
      <xdr:row>58</xdr:row>
      <xdr:rowOff>16741</xdr:rowOff>
    </xdr:to>
    <xdr:sp macro="" textlink="">
      <xdr:nvSpPr>
        <xdr:cNvPr id="139" name="楕円 138"/>
        <xdr:cNvSpPr/>
      </xdr:nvSpPr>
      <xdr:spPr>
        <a:xfrm>
          <a:off x="2857500" y="98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7868</xdr:rowOff>
    </xdr:from>
    <xdr:ext cx="534377" cy="259045"/>
    <xdr:sp macro="" textlink="">
      <xdr:nvSpPr>
        <xdr:cNvPr id="140" name="テキスト ボックス 139"/>
        <xdr:cNvSpPr txBox="1"/>
      </xdr:nvSpPr>
      <xdr:spPr>
        <a:xfrm>
          <a:off x="2641111" y="99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63297</xdr:rowOff>
    </xdr:from>
    <xdr:to>
      <xdr:col>10</xdr:col>
      <xdr:colOff>165100</xdr:colOff>
      <xdr:row>57</xdr:row>
      <xdr:rowOff>164897</xdr:rowOff>
    </xdr:to>
    <xdr:sp macro="" textlink="">
      <xdr:nvSpPr>
        <xdr:cNvPr id="141" name="楕円 140"/>
        <xdr:cNvSpPr/>
      </xdr:nvSpPr>
      <xdr:spPr>
        <a:xfrm>
          <a:off x="1968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156024</xdr:rowOff>
    </xdr:from>
    <xdr:ext cx="534377" cy="259045"/>
    <xdr:sp macro="" textlink="">
      <xdr:nvSpPr>
        <xdr:cNvPr id="142" name="テキスト ボックス 141"/>
        <xdr:cNvSpPr txBox="1"/>
      </xdr:nvSpPr>
      <xdr:spPr>
        <a:xfrm>
          <a:off x="1752111" y="99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110809</xdr:rowOff>
    </xdr:from>
    <xdr:to>
      <xdr:col>6</xdr:col>
      <xdr:colOff>38100</xdr:colOff>
      <xdr:row>58</xdr:row>
      <xdr:rowOff>40959</xdr:rowOff>
    </xdr:to>
    <xdr:sp macro="" textlink="">
      <xdr:nvSpPr>
        <xdr:cNvPr id="143" name="楕円 142"/>
        <xdr:cNvSpPr/>
      </xdr:nvSpPr>
      <xdr:spPr>
        <a:xfrm>
          <a:off x="1079500" y="9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32086</xdr:rowOff>
    </xdr:from>
    <xdr:ext cx="534377" cy="259045"/>
    <xdr:sp macro="" textlink="">
      <xdr:nvSpPr>
        <xdr:cNvPr id="144" name="テキスト ボックス 143"/>
        <xdr:cNvSpPr txBox="1"/>
      </xdr:nvSpPr>
      <xdr:spPr>
        <a:xfrm>
          <a:off x="863111" y="9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84251</xdr:rowOff>
    </xdr:from>
    <xdr:to>
      <xdr:col>24</xdr:col>
      <xdr:colOff>63500</xdr:colOff>
      <xdr:row>75</xdr:row>
      <xdr:rowOff>119088</xdr:rowOff>
    </xdr:to>
    <xdr:cxnSp macro="">
      <xdr:nvCxnSpPr>
        <xdr:cNvPr id="174" name="直線コネクタ 173"/>
        <xdr:cNvCxnSpPr/>
      </xdr:nvCxnSpPr>
      <xdr:spPr>
        <a:xfrm flipV="1">
          <a:off x="3797300" y="12943001"/>
          <a:ext cx="838200" cy="3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119088</xdr:rowOff>
    </xdr:from>
    <xdr:to>
      <xdr:col>19</xdr:col>
      <xdr:colOff>177800</xdr:colOff>
      <xdr:row>75</xdr:row>
      <xdr:rowOff>141351</xdr:rowOff>
    </xdr:to>
    <xdr:cxnSp macro="">
      <xdr:nvCxnSpPr>
        <xdr:cNvPr id="177" name="直線コネクタ 176"/>
        <xdr:cNvCxnSpPr/>
      </xdr:nvCxnSpPr>
      <xdr:spPr>
        <a:xfrm flipV="1">
          <a:off x="2908300" y="12977838"/>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141351</xdr:rowOff>
    </xdr:from>
    <xdr:to>
      <xdr:col>15</xdr:col>
      <xdr:colOff>50800</xdr:colOff>
      <xdr:row>76</xdr:row>
      <xdr:rowOff>19952</xdr:rowOff>
    </xdr:to>
    <xdr:cxnSp macro="">
      <xdr:nvCxnSpPr>
        <xdr:cNvPr id="180" name="直線コネクタ 179"/>
        <xdr:cNvCxnSpPr/>
      </xdr:nvCxnSpPr>
      <xdr:spPr>
        <a:xfrm flipV="1">
          <a:off x="2019300" y="13000101"/>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19952</xdr:rowOff>
    </xdr:from>
    <xdr:to>
      <xdr:col>10</xdr:col>
      <xdr:colOff>114300</xdr:colOff>
      <xdr:row>76</xdr:row>
      <xdr:rowOff>63436</xdr:rowOff>
    </xdr:to>
    <xdr:cxnSp macro="">
      <xdr:nvCxnSpPr>
        <xdr:cNvPr id="183" name="直線コネクタ 182"/>
        <xdr:cNvCxnSpPr/>
      </xdr:nvCxnSpPr>
      <xdr:spPr>
        <a:xfrm flipV="1">
          <a:off x="1130300" y="13050152"/>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33451</xdr:rowOff>
    </xdr:from>
    <xdr:to>
      <xdr:col>24</xdr:col>
      <xdr:colOff>114300</xdr:colOff>
      <xdr:row>75</xdr:row>
      <xdr:rowOff>135051</xdr:rowOff>
    </xdr:to>
    <xdr:sp macro="" textlink="">
      <xdr:nvSpPr>
        <xdr:cNvPr id="193" name="楕円 192"/>
        <xdr:cNvSpPr/>
      </xdr:nvSpPr>
      <xdr:spPr>
        <a:xfrm>
          <a:off x="4584700" y="128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56328</xdr:rowOff>
    </xdr:from>
    <xdr:ext cx="599010" cy="259045"/>
    <xdr:sp macro="" textlink="">
      <xdr:nvSpPr>
        <xdr:cNvPr id="194" name="民生費該当値テキスト"/>
        <xdr:cNvSpPr txBox="1"/>
      </xdr:nvSpPr>
      <xdr:spPr>
        <a:xfrm>
          <a:off x="4686300" y="1274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68288</xdr:rowOff>
    </xdr:from>
    <xdr:to>
      <xdr:col>20</xdr:col>
      <xdr:colOff>38100</xdr:colOff>
      <xdr:row>75</xdr:row>
      <xdr:rowOff>169887</xdr:rowOff>
    </xdr:to>
    <xdr:sp macro="" textlink="">
      <xdr:nvSpPr>
        <xdr:cNvPr id="195" name="楕円 194"/>
        <xdr:cNvSpPr/>
      </xdr:nvSpPr>
      <xdr:spPr>
        <a:xfrm>
          <a:off x="3746500" y="12927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161014</xdr:rowOff>
    </xdr:from>
    <xdr:ext cx="599010" cy="259045"/>
    <xdr:sp macro="" textlink="">
      <xdr:nvSpPr>
        <xdr:cNvPr id="196" name="テキスト ボックス 195"/>
        <xdr:cNvSpPr txBox="1"/>
      </xdr:nvSpPr>
      <xdr:spPr>
        <a:xfrm>
          <a:off x="3497795" y="130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90551</xdr:rowOff>
    </xdr:from>
    <xdr:to>
      <xdr:col>15</xdr:col>
      <xdr:colOff>101600</xdr:colOff>
      <xdr:row>76</xdr:row>
      <xdr:rowOff>20701</xdr:rowOff>
    </xdr:to>
    <xdr:sp macro="" textlink="">
      <xdr:nvSpPr>
        <xdr:cNvPr id="197" name="楕円 196"/>
        <xdr:cNvSpPr/>
      </xdr:nvSpPr>
      <xdr:spPr>
        <a:xfrm>
          <a:off x="2857500" y="129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11828</xdr:rowOff>
    </xdr:from>
    <xdr:ext cx="599010" cy="259045"/>
    <xdr:sp macro="" textlink="">
      <xdr:nvSpPr>
        <xdr:cNvPr id="198" name="テキスト ボックス 197"/>
        <xdr:cNvSpPr txBox="1"/>
      </xdr:nvSpPr>
      <xdr:spPr>
        <a:xfrm>
          <a:off x="2608795" y="1304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140601</xdr:rowOff>
    </xdr:from>
    <xdr:to>
      <xdr:col>10</xdr:col>
      <xdr:colOff>165100</xdr:colOff>
      <xdr:row>76</xdr:row>
      <xdr:rowOff>70752</xdr:rowOff>
    </xdr:to>
    <xdr:sp macro="" textlink="">
      <xdr:nvSpPr>
        <xdr:cNvPr id="199" name="楕円 198"/>
        <xdr:cNvSpPr/>
      </xdr:nvSpPr>
      <xdr:spPr>
        <a:xfrm>
          <a:off x="1968500" y="12999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87278</xdr:rowOff>
    </xdr:from>
    <xdr:ext cx="599010" cy="259045"/>
    <xdr:sp macro="" textlink="">
      <xdr:nvSpPr>
        <xdr:cNvPr id="200" name="テキスト ボックス 199"/>
        <xdr:cNvSpPr txBox="1"/>
      </xdr:nvSpPr>
      <xdr:spPr>
        <a:xfrm>
          <a:off x="1719795" y="1277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12636</xdr:rowOff>
    </xdr:from>
    <xdr:to>
      <xdr:col>6</xdr:col>
      <xdr:colOff>38100</xdr:colOff>
      <xdr:row>76</xdr:row>
      <xdr:rowOff>114236</xdr:rowOff>
    </xdr:to>
    <xdr:sp macro="" textlink="">
      <xdr:nvSpPr>
        <xdr:cNvPr id="201" name="楕円 200"/>
        <xdr:cNvSpPr/>
      </xdr:nvSpPr>
      <xdr:spPr>
        <a:xfrm>
          <a:off x="1079500" y="130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130763</xdr:rowOff>
    </xdr:from>
    <xdr:ext cx="599010" cy="259045"/>
    <xdr:sp macro="" textlink="">
      <xdr:nvSpPr>
        <xdr:cNvPr id="202" name="テキスト ボックス 201"/>
        <xdr:cNvSpPr txBox="1"/>
      </xdr:nvSpPr>
      <xdr:spPr>
        <a:xfrm>
          <a:off x="830795" y="1281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126498</xdr:rowOff>
    </xdr:from>
    <xdr:to>
      <xdr:col>24</xdr:col>
      <xdr:colOff>63500</xdr:colOff>
      <xdr:row>98</xdr:row>
      <xdr:rowOff>133128</xdr:rowOff>
    </xdr:to>
    <xdr:cxnSp macro="">
      <xdr:nvCxnSpPr>
        <xdr:cNvPr id="232" name="直線コネクタ 231"/>
        <xdr:cNvCxnSpPr/>
      </xdr:nvCxnSpPr>
      <xdr:spPr>
        <a:xfrm flipV="1">
          <a:off x="3797300" y="16928598"/>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108953</xdr:rowOff>
    </xdr:from>
    <xdr:to>
      <xdr:col>19</xdr:col>
      <xdr:colOff>177800</xdr:colOff>
      <xdr:row>98</xdr:row>
      <xdr:rowOff>133128</xdr:rowOff>
    </xdr:to>
    <xdr:cxnSp macro="">
      <xdr:nvCxnSpPr>
        <xdr:cNvPr id="235" name="直線コネクタ 234"/>
        <xdr:cNvCxnSpPr/>
      </xdr:nvCxnSpPr>
      <xdr:spPr>
        <a:xfrm>
          <a:off x="2908300" y="16911053"/>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65709</xdr:rowOff>
    </xdr:from>
    <xdr:to>
      <xdr:col>15</xdr:col>
      <xdr:colOff>50800</xdr:colOff>
      <xdr:row>98</xdr:row>
      <xdr:rowOff>108953</xdr:rowOff>
    </xdr:to>
    <xdr:cxnSp macro="">
      <xdr:nvCxnSpPr>
        <xdr:cNvPr id="238" name="直線コネクタ 237"/>
        <xdr:cNvCxnSpPr/>
      </xdr:nvCxnSpPr>
      <xdr:spPr>
        <a:xfrm>
          <a:off x="2019300" y="16867809"/>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64663</xdr:rowOff>
    </xdr:from>
    <xdr:to>
      <xdr:col>10</xdr:col>
      <xdr:colOff>114300</xdr:colOff>
      <xdr:row>98</xdr:row>
      <xdr:rowOff>65709</xdr:rowOff>
    </xdr:to>
    <xdr:cxnSp macro="">
      <xdr:nvCxnSpPr>
        <xdr:cNvPr id="241" name="直線コネクタ 240"/>
        <xdr:cNvCxnSpPr/>
      </xdr:nvCxnSpPr>
      <xdr:spPr>
        <a:xfrm>
          <a:off x="1130300" y="16866763"/>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75698</xdr:rowOff>
    </xdr:from>
    <xdr:to>
      <xdr:col>24</xdr:col>
      <xdr:colOff>114300</xdr:colOff>
      <xdr:row>99</xdr:row>
      <xdr:rowOff>5848</xdr:rowOff>
    </xdr:to>
    <xdr:sp macro="" textlink="">
      <xdr:nvSpPr>
        <xdr:cNvPr id="251" name="楕円 250"/>
        <xdr:cNvSpPr/>
      </xdr:nvSpPr>
      <xdr:spPr>
        <a:xfrm>
          <a:off x="4584700" y="168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162075</xdr:rowOff>
    </xdr:from>
    <xdr:ext cx="534377" cy="259045"/>
    <xdr:sp macro="" textlink="">
      <xdr:nvSpPr>
        <xdr:cNvPr id="252" name="衛生費該当値テキスト"/>
        <xdr:cNvSpPr txBox="1"/>
      </xdr:nvSpPr>
      <xdr:spPr>
        <a:xfrm>
          <a:off x="4686300" y="167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82328</xdr:rowOff>
    </xdr:from>
    <xdr:to>
      <xdr:col>20</xdr:col>
      <xdr:colOff>38100</xdr:colOff>
      <xdr:row>99</xdr:row>
      <xdr:rowOff>12478</xdr:rowOff>
    </xdr:to>
    <xdr:sp macro="" textlink="">
      <xdr:nvSpPr>
        <xdr:cNvPr id="253" name="楕円 252"/>
        <xdr:cNvSpPr/>
      </xdr:nvSpPr>
      <xdr:spPr>
        <a:xfrm>
          <a:off x="3746500" y="168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3605</xdr:rowOff>
    </xdr:from>
    <xdr:ext cx="534377" cy="259045"/>
    <xdr:sp macro="" textlink="">
      <xdr:nvSpPr>
        <xdr:cNvPr id="254" name="テキスト ボックス 253"/>
        <xdr:cNvSpPr txBox="1"/>
      </xdr:nvSpPr>
      <xdr:spPr>
        <a:xfrm>
          <a:off x="3530111" y="169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58153</xdr:rowOff>
    </xdr:from>
    <xdr:to>
      <xdr:col>15</xdr:col>
      <xdr:colOff>101600</xdr:colOff>
      <xdr:row>98</xdr:row>
      <xdr:rowOff>159753</xdr:rowOff>
    </xdr:to>
    <xdr:sp macro="" textlink="">
      <xdr:nvSpPr>
        <xdr:cNvPr id="255" name="楕円 254"/>
        <xdr:cNvSpPr/>
      </xdr:nvSpPr>
      <xdr:spPr>
        <a:xfrm>
          <a:off x="2857500" y="168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150880</xdr:rowOff>
    </xdr:from>
    <xdr:ext cx="534377" cy="259045"/>
    <xdr:sp macro="" textlink="">
      <xdr:nvSpPr>
        <xdr:cNvPr id="256" name="テキスト ボックス 255"/>
        <xdr:cNvSpPr txBox="1"/>
      </xdr:nvSpPr>
      <xdr:spPr>
        <a:xfrm>
          <a:off x="2641111" y="169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14909</xdr:rowOff>
    </xdr:from>
    <xdr:to>
      <xdr:col>10</xdr:col>
      <xdr:colOff>165100</xdr:colOff>
      <xdr:row>98</xdr:row>
      <xdr:rowOff>116509</xdr:rowOff>
    </xdr:to>
    <xdr:sp macro="" textlink="">
      <xdr:nvSpPr>
        <xdr:cNvPr id="257" name="楕円 256"/>
        <xdr:cNvSpPr/>
      </xdr:nvSpPr>
      <xdr:spPr>
        <a:xfrm>
          <a:off x="1968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107636</xdr:rowOff>
    </xdr:from>
    <xdr:ext cx="534377" cy="259045"/>
    <xdr:sp macro="" textlink="">
      <xdr:nvSpPr>
        <xdr:cNvPr id="258" name="テキスト ボックス 257"/>
        <xdr:cNvSpPr txBox="1"/>
      </xdr:nvSpPr>
      <xdr:spPr>
        <a:xfrm>
          <a:off x="1752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13863</xdr:rowOff>
    </xdr:from>
    <xdr:to>
      <xdr:col>6</xdr:col>
      <xdr:colOff>38100</xdr:colOff>
      <xdr:row>98</xdr:row>
      <xdr:rowOff>115463</xdr:rowOff>
    </xdr:to>
    <xdr:sp macro="" textlink="">
      <xdr:nvSpPr>
        <xdr:cNvPr id="259" name="楕円 258"/>
        <xdr:cNvSpPr/>
      </xdr:nvSpPr>
      <xdr:spPr>
        <a:xfrm>
          <a:off x="1079500" y="168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106590</xdr:rowOff>
    </xdr:from>
    <xdr:ext cx="534377" cy="259045"/>
    <xdr:sp macro="" textlink="">
      <xdr:nvSpPr>
        <xdr:cNvPr id="260" name="テキスト ボックス 259"/>
        <xdr:cNvSpPr txBox="1"/>
      </xdr:nvSpPr>
      <xdr:spPr>
        <a:xfrm>
          <a:off x="863111" y="169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27183</xdr:rowOff>
    </xdr:from>
    <xdr:to>
      <xdr:col>55</xdr:col>
      <xdr:colOff>0</xdr:colOff>
      <xdr:row>38</xdr:row>
      <xdr:rowOff>47711</xdr:rowOff>
    </xdr:to>
    <xdr:cxnSp macro="">
      <xdr:nvCxnSpPr>
        <xdr:cNvPr id="287" name="直線コネクタ 286"/>
        <xdr:cNvCxnSpPr/>
      </xdr:nvCxnSpPr>
      <xdr:spPr>
        <a:xfrm>
          <a:off x="9639300" y="6542283"/>
          <a:ext cx="8382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27183</xdr:rowOff>
    </xdr:from>
    <xdr:to>
      <xdr:col>50</xdr:col>
      <xdr:colOff>114300</xdr:colOff>
      <xdr:row>38</xdr:row>
      <xdr:rowOff>38430</xdr:rowOff>
    </xdr:to>
    <xdr:cxnSp macro="">
      <xdr:nvCxnSpPr>
        <xdr:cNvPr id="290" name="直線コネクタ 289"/>
        <xdr:cNvCxnSpPr/>
      </xdr:nvCxnSpPr>
      <xdr:spPr>
        <a:xfrm flipV="1">
          <a:off x="8750300" y="654228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38430</xdr:rowOff>
    </xdr:from>
    <xdr:to>
      <xdr:col>45</xdr:col>
      <xdr:colOff>177800</xdr:colOff>
      <xdr:row>38</xdr:row>
      <xdr:rowOff>48763</xdr:rowOff>
    </xdr:to>
    <xdr:cxnSp macro="">
      <xdr:nvCxnSpPr>
        <xdr:cNvPr id="293" name="直線コネクタ 292"/>
        <xdr:cNvCxnSpPr/>
      </xdr:nvCxnSpPr>
      <xdr:spPr>
        <a:xfrm flipV="1">
          <a:off x="7861300" y="655353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10084</xdr:rowOff>
    </xdr:from>
    <xdr:to>
      <xdr:col>41</xdr:col>
      <xdr:colOff>50800</xdr:colOff>
      <xdr:row>38</xdr:row>
      <xdr:rowOff>48763</xdr:rowOff>
    </xdr:to>
    <xdr:cxnSp macro="">
      <xdr:nvCxnSpPr>
        <xdr:cNvPr id="296" name="直線コネクタ 295"/>
        <xdr:cNvCxnSpPr/>
      </xdr:nvCxnSpPr>
      <xdr:spPr>
        <a:xfrm>
          <a:off x="6972300" y="652518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168361</xdr:rowOff>
    </xdr:from>
    <xdr:to>
      <xdr:col>55</xdr:col>
      <xdr:colOff>50800</xdr:colOff>
      <xdr:row>38</xdr:row>
      <xdr:rowOff>98511</xdr:rowOff>
    </xdr:to>
    <xdr:sp macro="" textlink="">
      <xdr:nvSpPr>
        <xdr:cNvPr id="306" name="楕円 305"/>
        <xdr:cNvSpPr/>
      </xdr:nvSpPr>
      <xdr:spPr>
        <a:xfrm>
          <a:off x="10426700" y="65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127738</xdr:rowOff>
    </xdr:from>
    <xdr:ext cx="469744" cy="259045"/>
    <xdr:sp macro="" textlink="">
      <xdr:nvSpPr>
        <xdr:cNvPr id="307" name="労働費該当値テキスト"/>
        <xdr:cNvSpPr txBox="1"/>
      </xdr:nvSpPr>
      <xdr:spPr>
        <a:xfrm>
          <a:off x="10528300" y="62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147833</xdr:rowOff>
    </xdr:from>
    <xdr:to>
      <xdr:col>50</xdr:col>
      <xdr:colOff>165100</xdr:colOff>
      <xdr:row>38</xdr:row>
      <xdr:rowOff>77983</xdr:rowOff>
    </xdr:to>
    <xdr:sp macro="" textlink="">
      <xdr:nvSpPr>
        <xdr:cNvPr id="308" name="楕円 307"/>
        <xdr:cNvSpPr/>
      </xdr:nvSpPr>
      <xdr:spPr>
        <a:xfrm>
          <a:off x="9588500" y="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94510</xdr:rowOff>
    </xdr:from>
    <xdr:ext cx="469744" cy="259045"/>
    <xdr:sp macro="" textlink="">
      <xdr:nvSpPr>
        <xdr:cNvPr id="309" name="テキスト ボックス 308"/>
        <xdr:cNvSpPr txBox="1"/>
      </xdr:nvSpPr>
      <xdr:spPr>
        <a:xfrm>
          <a:off x="9404428" y="62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159080</xdr:rowOff>
    </xdr:from>
    <xdr:to>
      <xdr:col>46</xdr:col>
      <xdr:colOff>38100</xdr:colOff>
      <xdr:row>38</xdr:row>
      <xdr:rowOff>89230</xdr:rowOff>
    </xdr:to>
    <xdr:sp macro="" textlink="">
      <xdr:nvSpPr>
        <xdr:cNvPr id="310" name="楕円 309"/>
        <xdr:cNvSpPr/>
      </xdr:nvSpPr>
      <xdr:spPr>
        <a:xfrm>
          <a:off x="8699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105757</xdr:rowOff>
    </xdr:from>
    <xdr:ext cx="469744" cy="259045"/>
    <xdr:sp macro="" textlink="">
      <xdr:nvSpPr>
        <xdr:cNvPr id="311" name="テキスト ボックス 310"/>
        <xdr:cNvSpPr txBox="1"/>
      </xdr:nvSpPr>
      <xdr:spPr>
        <a:xfrm>
          <a:off x="8515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169413</xdr:rowOff>
    </xdr:from>
    <xdr:to>
      <xdr:col>41</xdr:col>
      <xdr:colOff>101600</xdr:colOff>
      <xdr:row>38</xdr:row>
      <xdr:rowOff>99563</xdr:rowOff>
    </xdr:to>
    <xdr:sp macro="" textlink="">
      <xdr:nvSpPr>
        <xdr:cNvPr id="312" name="楕円 311"/>
        <xdr:cNvSpPr/>
      </xdr:nvSpPr>
      <xdr:spPr>
        <a:xfrm>
          <a:off x="78105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116090</xdr:rowOff>
    </xdr:from>
    <xdr:ext cx="469744" cy="259045"/>
    <xdr:sp macro="" textlink="">
      <xdr:nvSpPr>
        <xdr:cNvPr id="313" name="テキスト ボックス 312"/>
        <xdr:cNvSpPr txBox="1"/>
      </xdr:nvSpPr>
      <xdr:spPr>
        <a:xfrm>
          <a:off x="7626428" y="62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130734</xdr:rowOff>
    </xdr:from>
    <xdr:to>
      <xdr:col>36</xdr:col>
      <xdr:colOff>165100</xdr:colOff>
      <xdr:row>38</xdr:row>
      <xdr:rowOff>60884</xdr:rowOff>
    </xdr:to>
    <xdr:sp macro="" textlink="">
      <xdr:nvSpPr>
        <xdr:cNvPr id="314" name="楕円 313"/>
        <xdr:cNvSpPr/>
      </xdr:nvSpPr>
      <xdr:spPr>
        <a:xfrm>
          <a:off x="6921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52011</xdr:rowOff>
    </xdr:from>
    <xdr:ext cx="469744" cy="259045"/>
    <xdr:sp macro="" textlink="">
      <xdr:nvSpPr>
        <xdr:cNvPr id="315" name="テキスト ボックス 314"/>
        <xdr:cNvSpPr txBox="1"/>
      </xdr:nvSpPr>
      <xdr:spPr>
        <a:xfrm>
          <a:off x="6737428" y="65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87541</xdr:rowOff>
    </xdr:from>
    <xdr:to>
      <xdr:col>55</xdr:col>
      <xdr:colOff>0</xdr:colOff>
      <xdr:row>58</xdr:row>
      <xdr:rowOff>91663</xdr:rowOff>
    </xdr:to>
    <xdr:cxnSp macro="">
      <xdr:nvCxnSpPr>
        <xdr:cNvPr id="344" name="直線コネクタ 343"/>
        <xdr:cNvCxnSpPr/>
      </xdr:nvCxnSpPr>
      <xdr:spPr>
        <a:xfrm>
          <a:off x="9639300" y="10031641"/>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87541</xdr:rowOff>
    </xdr:from>
    <xdr:to>
      <xdr:col>50</xdr:col>
      <xdr:colOff>114300</xdr:colOff>
      <xdr:row>58</xdr:row>
      <xdr:rowOff>88661</xdr:rowOff>
    </xdr:to>
    <xdr:cxnSp macro="">
      <xdr:nvCxnSpPr>
        <xdr:cNvPr id="347" name="直線コネクタ 346"/>
        <xdr:cNvCxnSpPr/>
      </xdr:nvCxnSpPr>
      <xdr:spPr>
        <a:xfrm flipV="1">
          <a:off x="8750300" y="10031641"/>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88661</xdr:rowOff>
    </xdr:from>
    <xdr:to>
      <xdr:col>45</xdr:col>
      <xdr:colOff>177800</xdr:colOff>
      <xdr:row>58</xdr:row>
      <xdr:rowOff>89720</xdr:rowOff>
    </xdr:to>
    <xdr:cxnSp macro="">
      <xdr:nvCxnSpPr>
        <xdr:cNvPr id="350" name="直線コネクタ 349"/>
        <xdr:cNvCxnSpPr/>
      </xdr:nvCxnSpPr>
      <xdr:spPr>
        <a:xfrm flipV="1">
          <a:off x="7861300" y="10032761"/>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89720</xdr:rowOff>
    </xdr:from>
    <xdr:to>
      <xdr:col>41</xdr:col>
      <xdr:colOff>50800</xdr:colOff>
      <xdr:row>58</xdr:row>
      <xdr:rowOff>114074</xdr:rowOff>
    </xdr:to>
    <xdr:cxnSp macro="">
      <xdr:nvCxnSpPr>
        <xdr:cNvPr id="353" name="直線コネクタ 352"/>
        <xdr:cNvCxnSpPr/>
      </xdr:nvCxnSpPr>
      <xdr:spPr>
        <a:xfrm flipV="1">
          <a:off x="6972300" y="10033820"/>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40863</xdr:rowOff>
    </xdr:from>
    <xdr:to>
      <xdr:col>55</xdr:col>
      <xdr:colOff>50800</xdr:colOff>
      <xdr:row>58</xdr:row>
      <xdr:rowOff>142463</xdr:rowOff>
    </xdr:to>
    <xdr:sp macro="" textlink="">
      <xdr:nvSpPr>
        <xdr:cNvPr id="363" name="楕円 362"/>
        <xdr:cNvSpPr/>
      </xdr:nvSpPr>
      <xdr:spPr>
        <a:xfrm>
          <a:off x="10426700" y="99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xdr:rowOff>
    </xdr:from>
    <xdr:ext cx="534377" cy="259045"/>
    <xdr:sp macro="" textlink="">
      <xdr:nvSpPr>
        <xdr:cNvPr id="364" name="農林水産業費該当値テキスト"/>
        <xdr:cNvSpPr txBox="1"/>
      </xdr:nvSpPr>
      <xdr:spPr>
        <a:xfrm>
          <a:off x="10528300" y="97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36741</xdr:rowOff>
    </xdr:from>
    <xdr:to>
      <xdr:col>50</xdr:col>
      <xdr:colOff>165100</xdr:colOff>
      <xdr:row>58</xdr:row>
      <xdr:rowOff>138341</xdr:rowOff>
    </xdr:to>
    <xdr:sp macro="" textlink="">
      <xdr:nvSpPr>
        <xdr:cNvPr id="365" name="楕円 364"/>
        <xdr:cNvSpPr/>
      </xdr:nvSpPr>
      <xdr:spPr>
        <a:xfrm>
          <a:off x="9588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154868</xdr:rowOff>
    </xdr:from>
    <xdr:ext cx="534377" cy="259045"/>
    <xdr:sp macro="" textlink="">
      <xdr:nvSpPr>
        <xdr:cNvPr id="366" name="テキスト ボックス 365"/>
        <xdr:cNvSpPr txBox="1"/>
      </xdr:nvSpPr>
      <xdr:spPr>
        <a:xfrm>
          <a:off x="9372111" y="97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37861</xdr:rowOff>
    </xdr:from>
    <xdr:to>
      <xdr:col>46</xdr:col>
      <xdr:colOff>38100</xdr:colOff>
      <xdr:row>58</xdr:row>
      <xdr:rowOff>139461</xdr:rowOff>
    </xdr:to>
    <xdr:sp macro="" textlink="">
      <xdr:nvSpPr>
        <xdr:cNvPr id="367" name="楕円 366"/>
        <xdr:cNvSpPr/>
      </xdr:nvSpPr>
      <xdr:spPr>
        <a:xfrm>
          <a:off x="8699500" y="99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155988</xdr:rowOff>
    </xdr:from>
    <xdr:ext cx="534377" cy="259045"/>
    <xdr:sp macro="" textlink="">
      <xdr:nvSpPr>
        <xdr:cNvPr id="368" name="テキスト ボックス 367"/>
        <xdr:cNvSpPr txBox="1"/>
      </xdr:nvSpPr>
      <xdr:spPr>
        <a:xfrm>
          <a:off x="8483111" y="97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38920</xdr:rowOff>
    </xdr:from>
    <xdr:to>
      <xdr:col>41</xdr:col>
      <xdr:colOff>101600</xdr:colOff>
      <xdr:row>58</xdr:row>
      <xdr:rowOff>140520</xdr:rowOff>
    </xdr:to>
    <xdr:sp macro="" textlink="">
      <xdr:nvSpPr>
        <xdr:cNvPr id="369" name="楕円 368"/>
        <xdr:cNvSpPr/>
      </xdr:nvSpPr>
      <xdr:spPr>
        <a:xfrm>
          <a:off x="7810500" y="99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157047</xdr:rowOff>
    </xdr:from>
    <xdr:ext cx="534377" cy="259045"/>
    <xdr:sp macro="" textlink="">
      <xdr:nvSpPr>
        <xdr:cNvPr id="370" name="テキスト ボックス 369"/>
        <xdr:cNvSpPr txBox="1"/>
      </xdr:nvSpPr>
      <xdr:spPr>
        <a:xfrm>
          <a:off x="7594111" y="97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63274</xdr:rowOff>
    </xdr:from>
    <xdr:to>
      <xdr:col>36</xdr:col>
      <xdr:colOff>165100</xdr:colOff>
      <xdr:row>58</xdr:row>
      <xdr:rowOff>164874</xdr:rowOff>
    </xdr:to>
    <xdr:sp macro="" textlink="">
      <xdr:nvSpPr>
        <xdr:cNvPr id="371" name="楕円 370"/>
        <xdr:cNvSpPr/>
      </xdr:nvSpPr>
      <xdr:spPr>
        <a:xfrm>
          <a:off x="69215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9951</xdr:rowOff>
    </xdr:from>
    <xdr:ext cx="534377" cy="259045"/>
    <xdr:sp macro="" textlink="">
      <xdr:nvSpPr>
        <xdr:cNvPr id="372" name="テキスト ボックス 371"/>
        <xdr:cNvSpPr txBox="1"/>
      </xdr:nvSpPr>
      <xdr:spPr>
        <a:xfrm>
          <a:off x="6705111" y="978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136689</xdr:rowOff>
    </xdr:from>
    <xdr:to>
      <xdr:col>55</xdr:col>
      <xdr:colOff>0</xdr:colOff>
      <xdr:row>77</xdr:row>
      <xdr:rowOff>56986</xdr:rowOff>
    </xdr:to>
    <xdr:cxnSp macro="">
      <xdr:nvCxnSpPr>
        <xdr:cNvPr id="401" name="直線コネクタ 400"/>
        <xdr:cNvCxnSpPr/>
      </xdr:nvCxnSpPr>
      <xdr:spPr>
        <a:xfrm>
          <a:off x="9639300" y="13166889"/>
          <a:ext cx="838200" cy="9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128423</xdr:rowOff>
    </xdr:from>
    <xdr:to>
      <xdr:col>50</xdr:col>
      <xdr:colOff>114300</xdr:colOff>
      <xdr:row>76</xdr:row>
      <xdr:rowOff>136689</xdr:rowOff>
    </xdr:to>
    <xdr:cxnSp macro="">
      <xdr:nvCxnSpPr>
        <xdr:cNvPr id="404" name="直線コネクタ 403"/>
        <xdr:cNvCxnSpPr/>
      </xdr:nvCxnSpPr>
      <xdr:spPr>
        <a:xfrm>
          <a:off x="8750300" y="13158623"/>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51460</xdr:rowOff>
    </xdr:from>
    <xdr:to>
      <xdr:col>45</xdr:col>
      <xdr:colOff>177800</xdr:colOff>
      <xdr:row>76</xdr:row>
      <xdr:rowOff>128423</xdr:rowOff>
    </xdr:to>
    <xdr:cxnSp macro="">
      <xdr:nvCxnSpPr>
        <xdr:cNvPr id="407" name="直線コネクタ 406"/>
        <xdr:cNvCxnSpPr/>
      </xdr:nvCxnSpPr>
      <xdr:spPr>
        <a:xfrm>
          <a:off x="7861300" y="13081660"/>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51460</xdr:rowOff>
    </xdr:from>
    <xdr:to>
      <xdr:col>41</xdr:col>
      <xdr:colOff>50800</xdr:colOff>
      <xdr:row>76</xdr:row>
      <xdr:rowOff>169456</xdr:rowOff>
    </xdr:to>
    <xdr:cxnSp macro="">
      <xdr:nvCxnSpPr>
        <xdr:cNvPr id="410" name="直線コネクタ 409"/>
        <xdr:cNvCxnSpPr/>
      </xdr:nvCxnSpPr>
      <xdr:spPr>
        <a:xfrm flipV="1">
          <a:off x="6972300" y="13081660"/>
          <a:ext cx="889000" cy="1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4842</xdr:rowOff>
    </xdr:from>
    <xdr:ext cx="534377" cy="259045"/>
    <xdr:sp macro="" textlink="">
      <xdr:nvSpPr>
        <xdr:cNvPr id="414" name="テキスト ボックス 413"/>
        <xdr:cNvSpPr txBox="1"/>
      </xdr:nvSpPr>
      <xdr:spPr>
        <a:xfrm>
          <a:off x="6705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6186</xdr:rowOff>
    </xdr:from>
    <xdr:to>
      <xdr:col>55</xdr:col>
      <xdr:colOff>50800</xdr:colOff>
      <xdr:row>77</xdr:row>
      <xdr:rowOff>107786</xdr:rowOff>
    </xdr:to>
    <xdr:sp macro="" textlink="">
      <xdr:nvSpPr>
        <xdr:cNvPr id="420" name="楕円 419"/>
        <xdr:cNvSpPr/>
      </xdr:nvSpPr>
      <xdr:spPr>
        <a:xfrm>
          <a:off x="104267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29063</xdr:rowOff>
    </xdr:from>
    <xdr:ext cx="534377" cy="259045"/>
    <xdr:sp macro="" textlink="">
      <xdr:nvSpPr>
        <xdr:cNvPr id="421" name="商工費該当値テキスト"/>
        <xdr:cNvSpPr txBox="1"/>
      </xdr:nvSpPr>
      <xdr:spPr>
        <a:xfrm>
          <a:off x="10528300" y="130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85889</xdr:rowOff>
    </xdr:from>
    <xdr:to>
      <xdr:col>50</xdr:col>
      <xdr:colOff>165100</xdr:colOff>
      <xdr:row>77</xdr:row>
      <xdr:rowOff>16039</xdr:rowOff>
    </xdr:to>
    <xdr:sp macro="" textlink="">
      <xdr:nvSpPr>
        <xdr:cNvPr id="422" name="楕円 421"/>
        <xdr:cNvSpPr/>
      </xdr:nvSpPr>
      <xdr:spPr>
        <a:xfrm>
          <a:off x="9588500" y="131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32567</xdr:rowOff>
    </xdr:from>
    <xdr:ext cx="534377" cy="259045"/>
    <xdr:sp macro="" textlink="">
      <xdr:nvSpPr>
        <xdr:cNvPr id="423" name="テキスト ボックス 422"/>
        <xdr:cNvSpPr txBox="1"/>
      </xdr:nvSpPr>
      <xdr:spPr>
        <a:xfrm>
          <a:off x="9372111" y="128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77623</xdr:rowOff>
    </xdr:from>
    <xdr:to>
      <xdr:col>46</xdr:col>
      <xdr:colOff>38100</xdr:colOff>
      <xdr:row>77</xdr:row>
      <xdr:rowOff>7773</xdr:rowOff>
    </xdr:to>
    <xdr:sp macro="" textlink="">
      <xdr:nvSpPr>
        <xdr:cNvPr id="424" name="楕円 423"/>
        <xdr:cNvSpPr/>
      </xdr:nvSpPr>
      <xdr:spPr>
        <a:xfrm>
          <a:off x="8699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24299</xdr:rowOff>
    </xdr:from>
    <xdr:ext cx="534377" cy="259045"/>
    <xdr:sp macro="" textlink="">
      <xdr:nvSpPr>
        <xdr:cNvPr id="425" name="テキスト ボックス 424"/>
        <xdr:cNvSpPr txBox="1"/>
      </xdr:nvSpPr>
      <xdr:spPr>
        <a:xfrm>
          <a:off x="8483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660</xdr:rowOff>
    </xdr:from>
    <xdr:to>
      <xdr:col>41</xdr:col>
      <xdr:colOff>101600</xdr:colOff>
      <xdr:row>76</xdr:row>
      <xdr:rowOff>102260</xdr:rowOff>
    </xdr:to>
    <xdr:sp macro="" textlink="">
      <xdr:nvSpPr>
        <xdr:cNvPr id="426" name="楕円 425"/>
        <xdr:cNvSpPr/>
      </xdr:nvSpPr>
      <xdr:spPr>
        <a:xfrm>
          <a:off x="7810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118787</xdr:rowOff>
    </xdr:from>
    <xdr:ext cx="534377" cy="259045"/>
    <xdr:sp macro="" textlink="">
      <xdr:nvSpPr>
        <xdr:cNvPr id="427" name="テキスト ボックス 426"/>
        <xdr:cNvSpPr txBox="1"/>
      </xdr:nvSpPr>
      <xdr:spPr>
        <a:xfrm>
          <a:off x="7594111" y="12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118656</xdr:rowOff>
    </xdr:from>
    <xdr:to>
      <xdr:col>36</xdr:col>
      <xdr:colOff>165100</xdr:colOff>
      <xdr:row>77</xdr:row>
      <xdr:rowOff>48806</xdr:rowOff>
    </xdr:to>
    <xdr:sp macro="" textlink="">
      <xdr:nvSpPr>
        <xdr:cNvPr id="428" name="楕円 427"/>
        <xdr:cNvSpPr/>
      </xdr:nvSpPr>
      <xdr:spPr>
        <a:xfrm>
          <a:off x="6921500" y="13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65333</xdr:rowOff>
    </xdr:from>
    <xdr:ext cx="534377" cy="259045"/>
    <xdr:sp macro="" textlink="">
      <xdr:nvSpPr>
        <xdr:cNvPr id="429" name="テキスト ボックス 428"/>
        <xdr:cNvSpPr txBox="1"/>
      </xdr:nvSpPr>
      <xdr:spPr>
        <a:xfrm>
          <a:off x="6705111"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58387</xdr:rowOff>
    </xdr:from>
    <xdr:to>
      <xdr:col>55</xdr:col>
      <xdr:colOff>0</xdr:colOff>
      <xdr:row>98</xdr:row>
      <xdr:rowOff>84976</xdr:rowOff>
    </xdr:to>
    <xdr:cxnSp macro="">
      <xdr:nvCxnSpPr>
        <xdr:cNvPr id="458" name="直線コネクタ 457"/>
        <xdr:cNvCxnSpPr/>
      </xdr:nvCxnSpPr>
      <xdr:spPr>
        <a:xfrm>
          <a:off x="9639300" y="16860487"/>
          <a:ext cx="8382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58387</xdr:rowOff>
    </xdr:from>
    <xdr:to>
      <xdr:col>50</xdr:col>
      <xdr:colOff>114300</xdr:colOff>
      <xdr:row>98</xdr:row>
      <xdr:rowOff>85792</xdr:rowOff>
    </xdr:to>
    <xdr:cxnSp macro="">
      <xdr:nvCxnSpPr>
        <xdr:cNvPr id="461" name="直線コネクタ 460"/>
        <xdr:cNvCxnSpPr/>
      </xdr:nvCxnSpPr>
      <xdr:spPr>
        <a:xfrm flipV="1">
          <a:off x="8750300" y="16860487"/>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85792</xdr:rowOff>
    </xdr:from>
    <xdr:to>
      <xdr:col>45</xdr:col>
      <xdr:colOff>177800</xdr:colOff>
      <xdr:row>98</xdr:row>
      <xdr:rowOff>102713</xdr:rowOff>
    </xdr:to>
    <xdr:cxnSp macro="">
      <xdr:nvCxnSpPr>
        <xdr:cNvPr id="464" name="直線コネクタ 463"/>
        <xdr:cNvCxnSpPr/>
      </xdr:nvCxnSpPr>
      <xdr:spPr>
        <a:xfrm flipV="1">
          <a:off x="7861300" y="16887892"/>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88481</xdr:rowOff>
    </xdr:from>
    <xdr:to>
      <xdr:col>41</xdr:col>
      <xdr:colOff>50800</xdr:colOff>
      <xdr:row>98</xdr:row>
      <xdr:rowOff>102713</xdr:rowOff>
    </xdr:to>
    <xdr:cxnSp macro="">
      <xdr:nvCxnSpPr>
        <xdr:cNvPr id="467" name="直線コネクタ 466"/>
        <xdr:cNvCxnSpPr/>
      </xdr:nvCxnSpPr>
      <xdr:spPr>
        <a:xfrm>
          <a:off x="6972300" y="16890581"/>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34176</xdr:rowOff>
    </xdr:from>
    <xdr:to>
      <xdr:col>55</xdr:col>
      <xdr:colOff>50800</xdr:colOff>
      <xdr:row>98</xdr:row>
      <xdr:rowOff>135776</xdr:rowOff>
    </xdr:to>
    <xdr:sp macro="" textlink="">
      <xdr:nvSpPr>
        <xdr:cNvPr id="477" name="楕円 476"/>
        <xdr:cNvSpPr/>
      </xdr:nvSpPr>
      <xdr:spPr>
        <a:xfrm>
          <a:off x="10426700" y="168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149016</xdr:rowOff>
    </xdr:from>
    <xdr:ext cx="534377" cy="259045"/>
    <xdr:sp macro="" textlink="">
      <xdr:nvSpPr>
        <xdr:cNvPr id="478" name="土木費該当値テキスト"/>
        <xdr:cNvSpPr txBox="1"/>
      </xdr:nvSpPr>
      <xdr:spPr>
        <a:xfrm>
          <a:off x="10528300" y="167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7587</xdr:rowOff>
    </xdr:from>
    <xdr:to>
      <xdr:col>50</xdr:col>
      <xdr:colOff>165100</xdr:colOff>
      <xdr:row>98</xdr:row>
      <xdr:rowOff>109187</xdr:rowOff>
    </xdr:to>
    <xdr:sp macro="" textlink="">
      <xdr:nvSpPr>
        <xdr:cNvPr id="479" name="楕円 478"/>
        <xdr:cNvSpPr/>
      </xdr:nvSpPr>
      <xdr:spPr>
        <a:xfrm>
          <a:off x="9588500" y="168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100314</xdr:rowOff>
    </xdr:from>
    <xdr:ext cx="534377" cy="259045"/>
    <xdr:sp macro="" textlink="">
      <xdr:nvSpPr>
        <xdr:cNvPr id="480" name="テキスト ボックス 479"/>
        <xdr:cNvSpPr txBox="1"/>
      </xdr:nvSpPr>
      <xdr:spPr>
        <a:xfrm>
          <a:off x="9372111" y="169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34992</xdr:rowOff>
    </xdr:from>
    <xdr:to>
      <xdr:col>46</xdr:col>
      <xdr:colOff>38100</xdr:colOff>
      <xdr:row>98</xdr:row>
      <xdr:rowOff>136592</xdr:rowOff>
    </xdr:to>
    <xdr:sp macro="" textlink="">
      <xdr:nvSpPr>
        <xdr:cNvPr id="481" name="楕円 480"/>
        <xdr:cNvSpPr/>
      </xdr:nvSpPr>
      <xdr:spPr>
        <a:xfrm>
          <a:off x="8699500" y="168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127719</xdr:rowOff>
    </xdr:from>
    <xdr:ext cx="534377" cy="259045"/>
    <xdr:sp macro="" textlink="">
      <xdr:nvSpPr>
        <xdr:cNvPr id="482" name="テキスト ボックス 481"/>
        <xdr:cNvSpPr txBox="1"/>
      </xdr:nvSpPr>
      <xdr:spPr>
        <a:xfrm>
          <a:off x="8483111"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51913</xdr:rowOff>
    </xdr:from>
    <xdr:to>
      <xdr:col>41</xdr:col>
      <xdr:colOff>101600</xdr:colOff>
      <xdr:row>98</xdr:row>
      <xdr:rowOff>153513</xdr:rowOff>
    </xdr:to>
    <xdr:sp macro="" textlink="">
      <xdr:nvSpPr>
        <xdr:cNvPr id="483" name="楕円 482"/>
        <xdr:cNvSpPr/>
      </xdr:nvSpPr>
      <xdr:spPr>
        <a:xfrm>
          <a:off x="7810500" y="168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144640</xdr:rowOff>
    </xdr:from>
    <xdr:ext cx="534377" cy="259045"/>
    <xdr:sp macro="" textlink="">
      <xdr:nvSpPr>
        <xdr:cNvPr id="484" name="テキスト ボックス 483"/>
        <xdr:cNvSpPr txBox="1"/>
      </xdr:nvSpPr>
      <xdr:spPr>
        <a:xfrm>
          <a:off x="7594111" y="169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37681</xdr:rowOff>
    </xdr:from>
    <xdr:to>
      <xdr:col>36</xdr:col>
      <xdr:colOff>165100</xdr:colOff>
      <xdr:row>98</xdr:row>
      <xdr:rowOff>139281</xdr:rowOff>
    </xdr:to>
    <xdr:sp macro="" textlink="">
      <xdr:nvSpPr>
        <xdr:cNvPr id="485" name="楕円 484"/>
        <xdr:cNvSpPr/>
      </xdr:nvSpPr>
      <xdr:spPr>
        <a:xfrm>
          <a:off x="6921500" y="168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130408</xdr:rowOff>
    </xdr:from>
    <xdr:ext cx="534377" cy="259045"/>
    <xdr:sp macro="" textlink="">
      <xdr:nvSpPr>
        <xdr:cNvPr id="486" name="テキスト ボックス 485"/>
        <xdr:cNvSpPr txBox="1"/>
      </xdr:nvSpPr>
      <xdr:spPr>
        <a:xfrm>
          <a:off x="6705111" y="169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985</xdr:rowOff>
    </xdr:from>
    <xdr:to>
      <xdr:col>85</xdr:col>
      <xdr:colOff>127000</xdr:colOff>
      <xdr:row>38</xdr:row>
      <xdr:rowOff>26177</xdr:rowOff>
    </xdr:to>
    <xdr:cxnSp macro="">
      <xdr:nvCxnSpPr>
        <xdr:cNvPr id="514" name="直線コネクタ 513"/>
        <xdr:cNvCxnSpPr/>
      </xdr:nvCxnSpPr>
      <xdr:spPr>
        <a:xfrm flipV="1">
          <a:off x="15481300" y="6516085"/>
          <a:ext cx="8382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4414</xdr:rowOff>
    </xdr:from>
    <xdr:to>
      <xdr:col>81</xdr:col>
      <xdr:colOff>50800</xdr:colOff>
      <xdr:row>38</xdr:row>
      <xdr:rowOff>26177</xdr:rowOff>
    </xdr:to>
    <xdr:cxnSp macro="">
      <xdr:nvCxnSpPr>
        <xdr:cNvPr id="517" name="直線コネクタ 516"/>
        <xdr:cNvCxnSpPr/>
      </xdr:nvCxnSpPr>
      <xdr:spPr>
        <a:xfrm>
          <a:off x="14592300" y="6519514"/>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168001</xdr:rowOff>
    </xdr:from>
    <xdr:to>
      <xdr:col>76</xdr:col>
      <xdr:colOff>114300</xdr:colOff>
      <xdr:row>38</xdr:row>
      <xdr:rowOff>4414</xdr:rowOff>
    </xdr:to>
    <xdr:cxnSp macro="">
      <xdr:nvCxnSpPr>
        <xdr:cNvPr id="520" name="直線コネクタ 519"/>
        <xdr:cNvCxnSpPr/>
      </xdr:nvCxnSpPr>
      <xdr:spPr>
        <a:xfrm>
          <a:off x="13703300" y="651165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168001</xdr:rowOff>
    </xdr:from>
    <xdr:to>
      <xdr:col>71</xdr:col>
      <xdr:colOff>177800</xdr:colOff>
      <xdr:row>38</xdr:row>
      <xdr:rowOff>73132</xdr:rowOff>
    </xdr:to>
    <xdr:cxnSp macro="">
      <xdr:nvCxnSpPr>
        <xdr:cNvPr id="523" name="直線コネクタ 522"/>
        <xdr:cNvCxnSpPr/>
      </xdr:nvCxnSpPr>
      <xdr:spPr>
        <a:xfrm flipV="1">
          <a:off x="12814300" y="651165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121636</xdr:rowOff>
    </xdr:from>
    <xdr:to>
      <xdr:col>85</xdr:col>
      <xdr:colOff>177800</xdr:colOff>
      <xdr:row>38</xdr:row>
      <xdr:rowOff>51786</xdr:rowOff>
    </xdr:to>
    <xdr:sp macro="" textlink="">
      <xdr:nvSpPr>
        <xdr:cNvPr id="533" name="楕円 532"/>
        <xdr:cNvSpPr/>
      </xdr:nvSpPr>
      <xdr:spPr>
        <a:xfrm>
          <a:off x="162687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100063</xdr:rowOff>
    </xdr:from>
    <xdr:ext cx="534377" cy="259045"/>
    <xdr:sp macro="" textlink="">
      <xdr:nvSpPr>
        <xdr:cNvPr id="534" name="消防費該当値テキスト"/>
        <xdr:cNvSpPr txBox="1"/>
      </xdr:nvSpPr>
      <xdr:spPr>
        <a:xfrm>
          <a:off x="16370300" y="64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146827</xdr:rowOff>
    </xdr:from>
    <xdr:to>
      <xdr:col>81</xdr:col>
      <xdr:colOff>101600</xdr:colOff>
      <xdr:row>38</xdr:row>
      <xdr:rowOff>76977</xdr:rowOff>
    </xdr:to>
    <xdr:sp macro="" textlink="">
      <xdr:nvSpPr>
        <xdr:cNvPr id="535" name="楕円 534"/>
        <xdr:cNvSpPr/>
      </xdr:nvSpPr>
      <xdr:spPr>
        <a:xfrm>
          <a:off x="15430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68104</xdr:rowOff>
    </xdr:from>
    <xdr:ext cx="534377" cy="259045"/>
    <xdr:sp macro="" textlink="">
      <xdr:nvSpPr>
        <xdr:cNvPr id="536" name="テキスト ボックス 535"/>
        <xdr:cNvSpPr txBox="1"/>
      </xdr:nvSpPr>
      <xdr:spPr>
        <a:xfrm>
          <a:off x="15214111" y="6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125064</xdr:rowOff>
    </xdr:from>
    <xdr:to>
      <xdr:col>76</xdr:col>
      <xdr:colOff>165100</xdr:colOff>
      <xdr:row>38</xdr:row>
      <xdr:rowOff>55214</xdr:rowOff>
    </xdr:to>
    <xdr:sp macro="" textlink="">
      <xdr:nvSpPr>
        <xdr:cNvPr id="537" name="楕円 536"/>
        <xdr:cNvSpPr/>
      </xdr:nvSpPr>
      <xdr:spPr>
        <a:xfrm>
          <a:off x="14541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46341</xdr:rowOff>
    </xdr:from>
    <xdr:ext cx="534377" cy="259045"/>
    <xdr:sp macro="" textlink="">
      <xdr:nvSpPr>
        <xdr:cNvPr id="538" name="テキスト ボックス 537"/>
        <xdr:cNvSpPr txBox="1"/>
      </xdr:nvSpPr>
      <xdr:spPr>
        <a:xfrm>
          <a:off x="14325111" y="65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117201</xdr:rowOff>
    </xdr:from>
    <xdr:to>
      <xdr:col>72</xdr:col>
      <xdr:colOff>38100</xdr:colOff>
      <xdr:row>38</xdr:row>
      <xdr:rowOff>47351</xdr:rowOff>
    </xdr:to>
    <xdr:sp macro="" textlink="">
      <xdr:nvSpPr>
        <xdr:cNvPr id="539" name="楕円 538"/>
        <xdr:cNvSpPr/>
      </xdr:nvSpPr>
      <xdr:spPr>
        <a:xfrm>
          <a:off x="13652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38478</xdr:rowOff>
    </xdr:from>
    <xdr:ext cx="534377" cy="259045"/>
    <xdr:sp macro="" textlink="">
      <xdr:nvSpPr>
        <xdr:cNvPr id="540" name="テキスト ボックス 539"/>
        <xdr:cNvSpPr txBox="1"/>
      </xdr:nvSpPr>
      <xdr:spPr>
        <a:xfrm>
          <a:off x="13436111" y="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22332</xdr:rowOff>
    </xdr:from>
    <xdr:to>
      <xdr:col>67</xdr:col>
      <xdr:colOff>101600</xdr:colOff>
      <xdr:row>38</xdr:row>
      <xdr:rowOff>123932</xdr:rowOff>
    </xdr:to>
    <xdr:sp macro="" textlink="">
      <xdr:nvSpPr>
        <xdr:cNvPr id="541" name="楕円 540"/>
        <xdr:cNvSpPr/>
      </xdr:nvSpPr>
      <xdr:spPr>
        <a:xfrm>
          <a:off x="12763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115059</xdr:rowOff>
    </xdr:from>
    <xdr:ext cx="534377" cy="259045"/>
    <xdr:sp macro="" textlink="">
      <xdr:nvSpPr>
        <xdr:cNvPr id="542" name="テキスト ボックス 541"/>
        <xdr:cNvSpPr txBox="1"/>
      </xdr:nvSpPr>
      <xdr:spPr>
        <a:xfrm>
          <a:off x="12547111" y="66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168488</xdr:rowOff>
    </xdr:from>
    <xdr:to>
      <xdr:col>85</xdr:col>
      <xdr:colOff>127000</xdr:colOff>
      <xdr:row>58</xdr:row>
      <xdr:rowOff>88616</xdr:rowOff>
    </xdr:to>
    <xdr:cxnSp macro="">
      <xdr:nvCxnSpPr>
        <xdr:cNvPr id="570" name="直線コネクタ 569"/>
        <xdr:cNvCxnSpPr/>
      </xdr:nvCxnSpPr>
      <xdr:spPr>
        <a:xfrm flipV="1">
          <a:off x="15481300" y="9941138"/>
          <a:ext cx="8382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15722</xdr:rowOff>
    </xdr:from>
    <xdr:to>
      <xdr:col>81</xdr:col>
      <xdr:colOff>50800</xdr:colOff>
      <xdr:row>58</xdr:row>
      <xdr:rowOff>88616</xdr:rowOff>
    </xdr:to>
    <xdr:cxnSp macro="">
      <xdr:nvCxnSpPr>
        <xdr:cNvPr id="573" name="直線コネクタ 572"/>
        <xdr:cNvCxnSpPr/>
      </xdr:nvCxnSpPr>
      <xdr:spPr>
        <a:xfrm>
          <a:off x="14592300" y="9959822"/>
          <a:ext cx="889000" cy="7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10327</xdr:rowOff>
    </xdr:from>
    <xdr:to>
      <xdr:col>76</xdr:col>
      <xdr:colOff>114300</xdr:colOff>
      <xdr:row>58</xdr:row>
      <xdr:rowOff>15722</xdr:rowOff>
    </xdr:to>
    <xdr:cxnSp macro="">
      <xdr:nvCxnSpPr>
        <xdr:cNvPr id="576" name="直線コネクタ 575"/>
        <xdr:cNvCxnSpPr/>
      </xdr:nvCxnSpPr>
      <xdr:spPr>
        <a:xfrm>
          <a:off x="13703300" y="9782977"/>
          <a:ext cx="889000" cy="1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146985</xdr:rowOff>
    </xdr:from>
    <xdr:to>
      <xdr:col>71</xdr:col>
      <xdr:colOff>177800</xdr:colOff>
      <xdr:row>57</xdr:row>
      <xdr:rowOff>10327</xdr:rowOff>
    </xdr:to>
    <xdr:cxnSp macro="">
      <xdr:nvCxnSpPr>
        <xdr:cNvPr id="579" name="直線コネクタ 578"/>
        <xdr:cNvCxnSpPr/>
      </xdr:nvCxnSpPr>
      <xdr:spPr>
        <a:xfrm>
          <a:off x="12814300" y="9748185"/>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117688</xdr:rowOff>
    </xdr:from>
    <xdr:to>
      <xdr:col>85</xdr:col>
      <xdr:colOff>177800</xdr:colOff>
      <xdr:row>58</xdr:row>
      <xdr:rowOff>47838</xdr:rowOff>
    </xdr:to>
    <xdr:sp macro="" textlink="">
      <xdr:nvSpPr>
        <xdr:cNvPr id="589" name="楕円 588"/>
        <xdr:cNvSpPr/>
      </xdr:nvSpPr>
      <xdr:spPr>
        <a:xfrm>
          <a:off x="16268700" y="98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96115</xdr:rowOff>
    </xdr:from>
    <xdr:ext cx="534377" cy="259045"/>
    <xdr:sp macro="" textlink="">
      <xdr:nvSpPr>
        <xdr:cNvPr id="590" name="教育費該当値テキスト"/>
        <xdr:cNvSpPr txBox="1"/>
      </xdr:nvSpPr>
      <xdr:spPr>
        <a:xfrm>
          <a:off x="16370300" y="98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37816</xdr:rowOff>
    </xdr:from>
    <xdr:to>
      <xdr:col>81</xdr:col>
      <xdr:colOff>101600</xdr:colOff>
      <xdr:row>58</xdr:row>
      <xdr:rowOff>139416</xdr:rowOff>
    </xdr:to>
    <xdr:sp macro="" textlink="">
      <xdr:nvSpPr>
        <xdr:cNvPr id="591" name="楕円 590"/>
        <xdr:cNvSpPr/>
      </xdr:nvSpPr>
      <xdr:spPr>
        <a:xfrm>
          <a:off x="15430500" y="99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130543</xdr:rowOff>
    </xdr:from>
    <xdr:ext cx="534377" cy="259045"/>
    <xdr:sp macro="" textlink="">
      <xdr:nvSpPr>
        <xdr:cNvPr id="592" name="テキスト ボックス 591"/>
        <xdr:cNvSpPr txBox="1"/>
      </xdr:nvSpPr>
      <xdr:spPr>
        <a:xfrm>
          <a:off x="15214111" y="100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136372</xdr:rowOff>
    </xdr:from>
    <xdr:to>
      <xdr:col>76</xdr:col>
      <xdr:colOff>165100</xdr:colOff>
      <xdr:row>58</xdr:row>
      <xdr:rowOff>66522</xdr:rowOff>
    </xdr:to>
    <xdr:sp macro="" textlink="">
      <xdr:nvSpPr>
        <xdr:cNvPr id="593" name="楕円 592"/>
        <xdr:cNvSpPr/>
      </xdr:nvSpPr>
      <xdr:spPr>
        <a:xfrm>
          <a:off x="145415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57649</xdr:rowOff>
    </xdr:from>
    <xdr:ext cx="534377" cy="259045"/>
    <xdr:sp macro="" textlink="">
      <xdr:nvSpPr>
        <xdr:cNvPr id="594" name="テキスト ボックス 593"/>
        <xdr:cNvSpPr txBox="1"/>
      </xdr:nvSpPr>
      <xdr:spPr>
        <a:xfrm>
          <a:off x="14325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130977</xdr:rowOff>
    </xdr:from>
    <xdr:to>
      <xdr:col>72</xdr:col>
      <xdr:colOff>38100</xdr:colOff>
      <xdr:row>57</xdr:row>
      <xdr:rowOff>61127</xdr:rowOff>
    </xdr:to>
    <xdr:sp macro="" textlink="">
      <xdr:nvSpPr>
        <xdr:cNvPr id="595" name="楕円 594"/>
        <xdr:cNvSpPr/>
      </xdr:nvSpPr>
      <xdr:spPr>
        <a:xfrm>
          <a:off x="13652500" y="9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77654</xdr:rowOff>
    </xdr:from>
    <xdr:ext cx="534377" cy="259045"/>
    <xdr:sp macro="" textlink="">
      <xdr:nvSpPr>
        <xdr:cNvPr id="596" name="テキスト ボックス 595"/>
        <xdr:cNvSpPr txBox="1"/>
      </xdr:nvSpPr>
      <xdr:spPr>
        <a:xfrm>
          <a:off x="13436111" y="950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96185</xdr:rowOff>
    </xdr:from>
    <xdr:to>
      <xdr:col>67</xdr:col>
      <xdr:colOff>101600</xdr:colOff>
      <xdr:row>57</xdr:row>
      <xdr:rowOff>26335</xdr:rowOff>
    </xdr:to>
    <xdr:sp macro="" textlink="">
      <xdr:nvSpPr>
        <xdr:cNvPr id="597" name="楕円 596"/>
        <xdr:cNvSpPr/>
      </xdr:nvSpPr>
      <xdr:spPr>
        <a:xfrm>
          <a:off x="12763500" y="96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42862</xdr:rowOff>
    </xdr:from>
    <xdr:ext cx="534377" cy="259045"/>
    <xdr:sp macro="" textlink="">
      <xdr:nvSpPr>
        <xdr:cNvPr id="598" name="テキスト ボックス 597"/>
        <xdr:cNvSpPr txBox="1"/>
      </xdr:nvSpPr>
      <xdr:spPr>
        <a:xfrm>
          <a:off x="12547111" y="94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29756</xdr:rowOff>
    </xdr:from>
    <xdr:to>
      <xdr:col>85</xdr:col>
      <xdr:colOff>127000</xdr:colOff>
      <xdr:row>79</xdr:row>
      <xdr:rowOff>35483</xdr:rowOff>
    </xdr:to>
    <xdr:cxnSp macro="">
      <xdr:nvCxnSpPr>
        <xdr:cNvPr id="627" name="直線コネクタ 626"/>
        <xdr:cNvCxnSpPr/>
      </xdr:nvCxnSpPr>
      <xdr:spPr>
        <a:xfrm flipV="1">
          <a:off x="15481300" y="13574306"/>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35483</xdr:rowOff>
    </xdr:from>
    <xdr:to>
      <xdr:col>81</xdr:col>
      <xdr:colOff>50800</xdr:colOff>
      <xdr:row>79</xdr:row>
      <xdr:rowOff>44450</xdr:rowOff>
    </xdr:to>
    <xdr:cxnSp macro="">
      <xdr:nvCxnSpPr>
        <xdr:cNvPr id="630" name="直線コネクタ 629"/>
        <xdr:cNvCxnSpPr/>
      </xdr:nvCxnSpPr>
      <xdr:spPr>
        <a:xfrm flipV="1">
          <a:off x="14592300" y="13580033"/>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44171</xdr:rowOff>
    </xdr:from>
    <xdr:to>
      <xdr:col>76</xdr:col>
      <xdr:colOff>114300</xdr:colOff>
      <xdr:row>79</xdr:row>
      <xdr:rowOff>44450</xdr:rowOff>
    </xdr:to>
    <xdr:cxnSp macro="">
      <xdr:nvCxnSpPr>
        <xdr:cNvPr id="633" name="直線コネクタ 632"/>
        <xdr:cNvCxnSpPr/>
      </xdr:nvCxnSpPr>
      <xdr:spPr>
        <a:xfrm>
          <a:off x="13703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44171</xdr:rowOff>
    </xdr:from>
    <xdr:to>
      <xdr:col>71</xdr:col>
      <xdr:colOff>177800</xdr:colOff>
      <xdr:row>79</xdr:row>
      <xdr:rowOff>44450</xdr:rowOff>
    </xdr:to>
    <xdr:cxnSp macro="">
      <xdr:nvCxnSpPr>
        <xdr:cNvPr id="636" name="直線コネクタ 635"/>
        <xdr:cNvCxnSpPr/>
      </xdr:nvCxnSpPr>
      <xdr:spPr>
        <a:xfrm flipV="1">
          <a:off x="12814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150406</xdr:rowOff>
    </xdr:from>
    <xdr:to>
      <xdr:col>85</xdr:col>
      <xdr:colOff>177800</xdr:colOff>
      <xdr:row>79</xdr:row>
      <xdr:rowOff>80556</xdr:rowOff>
    </xdr:to>
    <xdr:sp macro="" textlink="">
      <xdr:nvSpPr>
        <xdr:cNvPr id="646" name="楕円 645"/>
        <xdr:cNvSpPr/>
      </xdr:nvSpPr>
      <xdr:spPr>
        <a:xfrm>
          <a:off x="16268700" y="135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156133</xdr:rowOff>
    </xdr:from>
    <xdr:to>
      <xdr:col>81</xdr:col>
      <xdr:colOff>101600</xdr:colOff>
      <xdr:row>79</xdr:row>
      <xdr:rowOff>86283</xdr:rowOff>
    </xdr:to>
    <xdr:sp macro="" textlink="">
      <xdr:nvSpPr>
        <xdr:cNvPr id="648" name="楕円 647"/>
        <xdr:cNvSpPr/>
      </xdr:nvSpPr>
      <xdr:spPr>
        <a:xfrm>
          <a:off x="15430500" y="135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77410</xdr:rowOff>
    </xdr:from>
    <xdr:ext cx="378565" cy="259045"/>
    <xdr:sp macro="" textlink="">
      <xdr:nvSpPr>
        <xdr:cNvPr id="649" name="テキスト ボックス 648"/>
        <xdr:cNvSpPr txBox="1"/>
      </xdr:nvSpPr>
      <xdr:spPr>
        <a:xfrm>
          <a:off x="15292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164821</xdr:rowOff>
    </xdr:from>
    <xdr:to>
      <xdr:col>72</xdr:col>
      <xdr:colOff>38100</xdr:colOff>
      <xdr:row>79</xdr:row>
      <xdr:rowOff>94971</xdr:rowOff>
    </xdr:to>
    <xdr:sp macro="" textlink="">
      <xdr:nvSpPr>
        <xdr:cNvPr id="652" name="楕円 651"/>
        <xdr:cNvSpPr/>
      </xdr:nvSpPr>
      <xdr:spPr>
        <a:xfrm>
          <a:off x="13652500" y="13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86098</xdr:rowOff>
    </xdr:from>
    <xdr:ext cx="313932" cy="259045"/>
    <xdr:sp macro="" textlink="">
      <xdr:nvSpPr>
        <xdr:cNvPr id="653" name="テキスト ボックス 652"/>
        <xdr:cNvSpPr txBox="1"/>
      </xdr:nvSpPr>
      <xdr:spPr>
        <a:xfrm>
          <a:off x="13546333" y="13630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134458</xdr:rowOff>
    </xdr:from>
    <xdr:to>
      <xdr:col>85</xdr:col>
      <xdr:colOff>127000</xdr:colOff>
      <xdr:row>95</xdr:row>
      <xdr:rowOff>139847</xdr:rowOff>
    </xdr:to>
    <xdr:cxnSp macro="">
      <xdr:nvCxnSpPr>
        <xdr:cNvPr id="686" name="直線コネクタ 685"/>
        <xdr:cNvCxnSpPr/>
      </xdr:nvCxnSpPr>
      <xdr:spPr>
        <a:xfrm flipV="1">
          <a:off x="15481300" y="16422208"/>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45746</xdr:rowOff>
    </xdr:from>
    <xdr:to>
      <xdr:col>81</xdr:col>
      <xdr:colOff>50800</xdr:colOff>
      <xdr:row>95</xdr:row>
      <xdr:rowOff>139847</xdr:rowOff>
    </xdr:to>
    <xdr:cxnSp macro="">
      <xdr:nvCxnSpPr>
        <xdr:cNvPr id="689" name="直線コネクタ 688"/>
        <xdr:cNvCxnSpPr/>
      </xdr:nvCxnSpPr>
      <xdr:spPr>
        <a:xfrm>
          <a:off x="14592300" y="16333496"/>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45746</xdr:rowOff>
    </xdr:from>
    <xdr:to>
      <xdr:col>76</xdr:col>
      <xdr:colOff>114300</xdr:colOff>
      <xdr:row>95</xdr:row>
      <xdr:rowOff>80705</xdr:rowOff>
    </xdr:to>
    <xdr:cxnSp macro="">
      <xdr:nvCxnSpPr>
        <xdr:cNvPr id="692" name="直線コネクタ 691"/>
        <xdr:cNvCxnSpPr/>
      </xdr:nvCxnSpPr>
      <xdr:spPr>
        <a:xfrm flipV="1">
          <a:off x="13703300" y="16333496"/>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44864</xdr:rowOff>
    </xdr:from>
    <xdr:to>
      <xdr:col>71</xdr:col>
      <xdr:colOff>177800</xdr:colOff>
      <xdr:row>95</xdr:row>
      <xdr:rowOff>80705</xdr:rowOff>
    </xdr:to>
    <xdr:cxnSp macro="">
      <xdr:nvCxnSpPr>
        <xdr:cNvPr id="695" name="直線コネクタ 694"/>
        <xdr:cNvCxnSpPr/>
      </xdr:nvCxnSpPr>
      <xdr:spPr>
        <a:xfrm>
          <a:off x="12814300" y="1633261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83658</xdr:rowOff>
    </xdr:from>
    <xdr:to>
      <xdr:col>85</xdr:col>
      <xdr:colOff>177800</xdr:colOff>
      <xdr:row>96</xdr:row>
      <xdr:rowOff>13808</xdr:rowOff>
    </xdr:to>
    <xdr:sp macro="" textlink="">
      <xdr:nvSpPr>
        <xdr:cNvPr id="705" name="楕円 704"/>
        <xdr:cNvSpPr/>
      </xdr:nvSpPr>
      <xdr:spPr>
        <a:xfrm>
          <a:off x="16268700" y="163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62085</xdr:rowOff>
    </xdr:from>
    <xdr:ext cx="534377" cy="259045"/>
    <xdr:sp macro="" textlink="">
      <xdr:nvSpPr>
        <xdr:cNvPr id="706" name="公債費該当値テキスト"/>
        <xdr:cNvSpPr txBox="1"/>
      </xdr:nvSpPr>
      <xdr:spPr>
        <a:xfrm>
          <a:off x="16370300" y="163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89047</xdr:rowOff>
    </xdr:from>
    <xdr:to>
      <xdr:col>81</xdr:col>
      <xdr:colOff>101600</xdr:colOff>
      <xdr:row>96</xdr:row>
      <xdr:rowOff>19197</xdr:rowOff>
    </xdr:to>
    <xdr:sp macro="" textlink="">
      <xdr:nvSpPr>
        <xdr:cNvPr id="707" name="楕円 706"/>
        <xdr:cNvSpPr/>
      </xdr:nvSpPr>
      <xdr:spPr>
        <a:xfrm>
          <a:off x="15430500" y="1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10324</xdr:rowOff>
    </xdr:from>
    <xdr:ext cx="534377" cy="259045"/>
    <xdr:sp macro="" textlink="">
      <xdr:nvSpPr>
        <xdr:cNvPr id="708" name="テキスト ボックス 707"/>
        <xdr:cNvSpPr txBox="1"/>
      </xdr:nvSpPr>
      <xdr:spPr>
        <a:xfrm>
          <a:off x="15214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166396</xdr:rowOff>
    </xdr:from>
    <xdr:to>
      <xdr:col>76</xdr:col>
      <xdr:colOff>165100</xdr:colOff>
      <xdr:row>95</xdr:row>
      <xdr:rowOff>96546</xdr:rowOff>
    </xdr:to>
    <xdr:sp macro="" textlink="">
      <xdr:nvSpPr>
        <xdr:cNvPr id="709" name="楕円 708"/>
        <xdr:cNvSpPr/>
      </xdr:nvSpPr>
      <xdr:spPr>
        <a:xfrm>
          <a:off x="14541500" y="162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113073</xdr:rowOff>
    </xdr:from>
    <xdr:ext cx="534377" cy="259045"/>
    <xdr:sp macro="" textlink="">
      <xdr:nvSpPr>
        <xdr:cNvPr id="710" name="テキスト ボックス 709"/>
        <xdr:cNvSpPr txBox="1"/>
      </xdr:nvSpPr>
      <xdr:spPr>
        <a:xfrm>
          <a:off x="14325111" y="160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29905</xdr:rowOff>
    </xdr:from>
    <xdr:to>
      <xdr:col>72</xdr:col>
      <xdr:colOff>38100</xdr:colOff>
      <xdr:row>95</xdr:row>
      <xdr:rowOff>131505</xdr:rowOff>
    </xdr:to>
    <xdr:sp macro="" textlink="">
      <xdr:nvSpPr>
        <xdr:cNvPr id="711" name="楕円 710"/>
        <xdr:cNvSpPr/>
      </xdr:nvSpPr>
      <xdr:spPr>
        <a:xfrm>
          <a:off x="136525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148032</xdr:rowOff>
    </xdr:from>
    <xdr:ext cx="534377" cy="259045"/>
    <xdr:sp macro="" textlink="">
      <xdr:nvSpPr>
        <xdr:cNvPr id="712" name="テキスト ボックス 711"/>
        <xdr:cNvSpPr txBox="1"/>
      </xdr:nvSpPr>
      <xdr:spPr>
        <a:xfrm>
          <a:off x="13436111" y="160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165514</xdr:rowOff>
    </xdr:from>
    <xdr:to>
      <xdr:col>67</xdr:col>
      <xdr:colOff>101600</xdr:colOff>
      <xdr:row>95</xdr:row>
      <xdr:rowOff>95664</xdr:rowOff>
    </xdr:to>
    <xdr:sp macro="" textlink="">
      <xdr:nvSpPr>
        <xdr:cNvPr id="713" name="楕円 712"/>
        <xdr:cNvSpPr/>
      </xdr:nvSpPr>
      <xdr:spPr>
        <a:xfrm>
          <a:off x="12763500" y="162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112191</xdr:rowOff>
    </xdr:from>
    <xdr:ext cx="534377" cy="259045"/>
    <xdr:sp macro="" textlink="">
      <xdr:nvSpPr>
        <xdr:cNvPr id="714" name="テキスト ボックス 713"/>
        <xdr:cNvSpPr txBox="1"/>
      </xdr:nvSpPr>
      <xdr:spPr>
        <a:xfrm>
          <a:off x="12547111" y="160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140,866</a:t>
          </a:r>
          <a:r>
            <a:rPr kumimoji="1" lang="ja-JP" altLang="en-US" sz="1300">
              <a:latin typeface="ＭＳ Ｐゴシック" panose="020B0600070205080204" pitchFamily="50" charset="-128"/>
              <a:ea typeface="ＭＳ Ｐゴシック" panose="020B0600070205080204" pitchFamily="50" charset="-128"/>
            </a:rPr>
            <a:t>円で、類似団体平均、県平均、全国平均のいずれも下回っているが、年々増加している。主な理由として、社会福祉施設の利用者および利用回数の増加で前年度と比べると２．０％増となった。また、教育費は、住民一人当たりのコストは国体実施による事業費増により増加した。また、公債費については、市場公募債の満期一括返還があったことにより前年度に比べ０．８％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158,000</a:t>
          </a:r>
          <a:r>
            <a:rPr kumimoji="1" lang="ja-JP" altLang="en-US" sz="1400">
              <a:latin typeface="ＭＳ ゴシック" pitchFamily="49" charset="-128"/>
              <a:ea typeface="ＭＳ ゴシック" pitchFamily="49" charset="-128"/>
            </a:rPr>
            <a:t>千円の積み立てを行い残高も増加した。また、大雪であった前年と比較し暖冬により除雪経費が大幅減し、実質収支が昨年度に比べ増加し、実質単年度収支はプラスとなった。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a:t>
          </a:r>
        </a:p>
        <a:p>
          <a:r>
            <a:rPr kumimoji="1" lang="ja-JP" altLang="en-US" sz="1400">
              <a:latin typeface="ＭＳ ゴシック" pitchFamily="49" charset="-128"/>
              <a:ea typeface="ＭＳ ゴシック" pitchFamily="49" charset="-128"/>
            </a:rPr>
            <a:t>　それにより、実質公債費比率の分子は、前年度から約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市場公募債の発行を毎年行っており、満期一括償還財源としての積立額も増加しているが、引き続き計画的に積み立てを行う。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p>
        <a:p>
          <a:r>
            <a:rPr kumimoji="1" lang="ja-JP" altLang="en-US" sz="1400">
              <a:latin typeface="ＭＳ ゴシック" pitchFamily="49" charset="-128"/>
              <a:ea typeface="ＭＳ ゴシック" pitchFamily="49" charset="-128"/>
            </a:rPr>
            <a:t>　また、その他の将来負担額も減少しているとともに、財政調整基金、減債基金等の充当可能基金が増加していることで将来負担比率のマイナスを維持している。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前年度の大雪を踏まえ、緊急的な災害対策に対応できるよう財政調整基金の積み立てを行ったため、増加している。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将来の緊急的な需要に対応するため、財政調整基金の維持と、市場公募債の一括返済等に対応するため、減債基金の積立を行うことにより、安定した財政状況を維持する。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公園整備等基金については、市内の公園の整備や管理に必要な資金であり、福祉基金については、心身障害者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であり、ふるさと水と土保全対策基金については、土地改良施設の維持、強化や、集落共同活動の支援に必要な資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福井しあわせ元気国体・しあわせ元気大会の関係諸経費の財源として７７百万円を取り崩したが、同事業の余剰金８百万円を積み立てたため前年度と比べ６９百万円減の１０９百万円となった。それ以外の基金については、利子分の積立を行った分が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施設等の老朽化による需要の増加も予想されるため、現在の特定目的基金については出来る限り残高の維持に努めていきたい。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財政調整基金は、基金の運用利子分や前年度繰越金を積極的に積立ることにより、前年度と比べ１５８百万円増の３，１７５百万円となった。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将来の緊急的な需要に対応するため、財政調整基金を維持することで安定した財政状況を維持する。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市場公募債の一括償還のための取り崩しがあったものの、今後の一括償還に備え積み立てを行ったため、前年度と比べ１百万円増の９７５百万円となった。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市場公募債の一括返済等に対応するため、減債基金の積立を行うことにより、安定した財政状況を維持する。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2" name="直線コネクタ 71"/>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3"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4" name="直線コネクタ 73"/>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5"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6" name="直線コネクタ 75"/>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0" name="フローチャート: 判断 79"/>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1" name="フローチャート: 判断 80"/>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7" name="楕円 86"/>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8" name="有形固定資産減価償却率該当値テキスト"/>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9" name="楕円 88"/>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50165</xdr:rowOff>
    </xdr:to>
    <xdr:cxnSp macro="">
      <xdr:nvCxnSpPr>
        <xdr:cNvPr id="90" name="直線コネクタ 89"/>
        <xdr:cNvCxnSpPr/>
      </xdr:nvCxnSpPr>
      <xdr:spPr>
        <a:xfrm>
          <a:off x="4051300" y="562229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91" name="楕円 90"/>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118019</xdr:rowOff>
    </xdr:to>
    <xdr:cxnSp macro="">
      <xdr:nvCxnSpPr>
        <xdr:cNvPr id="92" name="直線コネクタ 91"/>
        <xdr:cNvCxnSpPr/>
      </xdr:nvCxnSpPr>
      <xdr:spPr>
        <a:xfrm flipV="1">
          <a:off x="3289300" y="562229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4"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5"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6" name="n_1mainValue有形固定資産減価償却率"/>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97" name="n_2mainValue有形固定資産減価償却率"/>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値と比べてやや少ない。市債の発行を抑制したことが、市債残高の減少につながったと思われる。今後も、市債発行額を元金償還額以下に抑え、市債残高の減少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6" name="直線コネクタ 125"/>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9"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0" name="直線コネクタ 129"/>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1"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2" name="フローチャート: 判断 131"/>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3" name="フローチャート: 判断 132"/>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3775</xdr:rowOff>
    </xdr:from>
    <xdr:to>
      <xdr:col>76</xdr:col>
      <xdr:colOff>73025</xdr:colOff>
      <xdr:row>31</xdr:row>
      <xdr:rowOff>105375</xdr:rowOff>
    </xdr:to>
    <xdr:sp macro="" textlink="">
      <xdr:nvSpPr>
        <xdr:cNvPr id="139" name="楕円 138"/>
        <xdr:cNvSpPr/>
      </xdr:nvSpPr>
      <xdr:spPr>
        <a:xfrm>
          <a:off x="14744700" y="60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153652</xdr:rowOff>
    </xdr:from>
    <xdr:ext cx="469744" cy="259045"/>
    <xdr:sp macro="" textlink="">
      <xdr:nvSpPr>
        <xdr:cNvPr id="140" name="債務償還比率該当値テキスト"/>
        <xdr:cNvSpPr txBox="1"/>
      </xdr:nvSpPr>
      <xdr:spPr>
        <a:xfrm>
          <a:off x="14846300" y="60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125928</xdr:rowOff>
    </xdr:from>
    <xdr:to>
      <xdr:col>72</xdr:col>
      <xdr:colOff>123825</xdr:colOff>
      <xdr:row>31</xdr:row>
      <xdr:rowOff>56078</xdr:rowOff>
    </xdr:to>
    <xdr:sp macro="" textlink="">
      <xdr:nvSpPr>
        <xdr:cNvPr id="141" name="楕円 140"/>
        <xdr:cNvSpPr/>
      </xdr:nvSpPr>
      <xdr:spPr>
        <a:xfrm>
          <a:off x="14033500" y="60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5278</xdr:rowOff>
    </xdr:from>
    <xdr:to>
      <xdr:col>76</xdr:col>
      <xdr:colOff>22225</xdr:colOff>
      <xdr:row>31</xdr:row>
      <xdr:rowOff>54575</xdr:rowOff>
    </xdr:to>
    <xdr:cxnSp macro="">
      <xdr:nvCxnSpPr>
        <xdr:cNvPr id="142" name="直線コネクタ 141"/>
        <xdr:cNvCxnSpPr/>
      </xdr:nvCxnSpPr>
      <xdr:spPr>
        <a:xfrm>
          <a:off x="14084300" y="6091753"/>
          <a:ext cx="7112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3"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47205</xdr:rowOff>
    </xdr:from>
    <xdr:ext cx="469744" cy="259045"/>
    <xdr:sp macro="" textlink="">
      <xdr:nvSpPr>
        <xdr:cNvPr id="144" name="n_1mainValue債務償還比率"/>
        <xdr:cNvSpPr txBox="1"/>
      </xdr:nvSpPr>
      <xdr:spPr>
        <a:xfrm>
          <a:off x="13836727" y="613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1" name="楕円 70"/>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2" name="【道路】&#10;有形固定資産減価償却率該当値テキスト"/>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3" name="楕円 72"/>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13335</xdr:rowOff>
    </xdr:to>
    <xdr:cxnSp macro="">
      <xdr:nvCxnSpPr>
        <xdr:cNvPr id="74" name="直線コネクタ 73"/>
        <xdr:cNvCxnSpPr/>
      </xdr:nvCxnSpPr>
      <xdr:spPr>
        <a:xfrm>
          <a:off x="3797300" y="6528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5" name="楕円 74"/>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60960</xdr:rowOff>
    </xdr:to>
    <xdr:cxnSp macro="">
      <xdr:nvCxnSpPr>
        <xdr:cNvPr id="76" name="直線コネクタ 75"/>
        <xdr:cNvCxnSpPr/>
      </xdr:nvCxnSpPr>
      <xdr:spPr>
        <a:xfrm flipV="1">
          <a:off x="2908300" y="65284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80" name="n_1main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1" name="n_2main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158636</xdr:rowOff>
    </xdr:from>
    <xdr:to>
      <xdr:col>55</xdr:col>
      <xdr:colOff>50800</xdr:colOff>
      <xdr:row>41</xdr:row>
      <xdr:rowOff>88786</xdr:rowOff>
    </xdr:to>
    <xdr:sp macro="" textlink="">
      <xdr:nvSpPr>
        <xdr:cNvPr id="120" name="楕円 119"/>
        <xdr:cNvSpPr/>
      </xdr:nvSpPr>
      <xdr:spPr>
        <a:xfrm>
          <a:off x="10426700" y="7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73563</xdr:rowOff>
    </xdr:from>
    <xdr:ext cx="469744" cy="259045"/>
    <xdr:sp macro="" textlink="">
      <xdr:nvSpPr>
        <xdr:cNvPr id="121" name="【道路】&#10;一人当たり延長該当値テキスト"/>
        <xdr:cNvSpPr txBox="1"/>
      </xdr:nvSpPr>
      <xdr:spPr>
        <a:xfrm>
          <a:off x="10515600" y="69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158197</xdr:rowOff>
    </xdr:from>
    <xdr:to>
      <xdr:col>50</xdr:col>
      <xdr:colOff>165100</xdr:colOff>
      <xdr:row>41</xdr:row>
      <xdr:rowOff>88347</xdr:rowOff>
    </xdr:to>
    <xdr:sp macro="" textlink="">
      <xdr:nvSpPr>
        <xdr:cNvPr id="122" name="楕円 121"/>
        <xdr:cNvSpPr/>
      </xdr:nvSpPr>
      <xdr:spPr>
        <a:xfrm>
          <a:off x="9588500" y="70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37547</xdr:rowOff>
    </xdr:from>
    <xdr:to>
      <xdr:col>55</xdr:col>
      <xdr:colOff>0</xdr:colOff>
      <xdr:row>41</xdr:row>
      <xdr:rowOff>37986</xdr:rowOff>
    </xdr:to>
    <xdr:cxnSp macro="">
      <xdr:nvCxnSpPr>
        <xdr:cNvPr id="123" name="直線コネクタ 122"/>
        <xdr:cNvCxnSpPr/>
      </xdr:nvCxnSpPr>
      <xdr:spPr>
        <a:xfrm>
          <a:off x="9639300" y="7066997"/>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116516</xdr:rowOff>
    </xdr:from>
    <xdr:to>
      <xdr:col>46</xdr:col>
      <xdr:colOff>38100</xdr:colOff>
      <xdr:row>41</xdr:row>
      <xdr:rowOff>46666</xdr:rowOff>
    </xdr:to>
    <xdr:sp macro="" textlink="">
      <xdr:nvSpPr>
        <xdr:cNvPr id="124" name="楕円 123"/>
        <xdr:cNvSpPr/>
      </xdr:nvSpPr>
      <xdr:spPr>
        <a:xfrm>
          <a:off x="8699500" y="69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167316</xdr:rowOff>
    </xdr:from>
    <xdr:to>
      <xdr:col>50</xdr:col>
      <xdr:colOff>114300</xdr:colOff>
      <xdr:row>41</xdr:row>
      <xdr:rowOff>37547</xdr:rowOff>
    </xdr:to>
    <xdr:cxnSp macro="">
      <xdr:nvCxnSpPr>
        <xdr:cNvPr id="125" name="直線コネクタ 124"/>
        <xdr:cNvCxnSpPr/>
      </xdr:nvCxnSpPr>
      <xdr:spPr>
        <a:xfrm>
          <a:off x="8750300" y="702531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79474</xdr:rowOff>
    </xdr:from>
    <xdr:ext cx="469744" cy="259045"/>
    <xdr:sp macro="" textlink="">
      <xdr:nvSpPr>
        <xdr:cNvPr id="129" name="n_1mainValue【道路】&#10;一人当たり延長"/>
        <xdr:cNvSpPr txBox="1"/>
      </xdr:nvSpPr>
      <xdr:spPr>
        <a:xfrm>
          <a:off x="9391727" y="71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37793</xdr:rowOff>
    </xdr:from>
    <xdr:ext cx="534377" cy="259045"/>
    <xdr:sp macro="" textlink="">
      <xdr:nvSpPr>
        <xdr:cNvPr id="130" name="n_2mainValue【道路】&#10;一人当たり延長"/>
        <xdr:cNvSpPr txBox="1"/>
      </xdr:nvSpPr>
      <xdr:spPr>
        <a:xfrm>
          <a:off x="8483111" y="70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0" name="楕円 169"/>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71" name="【橋りょう・トンネル】&#10;有形固定資産減価償却率該当値テキスト"/>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72" name="楕円 171"/>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97155</xdr:rowOff>
    </xdr:to>
    <xdr:cxnSp macro="">
      <xdr:nvCxnSpPr>
        <xdr:cNvPr id="173" name="直線コネクタ 172"/>
        <xdr:cNvCxnSpPr/>
      </xdr:nvCxnSpPr>
      <xdr:spPr>
        <a:xfrm>
          <a:off x="3797300" y="1038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74" name="楕円 173"/>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154305</xdr:rowOff>
    </xdr:to>
    <xdr:cxnSp macro="">
      <xdr:nvCxnSpPr>
        <xdr:cNvPr id="175" name="直線コネクタ 174"/>
        <xdr:cNvCxnSpPr/>
      </xdr:nvCxnSpPr>
      <xdr:spPr>
        <a:xfrm flipV="1">
          <a:off x="2908300" y="10384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179" name="n_1mainValue【橋りょう・トンネ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80"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17880</xdr:rowOff>
    </xdr:from>
    <xdr:to>
      <xdr:col>55</xdr:col>
      <xdr:colOff>50800</xdr:colOff>
      <xdr:row>61</xdr:row>
      <xdr:rowOff>119480</xdr:rowOff>
    </xdr:to>
    <xdr:sp macro="" textlink="">
      <xdr:nvSpPr>
        <xdr:cNvPr id="217" name="楕円 216"/>
        <xdr:cNvSpPr/>
      </xdr:nvSpPr>
      <xdr:spPr>
        <a:xfrm>
          <a:off x="10426700" y="104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167757</xdr:rowOff>
    </xdr:from>
    <xdr:ext cx="599010" cy="259045"/>
    <xdr:sp macro="" textlink="">
      <xdr:nvSpPr>
        <xdr:cNvPr id="218" name="【橋りょう・トンネル】&#10;一人当たり有形固定資産（償却資産）額該当値テキスト"/>
        <xdr:cNvSpPr txBox="1"/>
      </xdr:nvSpPr>
      <xdr:spPr>
        <a:xfrm>
          <a:off x="10515600" y="1045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16776</xdr:rowOff>
    </xdr:from>
    <xdr:to>
      <xdr:col>50</xdr:col>
      <xdr:colOff>165100</xdr:colOff>
      <xdr:row>61</xdr:row>
      <xdr:rowOff>118376</xdr:rowOff>
    </xdr:to>
    <xdr:sp macro="" textlink="">
      <xdr:nvSpPr>
        <xdr:cNvPr id="219" name="楕円 218"/>
        <xdr:cNvSpPr/>
      </xdr:nvSpPr>
      <xdr:spPr>
        <a:xfrm>
          <a:off x="9588500" y="104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67576</xdr:rowOff>
    </xdr:from>
    <xdr:to>
      <xdr:col>55</xdr:col>
      <xdr:colOff>0</xdr:colOff>
      <xdr:row>61</xdr:row>
      <xdr:rowOff>68680</xdr:rowOff>
    </xdr:to>
    <xdr:cxnSp macro="">
      <xdr:nvCxnSpPr>
        <xdr:cNvPr id="220" name="直線コネクタ 219"/>
        <xdr:cNvCxnSpPr/>
      </xdr:nvCxnSpPr>
      <xdr:spPr>
        <a:xfrm>
          <a:off x="9639300" y="1052602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16795</xdr:rowOff>
    </xdr:from>
    <xdr:to>
      <xdr:col>46</xdr:col>
      <xdr:colOff>38100</xdr:colOff>
      <xdr:row>61</xdr:row>
      <xdr:rowOff>118395</xdr:rowOff>
    </xdr:to>
    <xdr:sp macro="" textlink="">
      <xdr:nvSpPr>
        <xdr:cNvPr id="221" name="楕円 220"/>
        <xdr:cNvSpPr/>
      </xdr:nvSpPr>
      <xdr:spPr>
        <a:xfrm>
          <a:off x="8699500" y="104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67576</xdr:rowOff>
    </xdr:from>
    <xdr:to>
      <xdr:col>50</xdr:col>
      <xdr:colOff>114300</xdr:colOff>
      <xdr:row>61</xdr:row>
      <xdr:rowOff>67595</xdr:rowOff>
    </xdr:to>
    <xdr:cxnSp macro="">
      <xdr:nvCxnSpPr>
        <xdr:cNvPr id="222" name="直線コネクタ 221"/>
        <xdr:cNvCxnSpPr/>
      </xdr:nvCxnSpPr>
      <xdr:spPr>
        <a:xfrm flipV="1">
          <a:off x="8750300" y="1052602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134903</xdr:rowOff>
    </xdr:from>
    <xdr:ext cx="599010" cy="259045"/>
    <xdr:sp macro="" textlink="">
      <xdr:nvSpPr>
        <xdr:cNvPr id="226" name="n_1mainValue【橋りょう・トンネル】&#10;一人当たり有形固定資産（償却資産）額"/>
        <xdr:cNvSpPr txBox="1"/>
      </xdr:nvSpPr>
      <xdr:spPr>
        <a:xfrm>
          <a:off x="9327095" y="102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134922</xdr:rowOff>
    </xdr:from>
    <xdr:ext cx="599010" cy="259045"/>
    <xdr:sp macro="" textlink="">
      <xdr:nvSpPr>
        <xdr:cNvPr id="227" name="n_2mainValue【橋りょう・トンネル】&#10;一人当たり有形固定資産（償却資産）額"/>
        <xdr:cNvSpPr txBox="1"/>
      </xdr:nvSpPr>
      <xdr:spPr>
        <a:xfrm>
          <a:off x="8450795" y="102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77107</xdr:rowOff>
    </xdr:from>
    <xdr:to>
      <xdr:col>24</xdr:col>
      <xdr:colOff>114300</xdr:colOff>
      <xdr:row>81</xdr:row>
      <xdr:rowOff>7257</xdr:rowOff>
    </xdr:to>
    <xdr:sp macro="" textlink="">
      <xdr:nvSpPr>
        <xdr:cNvPr id="268" name="楕円 267"/>
        <xdr:cNvSpPr/>
      </xdr:nvSpPr>
      <xdr:spPr>
        <a:xfrm>
          <a:off x="4584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55534</xdr:rowOff>
    </xdr:from>
    <xdr:ext cx="405111" cy="259045"/>
    <xdr:sp macro="" textlink="">
      <xdr:nvSpPr>
        <xdr:cNvPr id="269" name="【公営住宅】&#10;有形固定資産減価償却率該当値テキスト"/>
        <xdr:cNvSpPr txBox="1"/>
      </xdr:nvSpPr>
      <xdr:spPr>
        <a:xfrm>
          <a:off x="4673600" y="1377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77107</xdr:rowOff>
    </xdr:from>
    <xdr:to>
      <xdr:col>20</xdr:col>
      <xdr:colOff>38100</xdr:colOff>
      <xdr:row>81</xdr:row>
      <xdr:rowOff>7257</xdr:rowOff>
    </xdr:to>
    <xdr:sp macro="" textlink="">
      <xdr:nvSpPr>
        <xdr:cNvPr id="270" name="楕円 269"/>
        <xdr:cNvSpPr/>
      </xdr:nvSpPr>
      <xdr:spPr>
        <a:xfrm>
          <a:off x="3746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127907</xdr:rowOff>
    </xdr:from>
    <xdr:to>
      <xdr:col>24</xdr:col>
      <xdr:colOff>63500</xdr:colOff>
      <xdr:row>80</xdr:row>
      <xdr:rowOff>127907</xdr:rowOff>
    </xdr:to>
    <xdr:cxnSp macro="">
      <xdr:nvCxnSpPr>
        <xdr:cNvPr id="271" name="直線コネクタ 270"/>
        <xdr:cNvCxnSpPr/>
      </xdr:nvCxnSpPr>
      <xdr:spPr>
        <a:xfrm>
          <a:off x="3797300" y="138439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132624</xdr:rowOff>
    </xdr:from>
    <xdr:to>
      <xdr:col>15</xdr:col>
      <xdr:colOff>101600</xdr:colOff>
      <xdr:row>81</xdr:row>
      <xdr:rowOff>62774</xdr:rowOff>
    </xdr:to>
    <xdr:sp macro="" textlink="">
      <xdr:nvSpPr>
        <xdr:cNvPr id="272" name="楕円 271"/>
        <xdr:cNvSpPr/>
      </xdr:nvSpPr>
      <xdr:spPr>
        <a:xfrm>
          <a:off x="2857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127907</xdr:rowOff>
    </xdr:from>
    <xdr:to>
      <xdr:col>19</xdr:col>
      <xdr:colOff>177800</xdr:colOff>
      <xdr:row>81</xdr:row>
      <xdr:rowOff>11974</xdr:rowOff>
    </xdr:to>
    <xdr:cxnSp macro="">
      <xdr:nvCxnSpPr>
        <xdr:cNvPr id="273" name="直線コネクタ 272"/>
        <xdr:cNvCxnSpPr/>
      </xdr:nvCxnSpPr>
      <xdr:spPr>
        <a:xfrm flipV="1">
          <a:off x="2908300" y="1384390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23784</xdr:rowOff>
    </xdr:from>
    <xdr:ext cx="405111" cy="259045"/>
    <xdr:sp macro="" textlink="">
      <xdr:nvSpPr>
        <xdr:cNvPr id="277" name="n_1mainValue【公営住宅】&#10;有形固定資産減価償却率"/>
        <xdr:cNvSpPr txBox="1"/>
      </xdr:nvSpPr>
      <xdr:spPr>
        <a:xfrm>
          <a:off x="3582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53901</xdr:rowOff>
    </xdr:from>
    <xdr:ext cx="405111" cy="259045"/>
    <xdr:sp macro="" textlink="">
      <xdr:nvSpPr>
        <xdr:cNvPr id="278" name="n_2mainValue【公営住宅】&#10;有形固定資産減価償却率"/>
        <xdr:cNvSpPr txBox="1"/>
      </xdr:nvSpPr>
      <xdr:spPr>
        <a:xfrm>
          <a:off x="2705744" y="1394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17" name="楕円 316"/>
        <xdr:cNvSpPr/>
      </xdr:nvSpPr>
      <xdr:spPr>
        <a:xfrm>
          <a:off x="10426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153179</xdr:rowOff>
    </xdr:from>
    <xdr:ext cx="469744" cy="259045"/>
    <xdr:sp macro="" textlink="">
      <xdr:nvSpPr>
        <xdr:cNvPr id="318" name="【公営住宅】&#10;一人当たり面積該当値テキスト"/>
        <xdr:cNvSpPr txBox="1"/>
      </xdr:nvSpPr>
      <xdr:spPr>
        <a:xfrm>
          <a:off x="10515600" y="143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xdr:rowOff>
    </xdr:from>
    <xdr:to>
      <xdr:col>50</xdr:col>
      <xdr:colOff>165100</xdr:colOff>
      <xdr:row>84</xdr:row>
      <xdr:rowOff>103378</xdr:rowOff>
    </xdr:to>
    <xdr:sp macro="" textlink="">
      <xdr:nvSpPr>
        <xdr:cNvPr id="319" name="楕円 318"/>
        <xdr:cNvSpPr/>
      </xdr:nvSpPr>
      <xdr:spPr>
        <a:xfrm>
          <a:off x="9588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54102</xdr:rowOff>
    </xdr:to>
    <xdr:cxnSp macro="">
      <xdr:nvCxnSpPr>
        <xdr:cNvPr id="320" name="直線コネクタ 319"/>
        <xdr:cNvCxnSpPr/>
      </xdr:nvCxnSpPr>
      <xdr:spPr>
        <a:xfrm>
          <a:off x="9639300" y="144543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21" name="楕円 320"/>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52578</xdr:rowOff>
    </xdr:to>
    <xdr:cxnSp macro="">
      <xdr:nvCxnSpPr>
        <xdr:cNvPr id="322" name="直線コネクタ 321"/>
        <xdr:cNvCxnSpPr/>
      </xdr:nvCxnSpPr>
      <xdr:spPr>
        <a:xfrm>
          <a:off x="8750300" y="144513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94505</xdr:rowOff>
    </xdr:from>
    <xdr:ext cx="469744" cy="259045"/>
    <xdr:sp macro="" textlink="">
      <xdr:nvSpPr>
        <xdr:cNvPr id="326" name="n_1mainValue【公営住宅】&#10;一人当たり面積"/>
        <xdr:cNvSpPr txBox="1"/>
      </xdr:nvSpPr>
      <xdr:spPr>
        <a:xfrm>
          <a:off x="93917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27" name="n_2mainValue【公営住宅】&#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3"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83" name="楕円 382"/>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384"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385" name="楕円 384"/>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121920</xdr:rowOff>
    </xdr:to>
    <xdr:cxnSp macro="">
      <xdr:nvCxnSpPr>
        <xdr:cNvPr id="386" name="直線コネクタ 385"/>
        <xdr:cNvCxnSpPr/>
      </xdr:nvCxnSpPr>
      <xdr:spPr>
        <a:xfrm>
          <a:off x="15481300" y="646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387" name="楕円 386"/>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121920</xdr:rowOff>
    </xdr:to>
    <xdr:cxnSp macro="">
      <xdr:nvCxnSpPr>
        <xdr:cNvPr id="388" name="直線コネクタ 387"/>
        <xdr:cNvCxnSpPr/>
      </xdr:nvCxnSpPr>
      <xdr:spPr>
        <a:xfrm>
          <a:off x="14592300" y="63360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392" name="n_1main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393" name="n_2mainValue【認定こども園・幼稚園・保育所】&#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32" name="楕円 431"/>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80027</xdr:rowOff>
    </xdr:from>
    <xdr:ext cx="469744" cy="259045"/>
    <xdr:sp macro="" textlink="">
      <xdr:nvSpPr>
        <xdr:cNvPr id="433" name="【認定こども園・幼稚園・保育所】&#10;一人当たり面積該当値テキスト"/>
        <xdr:cNvSpPr txBox="1"/>
      </xdr:nvSpPr>
      <xdr:spPr>
        <a:xfrm>
          <a:off x="22199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34" name="楕円 433"/>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435" name="直線コネクタ 434"/>
        <xdr:cNvCxnSpPr/>
      </xdr:nvCxnSpPr>
      <xdr:spPr>
        <a:xfrm>
          <a:off x="21323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436" name="楕円 435"/>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7620</xdr:rowOff>
    </xdr:to>
    <xdr:cxnSp macro="">
      <xdr:nvCxnSpPr>
        <xdr:cNvPr id="437" name="直線コネクタ 436"/>
        <xdr:cNvCxnSpPr/>
      </xdr:nvCxnSpPr>
      <xdr:spPr>
        <a:xfrm flipV="1">
          <a:off x="20434300" y="666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22877</xdr:rowOff>
    </xdr:from>
    <xdr:ext cx="469744" cy="259045"/>
    <xdr:sp macro="" textlink="">
      <xdr:nvSpPr>
        <xdr:cNvPr id="441" name="n_1main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442" name="n_2mainValue【認定こども園・幼稚園・保育所】&#10;一人当たり面積"/>
        <xdr:cNvSpPr txBox="1"/>
      </xdr:nvSpPr>
      <xdr:spPr>
        <a:xfrm>
          <a:off x="20199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84" name="楕円 483"/>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85" name="【学校施設】&#10;有形固定資産減価償却率該当値テキスト"/>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43906</xdr:rowOff>
    </xdr:from>
    <xdr:to>
      <xdr:col>81</xdr:col>
      <xdr:colOff>101600</xdr:colOff>
      <xdr:row>58</xdr:row>
      <xdr:rowOff>145506</xdr:rowOff>
    </xdr:to>
    <xdr:sp macro="" textlink="">
      <xdr:nvSpPr>
        <xdr:cNvPr id="486" name="楕円 485"/>
        <xdr:cNvSpPr/>
      </xdr:nvSpPr>
      <xdr:spPr>
        <a:xfrm>
          <a:off x="15430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94706</xdr:rowOff>
    </xdr:to>
    <xdr:cxnSp macro="">
      <xdr:nvCxnSpPr>
        <xdr:cNvPr id="487" name="直線コネクタ 486"/>
        <xdr:cNvCxnSpPr/>
      </xdr:nvCxnSpPr>
      <xdr:spPr>
        <a:xfrm>
          <a:off x="15481300" y="10038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488" name="楕円 487"/>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94706</xdr:rowOff>
    </xdr:from>
    <xdr:to>
      <xdr:col>81</xdr:col>
      <xdr:colOff>50800</xdr:colOff>
      <xdr:row>59</xdr:row>
      <xdr:rowOff>1633</xdr:rowOff>
    </xdr:to>
    <xdr:cxnSp macro="">
      <xdr:nvCxnSpPr>
        <xdr:cNvPr id="489" name="直線コネクタ 488"/>
        <xdr:cNvCxnSpPr/>
      </xdr:nvCxnSpPr>
      <xdr:spPr>
        <a:xfrm flipV="1">
          <a:off x="14592300" y="100388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162033</xdr:rowOff>
    </xdr:from>
    <xdr:ext cx="405111" cy="259045"/>
    <xdr:sp macro="" textlink="">
      <xdr:nvSpPr>
        <xdr:cNvPr id="493" name="n_1mainValue【学校施設】&#10;有形固定資産減価償却率"/>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494" name="n_2mainValue【学校施設】&#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169228</xdr:rowOff>
    </xdr:from>
    <xdr:to>
      <xdr:col>116</xdr:col>
      <xdr:colOff>114300</xdr:colOff>
      <xdr:row>61</xdr:row>
      <xdr:rowOff>99378</xdr:rowOff>
    </xdr:to>
    <xdr:sp macro="" textlink="">
      <xdr:nvSpPr>
        <xdr:cNvPr id="538" name="楕円 537"/>
        <xdr:cNvSpPr/>
      </xdr:nvSpPr>
      <xdr:spPr>
        <a:xfrm>
          <a:off x="221107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147655</xdr:rowOff>
    </xdr:from>
    <xdr:ext cx="469744" cy="259045"/>
    <xdr:sp macro="" textlink="">
      <xdr:nvSpPr>
        <xdr:cNvPr id="539" name="【学校施設】&#10;一人当たり面積該当値テキスト"/>
        <xdr:cNvSpPr txBox="1"/>
      </xdr:nvSpPr>
      <xdr:spPr>
        <a:xfrm>
          <a:off x="22199600"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165418</xdr:rowOff>
    </xdr:from>
    <xdr:to>
      <xdr:col>112</xdr:col>
      <xdr:colOff>38100</xdr:colOff>
      <xdr:row>61</xdr:row>
      <xdr:rowOff>95568</xdr:rowOff>
    </xdr:to>
    <xdr:sp macro="" textlink="">
      <xdr:nvSpPr>
        <xdr:cNvPr id="540" name="楕円 539"/>
        <xdr:cNvSpPr/>
      </xdr:nvSpPr>
      <xdr:spPr>
        <a:xfrm>
          <a:off x="2127250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44768</xdr:rowOff>
    </xdr:from>
    <xdr:to>
      <xdr:col>116</xdr:col>
      <xdr:colOff>63500</xdr:colOff>
      <xdr:row>61</xdr:row>
      <xdr:rowOff>48578</xdr:rowOff>
    </xdr:to>
    <xdr:cxnSp macro="">
      <xdr:nvCxnSpPr>
        <xdr:cNvPr id="541" name="直線コネクタ 540"/>
        <xdr:cNvCxnSpPr/>
      </xdr:nvCxnSpPr>
      <xdr:spPr>
        <a:xfrm>
          <a:off x="21323300" y="105032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161607</xdr:rowOff>
    </xdr:from>
    <xdr:to>
      <xdr:col>107</xdr:col>
      <xdr:colOff>101600</xdr:colOff>
      <xdr:row>61</xdr:row>
      <xdr:rowOff>91757</xdr:rowOff>
    </xdr:to>
    <xdr:sp macro="" textlink="">
      <xdr:nvSpPr>
        <xdr:cNvPr id="542" name="楕円 541"/>
        <xdr:cNvSpPr/>
      </xdr:nvSpPr>
      <xdr:spPr>
        <a:xfrm>
          <a:off x="203835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40957</xdr:rowOff>
    </xdr:from>
    <xdr:to>
      <xdr:col>111</xdr:col>
      <xdr:colOff>177800</xdr:colOff>
      <xdr:row>61</xdr:row>
      <xdr:rowOff>44768</xdr:rowOff>
    </xdr:to>
    <xdr:cxnSp macro="">
      <xdr:nvCxnSpPr>
        <xdr:cNvPr id="543" name="直線コネクタ 542"/>
        <xdr:cNvCxnSpPr/>
      </xdr:nvCxnSpPr>
      <xdr:spPr>
        <a:xfrm>
          <a:off x="20434300" y="1049940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5"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86695</xdr:rowOff>
    </xdr:from>
    <xdr:ext cx="469744" cy="259045"/>
    <xdr:sp macro="" textlink="">
      <xdr:nvSpPr>
        <xdr:cNvPr id="547" name="n_1mainValue【学校施設】&#10;一人当たり面積"/>
        <xdr:cNvSpPr txBox="1"/>
      </xdr:nvSpPr>
      <xdr:spPr>
        <a:xfrm>
          <a:off x="21075727" y="1054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108284</xdr:rowOff>
    </xdr:from>
    <xdr:ext cx="469744" cy="259045"/>
    <xdr:sp macro="" textlink="">
      <xdr:nvSpPr>
        <xdr:cNvPr id="548" name="n_2mainValue【学校施設】&#10;一人当たり面積"/>
        <xdr:cNvSpPr txBox="1"/>
      </xdr:nvSpPr>
      <xdr:spPr>
        <a:xfrm>
          <a:off x="20199427" y="102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588" name="楕円 587"/>
        <xdr:cNvSpPr/>
      </xdr:nvSpPr>
      <xdr:spPr>
        <a:xfrm>
          <a:off x="16268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2557</xdr:rowOff>
    </xdr:from>
    <xdr:ext cx="405111" cy="259045"/>
    <xdr:sp macro="" textlink="">
      <xdr:nvSpPr>
        <xdr:cNvPr id="589" name="【児童館】&#10;有形固定資産減価償却率該当値テキスト"/>
        <xdr:cNvSpPr txBox="1"/>
      </xdr:nvSpPr>
      <xdr:spPr>
        <a:xfrm>
          <a:off x="16357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590" name="楕円 589"/>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30480</xdr:rowOff>
    </xdr:to>
    <xdr:cxnSp macro="">
      <xdr:nvCxnSpPr>
        <xdr:cNvPr id="591" name="直線コネクタ 590"/>
        <xdr:cNvCxnSpPr/>
      </xdr:nvCxnSpPr>
      <xdr:spPr>
        <a:xfrm>
          <a:off x="15481300" y="13917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592" name="楕円 591"/>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97155</xdr:rowOff>
    </xdr:to>
    <xdr:cxnSp macro="">
      <xdr:nvCxnSpPr>
        <xdr:cNvPr id="593" name="直線コネクタ 592"/>
        <xdr:cNvCxnSpPr/>
      </xdr:nvCxnSpPr>
      <xdr:spPr>
        <a:xfrm flipV="1">
          <a:off x="14592300" y="139179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597" name="n_1mainValue【児童館】&#10;有形固定資産減価償却率"/>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598" name="n_2mainValue【児童館】&#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9" name="直線コネクタ 60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0" name="テキスト ボックス 60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1" name="直線コネクタ 61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2" name="テキスト ボックス 61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3" name="直線コネクタ 61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4" name="テキスト ボックス 61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5" name="直線コネクタ 61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6" name="テキスト ボックス 61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7" name="直線コネクタ 61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8" name="テキスト ボックス 61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9" name="直線コネクタ 61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0" name="テキスト ボックス 61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624" name="直線コネクタ 623"/>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25" name="【児童館】&#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26" name="直線コネクタ 62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627" name="【児童館】&#10;一人当たり面積最大値テキスト"/>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628" name="直線コネクタ 627"/>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2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0" name="フローチャート: 判断 62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31" name="フローチャート: 判断 630"/>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32" name="フローチャート: 判断 631"/>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33" name="フローチャート: 判断 632"/>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39" name="楕円 638"/>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640" name="【児童館】&#10;一人当たり面積該当値テキスト"/>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641" name="楕円 640"/>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13607</xdr:rowOff>
    </xdr:to>
    <xdr:cxnSp macro="">
      <xdr:nvCxnSpPr>
        <xdr:cNvPr id="642" name="直線コネクタ 641"/>
        <xdr:cNvCxnSpPr/>
      </xdr:nvCxnSpPr>
      <xdr:spPr>
        <a:xfrm>
          <a:off x="21323300" y="13558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643" name="楕円 642"/>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79</xdr:row>
      <xdr:rowOff>13607</xdr:rowOff>
    </xdr:to>
    <xdr:cxnSp macro="">
      <xdr:nvCxnSpPr>
        <xdr:cNvPr id="644" name="直線コネクタ 643"/>
        <xdr:cNvCxnSpPr/>
      </xdr:nvCxnSpPr>
      <xdr:spPr>
        <a:xfrm>
          <a:off x="20434300" y="1346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45"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46"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7"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648" name="n_1mainValue【児童館】&#10;一人当たり面積"/>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649" name="n_2mainValue【児童館】&#10;一人当たり面積"/>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0" name="テキスト ボックス 6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0" name="テキスト ボックス 6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4" name="直線コネクタ 673"/>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5"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6" name="直線コネクタ 675"/>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8" name="直線コネクタ 67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9"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80" name="フローチャート: 判断 679"/>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81" name="フローチャート: 判断 68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2" name="フローチャート: 判断 681"/>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3" name="フローチャート: 判断 682"/>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89" name="楕円 688"/>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90" name="【公民館】&#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91" name="楕円 690"/>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87630</xdr:rowOff>
    </xdr:to>
    <xdr:cxnSp macro="">
      <xdr:nvCxnSpPr>
        <xdr:cNvPr id="692" name="直線コネクタ 691"/>
        <xdr:cNvCxnSpPr/>
      </xdr:nvCxnSpPr>
      <xdr:spPr>
        <a:xfrm>
          <a:off x="15481300" y="17918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693" name="楕円 692"/>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104</xdr:row>
      <xdr:rowOff>87630</xdr:rowOff>
    </xdr:to>
    <xdr:cxnSp macro="">
      <xdr:nvCxnSpPr>
        <xdr:cNvPr id="694" name="直線コネクタ 693"/>
        <xdr:cNvCxnSpPr/>
      </xdr:nvCxnSpPr>
      <xdr:spPr>
        <a:xfrm>
          <a:off x="14592300" y="17722214"/>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5"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6"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7"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698" name="n_1mainValue【公民館】&#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699" name="n_2mainValue【公民館】&#10;有形固定資産減価償却率"/>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3" name="直線コネクタ 722"/>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4"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5" name="直線コネクタ 724"/>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6"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7" name="直線コネクタ 726"/>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8"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9" name="フローチャート: 判断 728"/>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30" name="フローチャート: 判断 729"/>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31" name="フローチャート: 判断 730"/>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2" name="フローチャート: 判断 731"/>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38" name="楕円 737"/>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739"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740" name="楕円 739"/>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741" name="直線コネクタ 740"/>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742" name="楕円 741"/>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57150</xdr:rowOff>
    </xdr:to>
    <xdr:cxnSp macro="">
      <xdr:nvCxnSpPr>
        <xdr:cNvPr id="743" name="直線コネクタ 742"/>
        <xdr:cNvCxnSpPr/>
      </xdr:nvCxnSpPr>
      <xdr:spPr>
        <a:xfrm>
          <a:off x="20434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4"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5"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6"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747"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748" name="n_2mainValue【公民館】&#10;一人当たり面積"/>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多くなっている。学校施設や児童館を中心に有形固定資産減価償却率が類似団体内平均値より高くなっているが、耐震改修を行い施設を長く使用しているためである。今後も、公共施設等総合管理計画に基づき、計画的に長寿命化を行いながら公共施設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2" name="楕円 71"/>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65876</xdr:rowOff>
    </xdr:from>
    <xdr:ext cx="405111" cy="259045"/>
    <xdr:sp macro="" textlink="">
      <xdr:nvSpPr>
        <xdr:cNvPr id="73" name="【図書館】&#10;有形固定資産減価償却率該当値テキスト"/>
        <xdr:cNvSpPr txBox="1"/>
      </xdr:nvSpPr>
      <xdr:spPr>
        <a:xfrm>
          <a:off x="4673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4" name="楕円 73"/>
        <xdr:cNvSpPr/>
      </xdr:nvSpPr>
      <xdr:spPr>
        <a:xfrm>
          <a:off x="3746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38</xdr:row>
      <xdr:rowOff>138249</xdr:rowOff>
    </xdr:to>
    <xdr:cxnSp macro="">
      <xdr:nvCxnSpPr>
        <xdr:cNvPr id="75" name="直線コネクタ 74"/>
        <xdr:cNvCxnSpPr/>
      </xdr:nvCxnSpPr>
      <xdr:spPr>
        <a:xfrm>
          <a:off x="3797300" y="6653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6" name="楕円 75"/>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38</xdr:row>
      <xdr:rowOff>157843</xdr:rowOff>
    </xdr:to>
    <xdr:cxnSp macro="">
      <xdr:nvCxnSpPr>
        <xdr:cNvPr id="77" name="直線コネクタ 76"/>
        <xdr:cNvCxnSpPr/>
      </xdr:nvCxnSpPr>
      <xdr:spPr>
        <a:xfrm flipV="1">
          <a:off x="2908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8726</xdr:rowOff>
    </xdr:from>
    <xdr:ext cx="405111" cy="259045"/>
    <xdr:sp macro="" textlink="">
      <xdr:nvSpPr>
        <xdr:cNvPr id="81" name="n_1mainValue【図書館】&#10;有形固定資産減価償却率"/>
        <xdr:cNvSpPr txBox="1"/>
      </xdr:nvSpPr>
      <xdr:spPr>
        <a:xfrm>
          <a:off x="3582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2"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21" name="楕円 120"/>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22"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3" name="楕円 122"/>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24" name="直線コネクタ 123"/>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25" name="楕円 124"/>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26" name="直線コネクタ 125"/>
        <xdr:cNvCxnSpPr/>
      </xdr:nvCxnSpPr>
      <xdr:spPr>
        <a:xfrm>
          <a:off x="8750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0"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31" name="n_2mainValue【図書館】&#10;一人当たり面積"/>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2" name="楕円 171"/>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73" name="【体育館・プー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74" name="楕円 173"/>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102870</xdr:rowOff>
    </xdr:to>
    <xdr:cxnSp macro="">
      <xdr:nvCxnSpPr>
        <xdr:cNvPr id="175" name="直線コネクタ 174"/>
        <xdr:cNvCxnSpPr/>
      </xdr:nvCxnSpPr>
      <xdr:spPr>
        <a:xfrm>
          <a:off x="3797300" y="987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65133</xdr:rowOff>
    </xdr:from>
    <xdr:to>
      <xdr:col>15</xdr:col>
      <xdr:colOff>101600</xdr:colOff>
      <xdr:row>57</xdr:row>
      <xdr:rowOff>166733</xdr:rowOff>
    </xdr:to>
    <xdr:sp macro="" textlink="">
      <xdr:nvSpPr>
        <xdr:cNvPr id="176" name="楕円 175"/>
        <xdr:cNvSpPr/>
      </xdr:nvSpPr>
      <xdr:spPr>
        <a:xfrm>
          <a:off x="2857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115933</xdr:rowOff>
    </xdr:to>
    <xdr:cxnSp macro="">
      <xdr:nvCxnSpPr>
        <xdr:cNvPr id="177" name="直線コネクタ 176"/>
        <xdr:cNvCxnSpPr/>
      </xdr:nvCxnSpPr>
      <xdr:spPr>
        <a:xfrm flipV="1">
          <a:off x="2908300" y="98755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81" name="n_1mainValue【体育館・プー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11810</xdr:rowOff>
    </xdr:from>
    <xdr:ext cx="405111" cy="259045"/>
    <xdr:sp macro="" textlink="">
      <xdr:nvSpPr>
        <xdr:cNvPr id="182" name="n_2mainValue【体育館・プール】&#10;有形固定資産減価償却率"/>
        <xdr:cNvSpPr txBox="1"/>
      </xdr:nvSpPr>
      <xdr:spPr>
        <a:xfrm>
          <a:off x="2705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58547</xdr:rowOff>
    </xdr:from>
    <xdr:to>
      <xdr:col>55</xdr:col>
      <xdr:colOff>50800</xdr:colOff>
      <xdr:row>63</xdr:row>
      <xdr:rowOff>160147</xdr:rowOff>
    </xdr:to>
    <xdr:sp macro="" textlink="">
      <xdr:nvSpPr>
        <xdr:cNvPr id="221" name="楕円 220"/>
        <xdr:cNvSpPr/>
      </xdr:nvSpPr>
      <xdr:spPr>
        <a:xfrm>
          <a:off x="104267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81424</xdr:rowOff>
    </xdr:from>
    <xdr:ext cx="469744" cy="259045"/>
    <xdr:sp macro="" textlink="">
      <xdr:nvSpPr>
        <xdr:cNvPr id="222" name="【体育館・プール】&#10;一人当たり面積該当値テキスト"/>
        <xdr:cNvSpPr txBox="1"/>
      </xdr:nvSpPr>
      <xdr:spPr>
        <a:xfrm>
          <a:off x="10515600"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58166</xdr:rowOff>
    </xdr:from>
    <xdr:to>
      <xdr:col>50</xdr:col>
      <xdr:colOff>165100</xdr:colOff>
      <xdr:row>63</xdr:row>
      <xdr:rowOff>159766</xdr:rowOff>
    </xdr:to>
    <xdr:sp macro="" textlink="">
      <xdr:nvSpPr>
        <xdr:cNvPr id="223" name="楕円 222"/>
        <xdr:cNvSpPr/>
      </xdr:nvSpPr>
      <xdr:spPr>
        <a:xfrm>
          <a:off x="9588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108966</xdr:rowOff>
    </xdr:from>
    <xdr:to>
      <xdr:col>55</xdr:col>
      <xdr:colOff>0</xdr:colOff>
      <xdr:row>63</xdr:row>
      <xdr:rowOff>109347</xdr:rowOff>
    </xdr:to>
    <xdr:cxnSp macro="">
      <xdr:nvCxnSpPr>
        <xdr:cNvPr id="224" name="直線コネクタ 223"/>
        <xdr:cNvCxnSpPr/>
      </xdr:nvCxnSpPr>
      <xdr:spPr>
        <a:xfrm>
          <a:off x="9639300" y="1091031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35306</xdr:rowOff>
    </xdr:from>
    <xdr:to>
      <xdr:col>46</xdr:col>
      <xdr:colOff>38100</xdr:colOff>
      <xdr:row>63</xdr:row>
      <xdr:rowOff>136906</xdr:rowOff>
    </xdr:to>
    <xdr:sp macro="" textlink="">
      <xdr:nvSpPr>
        <xdr:cNvPr id="225" name="楕円 224"/>
        <xdr:cNvSpPr/>
      </xdr:nvSpPr>
      <xdr:spPr>
        <a:xfrm>
          <a:off x="86995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86106</xdr:rowOff>
    </xdr:from>
    <xdr:to>
      <xdr:col>50</xdr:col>
      <xdr:colOff>114300</xdr:colOff>
      <xdr:row>63</xdr:row>
      <xdr:rowOff>108966</xdr:rowOff>
    </xdr:to>
    <xdr:cxnSp macro="">
      <xdr:nvCxnSpPr>
        <xdr:cNvPr id="226" name="直線コネクタ 225"/>
        <xdr:cNvCxnSpPr/>
      </xdr:nvCxnSpPr>
      <xdr:spPr>
        <a:xfrm>
          <a:off x="8750300" y="1088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27"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4843</xdr:rowOff>
    </xdr:from>
    <xdr:ext cx="469744" cy="259045"/>
    <xdr:sp macro="" textlink="">
      <xdr:nvSpPr>
        <xdr:cNvPr id="230" name="n_1mainValue【体育館・プール】&#10;一人当たり面積"/>
        <xdr:cNvSpPr txBox="1"/>
      </xdr:nvSpPr>
      <xdr:spPr>
        <a:xfrm>
          <a:off x="9391727" y="106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153433</xdr:rowOff>
    </xdr:from>
    <xdr:ext cx="469744" cy="259045"/>
    <xdr:sp macro="" textlink="">
      <xdr:nvSpPr>
        <xdr:cNvPr id="231" name="n_2mainValue【体育館・プール】&#10;一人当たり面積"/>
        <xdr:cNvSpPr txBox="1"/>
      </xdr:nvSpPr>
      <xdr:spPr>
        <a:xfrm>
          <a:off x="8515427"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50164</xdr:rowOff>
    </xdr:from>
    <xdr:to>
      <xdr:col>15</xdr:col>
      <xdr:colOff>101600</xdr:colOff>
      <xdr:row>82</xdr:row>
      <xdr:rowOff>151764</xdr:rowOff>
    </xdr:to>
    <xdr:sp macro="" textlink="">
      <xdr:nvSpPr>
        <xdr:cNvPr id="271" name="楕円 270"/>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72"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3"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4"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275" name="n_2mainValue【福祉施設】&#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1" name="直線コネクタ 300"/>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3" name="直線コネクタ 30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04"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05" name="直線コネクタ 304"/>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6"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7" name="フローチャート: 判断 306"/>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08" name="フローチャート: 判断 307"/>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09" name="フローチャート: 判断 308"/>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0" name="フローチャート: 判断 309"/>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62412</xdr:rowOff>
    </xdr:from>
    <xdr:to>
      <xdr:col>46</xdr:col>
      <xdr:colOff>38100</xdr:colOff>
      <xdr:row>84</xdr:row>
      <xdr:rowOff>164012</xdr:rowOff>
    </xdr:to>
    <xdr:sp macro="" textlink="">
      <xdr:nvSpPr>
        <xdr:cNvPr id="316" name="楕円 315"/>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17"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18"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19"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20" name="n_2mainValue【福祉施設】&#10;一人当たり面積"/>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46" name="直線コネクタ 34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4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48" name="直線コネクタ 34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4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50" name="直線コネクタ 34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5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52" name="フローチャート: 判断 35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53" name="フローチャート: 判断 35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54" name="フローチャート: 判断 35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5" name="フローチャート: 判断 35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80918</xdr:rowOff>
    </xdr:from>
    <xdr:to>
      <xdr:col>24</xdr:col>
      <xdr:colOff>114300</xdr:colOff>
      <xdr:row>103</xdr:row>
      <xdr:rowOff>11068</xdr:rowOff>
    </xdr:to>
    <xdr:sp macro="" textlink="">
      <xdr:nvSpPr>
        <xdr:cNvPr id="361" name="楕円 360"/>
        <xdr:cNvSpPr/>
      </xdr:nvSpPr>
      <xdr:spPr>
        <a:xfrm>
          <a:off x="4584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103795</xdr:rowOff>
    </xdr:from>
    <xdr:ext cx="405111" cy="259045"/>
    <xdr:sp macro="" textlink="">
      <xdr:nvSpPr>
        <xdr:cNvPr id="362" name="【市民会館】&#10;有形固定資産減価償却率該当値テキスト"/>
        <xdr:cNvSpPr txBox="1"/>
      </xdr:nvSpPr>
      <xdr:spPr>
        <a:xfrm>
          <a:off x="4673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363" name="楕円 362"/>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131718</xdr:rowOff>
    </xdr:from>
    <xdr:to>
      <xdr:col>24</xdr:col>
      <xdr:colOff>63500</xdr:colOff>
      <xdr:row>102</xdr:row>
      <xdr:rowOff>131718</xdr:rowOff>
    </xdr:to>
    <xdr:cxnSp macro="">
      <xdr:nvCxnSpPr>
        <xdr:cNvPr id="364" name="直線コネクタ 363"/>
        <xdr:cNvCxnSpPr/>
      </xdr:nvCxnSpPr>
      <xdr:spPr>
        <a:xfrm>
          <a:off x="3797300" y="176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365" name="楕円 364"/>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131718</xdr:rowOff>
    </xdr:from>
    <xdr:to>
      <xdr:col>19</xdr:col>
      <xdr:colOff>177800</xdr:colOff>
      <xdr:row>103</xdr:row>
      <xdr:rowOff>41911</xdr:rowOff>
    </xdr:to>
    <xdr:cxnSp macro="">
      <xdr:nvCxnSpPr>
        <xdr:cNvPr id="366" name="直線コネクタ 365"/>
        <xdr:cNvCxnSpPr/>
      </xdr:nvCxnSpPr>
      <xdr:spPr>
        <a:xfrm flipV="1">
          <a:off x="2908300" y="176196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67"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68"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69"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370" name="n_1mainValue【市民会館】&#10;有形固定資産減価償却率"/>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371" name="n_2mainValue【市民会館】&#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2" name="直線コネクタ 38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3" name="テキスト ボックス 38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4" name="直線コネクタ 38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5" name="テキスト ボックス 38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6" name="直線コネクタ 38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7" name="テキスト ボックス 38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8" name="直線コネクタ 38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9" name="テキスト ボックス 38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0" name="直線コネクタ 38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1" name="テキスト ボックス 39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2" name="直線コネクタ 39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3" name="テキスト ボックス 39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97" name="直線コネクタ 396"/>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8"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9" name="直線コネクタ 398"/>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00"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01" name="直線コネクタ 400"/>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02"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03" name="フローチャート: 判断 402"/>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04" name="フローチャート: 判断 403"/>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05" name="フローチャート: 判断 404"/>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06" name="フローチャート: 判断 405"/>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12" name="楕円 411"/>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13"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113574</xdr:rowOff>
    </xdr:from>
    <xdr:to>
      <xdr:col>50</xdr:col>
      <xdr:colOff>165100</xdr:colOff>
      <xdr:row>105</xdr:row>
      <xdr:rowOff>43724</xdr:rowOff>
    </xdr:to>
    <xdr:sp macro="" textlink="">
      <xdr:nvSpPr>
        <xdr:cNvPr id="414" name="楕円 413"/>
        <xdr:cNvSpPr/>
      </xdr:nvSpPr>
      <xdr:spPr>
        <a:xfrm>
          <a:off x="9588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164374</xdr:rowOff>
    </xdr:from>
    <xdr:to>
      <xdr:col>55</xdr:col>
      <xdr:colOff>0</xdr:colOff>
      <xdr:row>104</xdr:row>
      <xdr:rowOff>167639</xdr:rowOff>
    </xdr:to>
    <xdr:cxnSp macro="">
      <xdr:nvCxnSpPr>
        <xdr:cNvPr id="415" name="直線コネクタ 414"/>
        <xdr:cNvCxnSpPr/>
      </xdr:nvCxnSpPr>
      <xdr:spPr>
        <a:xfrm>
          <a:off x="9639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31931</xdr:rowOff>
    </xdr:from>
    <xdr:to>
      <xdr:col>46</xdr:col>
      <xdr:colOff>38100</xdr:colOff>
      <xdr:row>100</xdr:row>
      <xdr:rowOff>133531</xdr:rowOff>
    </xdr:to>
    <xdr:sp macro="" textlink="">
      <xdr:nvSpPr>
        <xdr:cNvPr id="416" name="楕円 415"/>
        <xdr:cNvSpPr/>
      </xdr:nvSpPr>
      <xdr:spPr>
        <a:xfrm>
          <a:off x="8699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82731</xdr:rowOff>
    </xdr:from>
    <xdr:to>
      <xdr:col>50</xdr:col>
      <xdr:colOff>114300</xdr:colOff>
      <xdr:row>104</xdr:row>
      <xdr:rowOff>164374</xdr:rowOff>
    </xdr:to>
    <xdr:cxnSp macro="">
      <xdr:nvCxnSpPr>
        <xdr:cNvPr id="417" name="直線コネクタ 416"/>
        <xdr:cNvCxnSpPr/>
      </xdr:nvCxnSpPr>
      <xdr:spPr>
        <a:xfrm>
          <a:off x="8750300" y="17227731"/>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18"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20"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60251</xdr:rowOff>
    </xdr:from>
    <xdr:ext cx="469744" cy="259045"/>
    <xdr:sp macro="" textlink="">
      <xdr:nvSpPr>
        <xdr:cNvPr id="421" name="n_1mainValue【市民会館】&#10;一人当たり面積"/>
        <xdr:cNvSpPr txBox="1"/>
      </xdr:nvSpPr>
      <xdr:spPr>
        <a:xfrm>
          <a:off x="9391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150058</xdr:rowOff>
    </xdr:from>
    <xdr:ext cx="469744" cy="259045"/>
    <xdr:sp macro="" textlink="">
      <xdr:nvSpPr>
        <xdr:cNvPr id="422" name="n_2mainValue【市民会館】&#10;一人当たり面積"/>
        <xdr:cNvSpPr txBox="1"/>
      </xdr:nvSpPr>
      <xdr:spPr>
        <a:xfrm>
          <a:off x="8515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0" name="テキスト ボックス 44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0" name="テキスト ボックス 45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64" name="直線コネクタ 46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6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66" name="直線コネクタ 46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8" name="直線コネクタ 46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69"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70" name="フローチャート: 判断 46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71" name="フローチャート: 判断 470"/>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72" name="フローチャート: 判断 47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73" name="フローチャート: 判断 472"/>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91259</xdr:rowOff>
    </xdr:from>
    <xdr:to>
      <xdr:col>85</xdr:col>
      <xdr:colOff>177800</xdr:colOff>
      <xdr:row>57</xdr:row>
      <xdr:rowOff>21409</xdr:rowOff>
    </xdr:to>
    <xdr:sp macro="" textlink="">
      <xdr:nvSpPr>
        <xdr:cNvPr id="479" name="楕円 478"/>
        <xdr:cNvSpPr/>
      </xdr:nvSpPr>
      <xdr:spPr>
        <a:xfrm>
          <a:off x="16268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114136</xdr:rowOff>
    </xdr:from>
    <xdr:ext cx="405111" cy="259045"/>
    <xdr:sp macro="" textlink="">
      <xdr:nvSpPr>
        <xdr:cNvPr id="480" name="【保健センター・保健所】&#10;有形固定資産減価償却率該当値テキスト"/>
        <xdr:cNvSpPr txBox="1"/>
      </xdr:nvSpPr>
      <xdr:spPr>
        <a:xfrm>
          <a:off x="16357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91259</xdr:rowOff>
    </xdr:from>
    <xdr:to>
      <xdr:col>81</xdr:col>
      <xdr:colOff>101600</xdr:colOff>
      <xdr:row>57</xdr:row>
      <xdr:rowOff>21409</xdr:rowOff>
    </xdr:to>
    <xdr:sp macro="" textlink="">
      <xdr:nvSpPr>
        <xdr:cNvPr id="481" name="楕円 480"/>
        <xdr:cNvSpPr/>
      </xdr:nvSpPr>
      <xdr:spPr>
        <a:xfrm>
          <a:off x="154305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142059</xdr:rowOff>
    </xdr:from>
    <xdr:to>
      <xdr:col>85</xdr:col>
      <xdr:colOff>127000</xdr:colOff>
      <xdr:row>56</xdr:row>
      <xdr:rowOff>142059</xdr:rowOff>
    </xdr:to>
    <xdr:cxnSp macro="">
      <xdr:nvCxnSpPr>
        <xdr:cNvPr id="482" name="直線コネクタ 481"/>
        <xdr:cNvCxnSpPr/>
      </xdr:nvCxnSpPr>
      <xdr:spPr>
        <a:xfrm>
          <a:off x="15481300" y="97432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483" name="楕円 482"/>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142059</xdr:rowOff>
    </xdr:from>
    <xdr:to>
      <xdr:col>81</xdr:col>
      <xdr:colOff>50800</xdr:colOff>
      <xdr:row>60</xdr:row>
      <xdr:rowOff>97972</xdr:rowOff>
    </xdr:to>
    <xdr:cxnSp macro="">
      <xdr:nvCxnSpPr>
        <xdr:cNvPr id="484" name="直線コネクタ 483"/>
        <xdr:cNvCxnSpPr/>
      </xdr:nvCxnSpPr>
      <xdr:spPr>
        <a:xfrm flipV="1">
          <a:off x="14592300" y="9743259"/>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485"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86"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87"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37936</xdr:rowOff>
    </xdr:from>
    <xdr:ext cx="405111" cy="259045"/>
    <xdr:sp macro="" textlink="">
      <xdr:nvSpPr>
        <xdr:cNvPr id="488" name="n_1mainValue【保健センター・保健所】&#10;有形固定資産減価償却率"/>
        <xdr:cNvSpPr txBox="1"/>
      </xdr:nvSpPr>
      <xdr:spPr>
        <a:xfrm>
          <a:off x="15266044" y="946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489"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15" name="直線コネクタ 514"/>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16"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17" name="直線コネクタ 516"/>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18"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19" name="直線コネクタ 518"/>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20"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21" name="フローチャート: 判断 520"/>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22" name="フローチャート: 判断 521"/>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23" name="フローチャート: 判断 52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24" name="フローチャート: 判断 523"/>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30" name="楕円 529"/>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1105</xdr:rowOff>
    </xdr:from>
    <xdr:ext cx="469744" cy="259045"/>
    <xdr:sp macro="" textlink="">
      <xdr:nvSpPr>
        <xdr:cNvPr id="531" name="【保健センター・保健所】&#10;一人当たり面積該当値テキスト"/>
        <xdr:cNvSpPr txBox="1"/>
      </xdr:nvSpPr>
      <xdr:spPr>
        <a:xfrm>
          <a:off x="22199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32" name="楕円 531"/>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73478</xdr:rowOff>
    </xdr:to>
    <xdr:cxnSp macro="">
      <xdr:nvCxnSpPr>
        <xdr:cNvPr id="533" name="直線コネクタ 532"/>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123372</xdr:rowOff>
    </xdr:from>
    <xdr:to>
      <xdr:col>107</xdr:col>
      <xdr:colOff>101600</xdr:colOff>
      <xdr:row>61</xdr:row>
      <xdr:rowOff>53522</xdr:rowOff>
    </xdr:to>
    <xdr:sp macro="" textlink="">
      <xdr:nvSpPr>
        <xdr:cNvPr id="534" name="楕円 533"/>
        <xdr:cNvSpPr/>
      </xdr:nvSpPr>
      <xdr:spPr>
        <a:xfrm>
          <a:off x="20383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2722</xdr:rowOff>
    </xdr:from>
    <xdr:to>
      <xdr:col>111</xdr:col>
      <xdr:colOff>177800</xdr:colOff>
      <xdr:row>63</xdr:row>
      <xdr:rowOff>73478</xdr:rowOff>
    </xdr:to>
    <xdr:cxnSp macro="">
      <xdr:nvCxnSpPr>
        <xdr:cNvPr id="535" name="直線コネクタ 534"/>
        <xdr:cNvCxnSpPr/>
      </xdr:nvCxnSpPr>
      <xdr:spPr>
        <a:xfrm>
          <a:off x="20434300" y="10461172"/>
          <a:ext cx="8890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36"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37"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38"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39"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70049</xdr:rowOff>
    </xdr:from>
    <xdr:ext cx="469744" cy="259045"/>
    <xdr:sp macro="" textlink="">
      <xdr:nvSpPr>
        <xdr:cNvPr id="540" name="n_2mainValue【保健センター・保健所】&#10;一人当たり面積"/>
        <xdr:cNvSpPr txBox="1"/>
      </xdr:nvSpPr>
      <xdr:spPr>
        <a:xfrm>
          <a:off x="201994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66" name="直線コネクタ 565"/>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67"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68" name="直線コネクタ 567"/>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69"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70" name="直線コネクタ 569"/>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571"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72" name="フローチャート: 判断 571"/>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73" name="フローチャート: 判断 572"/>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74" name="フローチャート: 判断 573"/>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5" name="フローチャート: 判断 574"/>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129358</xdr:rowOff>
    </xdr:from>
    <xdr:to>
      <xdr:col>76</xdr:col>
      <xdr:colOff>165100</xdr:colOff>
      <xdr:row>83</xdr:row>
      <xdr:rowOff>59508</xdr:rowOff>
    </xdr:to>
    <xdr:sp macro="" textlink="">
      <xdr:nvSpPr>
        <xdr:cNvPr id="581" name="楕円 580"/>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582"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583"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585" name="n_2mainValue【消防施設】&#10;有形固定資産減価償却率"/>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07" name="直線コネクタ 606"/>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08"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09" name="直線コネクタ 60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10"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11" name="直線コネクタ 610"/>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12"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13" name="フローチャート: 判断 612"/>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14" name="フローチャート: 判断 613"/>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15" name="フローチャート: 判断 61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16" name="フローチャート: 判断 61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37592</xdr:rowOff>
    </xdr:from>
    <xdr:to>
      <xdr:col>107</xdr:col>
      <xdr:colOff>101600</xdr:colOff>
      <xdr:row>84</xdr:row>
      <xdr:rowOff>139192</xdr:rowOff>
    </xdr:to>
    <xdr:sp macro="" textlink="">
      <xdr:nvSpPr>
        <xdr:cNvPr id="622" name="楕円 621"/>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623"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2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25"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626" name="n_2mainValue【消防施設】&#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8" name="テキスト ボックス 6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8" name="テキスト ボックス 6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0" name="テキスト ボックス 6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52" name="直線コネクタ 65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5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54" name="直線コネクタ 65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6" name="直線コネクタ 65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5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58" name="フローチャート: 判断 65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59" name="フローチャート: 判断 65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60" name="フローチャート: 判断 65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61" name="フローチャート: 判断 66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667" name="楕円 666"/>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668" name="【庁舎】&#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128270</xdr:rowOff>
    </xdr:from>
    <xdr:to>
      <xdr:col>81</xdr:col>
      <xdr:colOff>101600</xdr:colOff>
      <xdr:row>102</xdr:row>
      <xdr:rowOff>58420</xdr:rowOff>
    </xdr:to>
    <xdr:sp macro="" textlink="">
      <xdr:nvSpPr>
        <xdr:cNvPr id="669" name="楕円 668"/>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7620</xdr:rowOff>
    </xdr:to>
    <xdr:cxnSp macro="">
      <xdr:nvCxnSpPr>
        <xdr:cNvPr id="670" name="直線コネクタ 669"/>
        <xdr:cNvCxnSpPr/>
      </xdr:nvCxnSpPr>
      <xdr:spPr>
        <a:xfrm>
          <a:off x="15481300" y="1749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671" name="楕円 670"/>
        <xdr:cNvSpPr/>
      </xdr:nvSpPr>
      <xdr:spPr>
        <a:xfrm>
          <a:off x="14541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33745</xdr:rowOff>
    </xdr:to>
    <xdr:cxnSp macro="">
      <xdr:nvCxnSpPr>
        <xdr:cNvPr id="672" name="直線コネクタ 671"/>
        <xdr:cNvCxnSpPr/>
      </xdr:nvCxnSpPr>
      <xdr:spPr>
        <a:xfrm flipV="1">
          <a:off x="14592300" y="174955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673"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74"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75"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74947</xdr:rowOff>
    </xdr:from>
    <xdr:ext cx="405111" cy="259045"/>
    <xdr:sp macro="" textlink="">
      <xdr:nvSpPr>
        <xdr:cNvPr id="676" name="n_1mainValue【庁舎】&#10;有形固定資産減価償却率"/>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677" name="n_2mainValue【庁舎】&#10;有形固定資産減価償却率"/>
        <xdr:cNvSpPr txBox="1"/>
      </xdr:nvSpPr>
      <xdr:spPr>
        <a:xfrm>
          <a:off x="14389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8" name="テキスト ボックス 6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04" name="直線コネクタ 703"/>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05"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06" name="直線コネクタ 705"/>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07"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08" name="直線コネクタ 707"/>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09"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10" name="フローチャート: 判断 709"/>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11" name="フローチャート: 判断 71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12" name="フローチャート: 判断 711"/>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13" name="フローチャート: 判断 71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19" name="楕円 718"/>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720" name="【庁舎】&#10;一人当たり面積該当値テキスト"/>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721" name="楕円 720"/>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97427</xdr:rowOff>
    </xdr:to>
    <xdr:cxnSp macro="">
      <xdr:nvCxnSpPr>
        <xdr:cNvPr id="722" name="直線コネクタ 721"/>
        <xdr:cNvCxnSpPr/>
      </xdr:nvCxnSpPr>
      <xdr:spPr>
        <a:xfrm>
          <a:off x="21323300" y="1843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723" name="楕円 722"/>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94162</xdr:rowOff>
    </xdr:to>
    <xdr:cxnSp macro="">
      <xdr:nvCxnSpPr>
        <xdr:cNvPr id="724" name="直線コネクタ 723"/>
        <xdr:cNvCxnSpPr/>
      </xdr:nvCxnSpPr>
      <xdr:spPr>
        <a:xfrm>
          <a:off x="20434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25"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26"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27"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728"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729" name="n_2mainValue【庁舎】&#10;一人当たり面積"/>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庁舎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大規模な耐震改修を行い、建て替えを行っていないため、類似団体内平均値よりも有形固定資産減価償却率が高い。今後も、公共施設等総合管理計画に基づき、計画的に長寿命化を行いながら公共施設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26569940</v>
      </c>
      <c r="BO4" s="430"/>
      <c r="BP4" s="430"/>
      <c r="BQ4" s="430"/>
      <c r="BR4" s="430"/>
      <c r="BS4" s="430"/>
      <c r="BT4" s="430"/>
      <c r="BU4" s="431"/>
      <c r="BV4" s="429">
        <v>26567428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26016251</v>
      </c>
      <c r="BO5" s="467"/>
      <c r="BP5" s="467"/>
      <c r="BQ5" s="467"/>
      <c r="BR5" s="467"/>
      <c r="BS5" s="467"/>
      <c r="BT5" s="467"/>
      <c r="BU5" s="468"/>
      <c r="BV5" s="466">
        <v>26158111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88.4</v>
      </c>
      <c r="CU5" s="464"/>
      <c r="CV5" s="464"/>
      <c r="CW5" s="464"/>
      <c r="CX5" s="464"/>
      <c r="CY5" s="464"/>
      <c r="CZ5" s="464"/>
      <c r="DA5" s="465"/>
      <c r="DB5" s="463">
        <v>88.5</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553689</v>
      </c>
      <c r="BO6" s="467"/>
      <c r="BP6" s="467"/>
      <c r="BQ6" s="467"/>
      <c r="BR6" s="467"/>
      <c r="BS6" s="467"/>
      <c r="BT6" s="467"/>
      <c r="BU6" s="468"/>
      <c r="BV6" s="466">
        <v>409317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94.5</v>
      </c>
      <c r="CU6" s="504"/>
      <c r="CV6" s="504"/>
      <c r="CW6" s="504"/>
      <c r="CX6" s="504"/>
      <c r="CY6" s="504"/>
      <c r="CZ6" s="504"/>
      <c r="DA6" s="505"/>
      <c r="DB6" s="503">
        <v>94.7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58669</v>
      </c>
      <c r="BO7" s="467"/>
      <c r="BP7" s="467"/>
      <c r="BQ7" s="467"/>
      <c r="BR7" s="467"/>
      <c r="BS7" s="467"/>
      <c r="BT7" s="467"/>
      <c r="BU7" s="468"/>
      <c r="BV7" s="466">
        <v>81577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14782692</v>
      </c>
      <c r="CU7" s="467"/>
      <c r="CV7" s="467"/>
      <c r="CW7" s="467"/>
      <c r="CX7" s="467"/>
      <c r="CY7" s="467"/>
      <c r="CZ7" s="467"/>
      <c r="DA7" s="468"/>
      <c r="DB7" s="466">
        <v>14752461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495020</v>
      </c>
      <c r="BO8" s="467"/>
      <c r="BP8" s="467"/>
      <c r="BQ8" s="467"/>
      <c r="BR8" s="467"/>
      <c r="BS8" s="467"/>
      <c r="BT8" s="467"/>
      <c r="BU8" s="468"/>
      <c r="BV8" s="466">
        <v>327740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0.68</v>
      </c>
      <c r="CU8" s="507"/>
      <c r="CV8" s="507"/>
      <c r="CW8" s="507"/>
      <c r="CX8" s="507"/>
      <c r="CY8" s="507"/>
      <c r="CZ8" s="507"/>
      <c r="DA8" s="508"/>
      <c r="DB8" s="506">
        <v>0.67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68284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167280</v>
      </c>
      <c r="BO9" s="467"/>
      <c r="BP9" s="467"/>
      <c r="BQ9" s="467"/>
      <c r="BR9" s="467"/>
      <c r="BS9" s="467"/>
      <c r="BT9" s="467"/>
      <c r="BU9" s="468"/>
      <c r="BV9" s="466">
        <v>-225497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15.5</v>
      </c>
      <c r="CU9" s="464"/>
      <c r="CV9" s="464"/>
      <c r="CW9" s="464"/>
      <c r="CX9" s="464"/>
      <c r="CY9" s="464"/>
      <c r="CZ9" s="464"/>
      <c r="DA9" s="465"/>
      <c r="DB9" s="463">
        <v>15.1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67450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158000</v>
      </c>
      <c r="BO10" s="467"/>
      <c r="BP10" s="467"/>
      <c r="BQ10" s="467"/>
      <c r="BR10" s="467"/>
      <c r="BS10" s="467"/>
      <c r="BT10" s="467"/>
      <c r="BU10" s="468"/>
      <c r="BV10" s="466">
        <v>13000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69469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102</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68487</v>
      </c>
      <c r="S13" s="548"/>
      <c r="T13" s="548"/>
      <c r="U13" s="548"/>
      <c r="V13" s="549"/>
      <c r="W13" s="482" t="s">
        <v>139</v>
      </c>
      <c r="X13" s="483"/>
      <c r="Y13" s="483"/>
      <c r="Z13" s="483"/>
      <c r="AA13" s="483"/>
      <c r="AB13" s="473"/>
      <c r="AC13" s="517">
        <v>622</v>
      </c>
      <c r="AD13" s="518"/>
      <c r="AE13" s="518"/>
      <c r="AF13" s="518"/>
      <c r="AG13" s="557"/>
      <c r="AH13" s="517">
        <v>580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325280</v>
      </c>
      <c r="BO13" s="467"/>
      <c r="BP13" s="467"/>
      <c r="BQ13" s="467"/>
      <c r="BR13" s="467"/>
      <c r="BS13" s="467"/>
      <c r="BT13" s="467"/>
      <c r="BU13" s="468"/>
      <c r="BV13" s="466">
        <v>-212497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8.1</v>
      </c>
      <c r="CU13" s="464"/>
      <c r="CV13" s="464"/>
      <c r="CW13" s="464"/>
      <c r="CX13" s="464"/>
      <c r="CY13" s="464"/>
      <c r="CZ13" s="464"/>
      <c r="DA13" s="465"/>
      <c r="DB13" s="463">
        <v>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69297</v>
      </c>
      <c r="S14" s="548"/>
      <c r="T14" s="548"/>
      <c r="U14" s="548"/>
      <c r="V14" s="549"/>
      <c r="W14" s="456"/>
      <c r="X14" s="457"/>
      <c r="Y14" s="457"/>
      <c r="Z14" s="457"/>
      <c r="AA14" s="457"/>
      <c r="AB14" s="446"/>
      <c r="AC14" s="550">
        <v>1.8</v>
      </c>
      <c r="AD14" s="551"/>
      <c r="AE14" s="551"/>
      <c r="AF14" s="551"/>
      <c r="AG14" s="552"/>
      <c r="AH14" s="550">
        <v>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148</v>
      </c>
      <c r="N15" s="555"/>
      <c r="O15" s="555"/>
      <c r="P15" s="555"/>
      <c r="Q15" s="556"/>
      <c r="R15" s="547">
        <v>68442</v>
      </c>
      <c r="S15" s="548"/>
      <c r="T15" s="548"/>
      <c r="U15" s="548"/>
      <c r="V15" s="549"/>
      <c r="W15" s="482" t="s">
        <v>149</v>
      </c>
      <c r="X15" s="483"/>
      <c r="Y15" s="483"/>
      <c r="Z15" s="483"/>
      <c r="AA15" s="483"/>
      <c r="AB15" s="473"/>
      <c r="AC15" s="517">
        <v>13630</v>
      </c>
      <c r="AD15" s="518"/>
      <c r="AE15" s="518"/>
      <c r="AF15" s="518"/>
      <c r="AG15" s="557"/>
      <c r="AH15" s="517">
        <v>13625</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7955126</v>
      </c>
      <c r="BO15" s="430"/>
      <c r="BP15" s="430"/>
      <c r="BQ15" s="430"/>
      <c r="BR15" s="430"/>
      <c r="BS15" s="430"/>
      <c r="BT15" s="430"/>
      <c r="BU15" s="431"/>
      <c r="BV15" s="429">
        <v>7881821</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40.1</v>
      </c>
      <c r="AD16" s="551"/>
      <c r="AE16" s="551"/>
      <c r="AF16" s="551"/>
      <c r="AG16" s="552"/>
      <c r="AH16" s="550">
        <v>41.1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11668937</v>
      </c>
      <c r="BO16" s="467"/>
      <c r="BP16" s="467"/>
      <c r="BQ16" s="467"/>
      <c r="BR16" s="467"/>
      <c r="BS16" s="467"/>
      <c r="BT16" s="467"/>
      <c r="BU16" s="468"/>
      <c r="BV16" s="466">
        <v>11635117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19721</v>
      </c>
      <c r="AD17" s="518"/>
      <c r="AE17" s="518"/>
      <c r="AF17" s="518"/>
      <c r="AG17" s="557"/>
      <c r="AH17" s="517">
        <v>18968</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10096369</v>
      </c>
      <c r="BO17" s="467"/>
      <c r="BP17" s="467"/>
      <c r="BQ17" s="467"/>
      <c r="BR17" s="467"/>
      <c r="BS17" s="467"/>
      <c r="BT17" s="467"/>
      <c r="BU17" s="468"/>
      <c r="BV17" s="466">
        <v>10022785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159</v>
      </c>
      <c r="C18" s="509"/>
      <c r="D18" s="509"/>
      <c r="E18" s="578"/>
      <c r="F18" s="578"/>
      <c r="G18" s="578"/>
      <c r="H18" s="578"/>
      <c r="I18" s="578"/>
      <c r="J18" s="578"/>
      <c r="K18" s="578"/>
      <c r="L18" s="579">
        <v>84.59</v>
      </c>
      <c r="M18" s="579"/>
      <c r="N18" s="579"/>
      <c r="O18" s="579"/>
      <c r="P18" s="579"/>
      <c r="Q18" s="579"/>
      <c r="R18" s="580"/>
      <c r="S18" s="580"/>
      <c r="T18" s="580"/>
      <c r="U18" s="580"/>
      <c r="V18" s="581"/>
      <c r="W18" s="484"/>
      <c r="X18" s="485"/>
      <c r="Y18" s="485"/>
      <c r="Z18" s="485"/>
      <c r="AA18" s="485"/>
      <c r="AB18" s="476"/>
      <c r="AC18" s="582">
        <v>58</v>
      </c>
      <c r="AD18" s="583"/>
      <c r="AE18" s="583"/>
      <c r="AF18" s="583"/>
      <c r="AG18" s="584"/>
      <c r="AH18" s="582">
        <v>57.2</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13375205</v>
      </c>
      <c r="BO18" s="467"/>
      <c r="BP18" s="467"/>
      <c r="BQ18" s="467"/>
      <c r="BR18" s="467"/>
      <c r="BS18" s="467"/>
      <c r="BT18" s="467"/>
      <c r="BU18" s="468"/>
      <c r="BV18" s="466">
        <v>13271377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161</v>
      </c>
      <c r="C19" s="509"/>
      <c r="D19" s="509"/>
      <c r="E19" s="578"/>
      <c r="F19" s="578"/>
      <c r="G19" s="578"/>
      <c r="H19" s="578"/>
      <c r="I19" s="578"/>
      <c r="J19" s="578"/>
      <c r="K19" s="578"/>
      <c r="L19" s="586">
        <v>807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17338202</v>
      </c>
      <c r="BO19" s="467"/>
      <c r="BP19" s="467"/>
      <c r="BQ19" s="467"/>
      <c r="BR19" s="467"/>
      <c r="BS19" s="467"/>
      <c r="BT19" s="467"/>
      <c r="BU19" s="468"/>
      <c r="BV19" s="466">
        <v>17537725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163</v>
      </c>
      <c r="C20" s="509"/>
      <c r="D20" s="509"/>
      <c r="E20" s="578"/>
      <c r="F20" s="578"/>
      <c r="G20" s="578"/>
      <c r="H20" s="578"/>
      <c r="I20" s="578"/>
      <c r="J20" s="578"/>
      <c r="K20" s="578"/>
      <c r="L20" s="586">
        <v>22335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25848051</v>
      </c>
      <c r="BO23" s="467"/>
      <c r="BP23" s="467"/>
      <c r="BQ23" s="467"/>
      <c r="BR23" s="467"/>
      <c r="BS23" s="467"/>
      <c r="BT23" s="467"/>
      <c r="BU23" s="468"/>
      <c r="BV23" s="466">
        <v>25893424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172</v>
      </c>
      <c r="F24" s="496"/>
      <c r="G24" s="496"/>
      <c r="H24" s="496"/>
      <c r="I24" s="496"/>
      <c r="J24" s="496"/>
      <c r="K24" s="497"/>
      <c r="L24" s="517">
        <v>1</v>
      </c>
      <c r="M24" s="518"/>
      <c r="N24" s="518"/>
      <c r="O24" s="518"/>
      <c r="P24" s="557"/>
      <c r="Q24" s="517">
        <v>7505</v>
      </c>
      <c r="R24" s="518"/>
      <c r="S24" s="518"/>
      <c r="T24" s="518"/>
      <c r="U24" s="518"/>
      <c r="V24" s="557"/>
      <c r="W24" s="616"/>
      <c r="X24" s="604"/>
      <c r="Y24" s="605"/>
      <c r="Z24" s="516" t="s">
        <v>173</v>
      </c>
      <c r="AA24" s="496"/>
      <c r="AB24" s="496"/>
      <c r="AC24" s="496"/>
      <c r="AD24" s="496"/>
      <c r="AE24" s="496"/>
      <c r="AF24" s="496"/>
      <c r="AG24" s="497"/>
      <c r="AH24" s="517">
        <v>338</v>
      </c>
      <c r="AI24" s="518"/>
      <c r="AJ24" s="518"/>
      <c r="AK24" s="518"/>
      <c r="AL24" s="557"/>
      <c r="AM24" s="517">
        <v>1033266</v>
      </c>
      <c r="AN24" s="518"/>
      <c r="AO24" s="518"/>
      <c r="AP24" s="518"/>
      <c r="AQ24" s="518"/>
      <c r="AR24" s="557"/>
      <c r="AS24" s="517">
        <v>3057</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5147408</v>
      </c>
      <c r="BO24" s="467"/>
      <c r="BP24" s="467"/>
      <c r="BQ24" s="467"/>
      <c r="BR24" s="467"/>
      <c r="BS24" s="467"/>
      <c r="BT24" s="467"/>
      <c r="BU24" s="468"/>
      <c r="BV24" s="466">
        <v>6038996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175</v>
      </c>
      <c r="F25" s="496"/>
      <c r="G25" s="496"/>
      <c r="H25" s="496"/>
      <c r="I25" s="496"/>
      <c r="J25" s="496"/>
      <c r="K25" s="497"/>
      <c r="L25" s="517">
        <v>1</v>
      </c>
      <c r="M25" s="518"/>
      <c r="N25" s="518"/>
      <c r="O25" s="518"/>
      <c r="P25" s="557"/>
      <c r="Q25" s="517">
        <v>7000</v>
      </c>
      <c r="R25" s="518"/>
      <c r="S25" s="518"/>
      <c r="T25" s="518"/>
      <c r="U25" s="518"/>
      <c r="V25" s="557"/>
      <c r="W25" s="616"/>
      <c r="X25" s="604"/>
      <c r="Y25" s="605"/>
      <c r="Z25" s="516" t="s">
        <v>176</v>
      </c>
      <c r="AA25" s="496"/>
      <c r="AB25" s="496"/>
      <c r="AC25" s="496"/>
      <c r="AD25" s="496"/>
      <c r="AE25" s="496"/>
      <c r="AF25" s="496"/>
      <c r="AG25" s="497"/>
      <c r="AH25" s="517" t="s">
        <v>147</v>
      </c>
      <c r="AI25" s="518"/>
      <c r="AJ25" s="518"/>
      <c r="AK25" s="518"/>
      <c r="AL25" s="557"/>
      <c r="AM25" s="517" t="s">
        <v>177</v>
      </c>
      <c r="AN25" s="518"/>
      <c r="AO25" s="518"/>
      <c r="AP25" s="518"/>
      <c r="AQ25" s="518"/>
      <c r="AR25" s="557"/>
      <c r="AS25" s="517" t="s">
        <v>147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1916599</v>
      </c>
      <c r="BO25" s="430"/>
      <c r="BP25" s="430"/>
      <c r="BQ25" s="430"/>
      <c r="BR25" s="430"/>
      <c r="BS25" s="430"/>
      <c r="BT25" s="430"/>
      <c r="BU25" s="431"/>
      <c r="BV25" s="429">
        <v>1611828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6360</v>
      </c>
      <c r="R26" s="518"/>
      <c r="S26" s="518"/>
      <c r="T26" s="518"/>
      <c r="U26" s="518"/>
      <c r="V26" s="557"/>
      <c r="W26" s="616"/>
      <c r="X26" s="604"/>
      <c r="Y26" s="605"/>
      <c r="Z26" s="516" t="s">
        <v>180</v>
      </c>
      <c r="AA26" s="626"/>
      <c r="AB26" s="626"/>
      <c r="AC26" s="626"/>
      <c r="AD26" s="626"/>
      <c r="AE26" s="626"/>
      <c r="AF26" s="626"/>
      <c r="AG26" s="627"/>
      <c r="AH26" s="517">
        <v>16</v>
      </c>
      <c r="AI26" s="518"/>
      <c r="AJ26" s="518"/>
      <c r="AK26" s="518"/>
      <c r="AL26" s="557"/>
      <c r="AM26" s="517">
        <v>48640</v>
      </c>
      <c r="AN26" s="518"/>
      <c r="AO26" s="518"/>
      <c r="AP26" s="518"/>
      <c r="AQ26" s="518"/>
      <c r="AR26" s="557"/>
      <c r="AS26" s="517">
        <v>3040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182</v>
      </c>
      <c r="BO26" s="467"/>
      <c r="BP26" s="467"/>
      <c r="BQ26" s="467"/>
      <c r="BR26" s="467"/>
      <c r="BS26" s="467"/>
      <c r="BT26" s="467"/>
      <c r="BU26" s="468"/>
      <c r="BV26" s="466" t="s">
        <v>146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183</v>
      </c>
      <c r="F27" s="496"/>
      <c r="G27" s="496"/>
      <c r="H27" s="496"/>
      <c r="I27" s="496"/>
      <c r="J27" s="496"/>
      <c r="K27" s="497"/>
      <c r="L27" s="517">
        <v>1</v>
      </c>
      <c r="M27" s="518"/>
      <c r="N27" s="518"/>
      <c r="O27" s="518"/>
      <c r="P27" s="557"/>
      <c r="Q27" s="517">
        <v>4900</v>
      </c>
      <c r="R27" s="518"/>
      <c r="S27" s="518"/>
      <c r="T27" s="518"/>
      <c r="U27" s="518"/>
      <c r="V27" s="557"/>
      <c r="W27" s="616"/>
      <c r="X27" s="604"/>
      <c r="Y27" s="605"/>
      <c r="Z27" s="516" t="s">
        <v>184</v>
      </c>
      <c r="AA27" s="496"/>
      <c r="AB27" s="496"/>
      <c r="AC27" s="496"/>
      <c r="AD27" s="496"/>
      <c r="AE27" s="496"/>
      <c r="AF27" s="496"/>
      <c r="AG27" s="497"/>
      <c r="AH27" s="517">
        <v>16</v>
      </c>
      <c r="AI27" s="518"/>
      <c r="AJ27" s="518"/>
      <c r="AK27" s="518"/>
      <c r="AL27" s="557"/>
      <c r="AM27" s="517">
        <v>42464</v>
      </c>
      <c r="AN27" s="518"/>
      <c r="AO27" s="518"/>
      <c r="AP27" s="518"/>
      <c r="AQ27" s="518"/>
      <c r="AR27" s="557"/>
      <c r="AS27" s="517">
        <v>2654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835000</v>
      </c>
      <c r="BO27" s="640"/>
      <c r="BP27" s="640"/>
      <c r="BQ27" s="640"/>
      <c r="BR27" s="640"/>
      <c r="BS27" s="640"/>
      <c r="BT27" s="640"/>
      <c r="BU27" s="641"/>
      <c r="BV27" s="639">
        <v>835000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186</v>
      </c>
      <c r="F28" s="496"/>
      <c r="G28" s="496"/>
      <c r="H28" s="496"/>
      <c r="I28" s="496"/>
      <c r="J28" s="496"/>
      <c r="K28" s="497"/>
      <c r="L28" s="517">
        <v>1</v>
      </c>
      <c r="M28" s="518"/>
      <c r="N28" s="518"/>
      <c r="O28" s="518"/>
      <c r="P28" s="557"/>
      <c r="Q28" s="517">
        <v>4280</v>
      </c>
      <c r="R28" s="518"/>
      <c r="S28" s="518"/>
      <c r="T28" s="518"/>
      <c r="U28" s="518"/>
      <c r="V28" s="557"/>
      <c r="W28" s="616"/>
      <c r="X28" s="604"/>
      <c r="Y28" s="605"/>
      <c r="Z28" s="516" t="s">
        <v>187</v>
      </c>
      <c r="AA28" s="496"/>
      <c r="AB28" s="496"/>
      <c r="AC28" s="496"/>
      <c r="AD28" s="496"/>
      <c r="AE28" s="496"/>
      <c r="AF28" s="496"/>
      <c r="AG28" s="497"/>
      <c r="AH28" s="517" t="s">
        <v>147</v>
      </c>
      <c r="AI28" s="518"/>
      <c r="AJ28" s="518"/>
      <c r="AK28" s="518"/>
      <c r="AL28" s="557"/>
      <c r="AM28" s="517" t="s">
        <v>147</v>
      </c>
      <c r="AN28" s="518"/>
      <c r="AO28" s="518"/>
      <c r="AP28" s="518"/>
      <c r="AQ28" s="518"/>
      <c r="AR28" s="557"/>
      <c r="AS28" s="517" t="s">
        <v>147</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3175200</v>
      </c>
      <c r="BO28" s="430"/>
      <c r="BP28" s="430"/>
      <c r="BQ28" s="430"/>
      <c r="BR28" s="430"/>
      <c r="BS28" s="430"/>
      <c r="BT28" s="430"/>
      <c r="BU28" s="431"/>
      <c r="BV28" s="429">
        <v>3017200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189</v>
      </c>
      <c r="F29" s="496"/>
      <c r="G29" s="496"/>
      <c r="H29" s="496"/>
      <c r="I29" s="496"/>
      <c r="J29" s="496"/>
      <c r="K29" s="497"/>
      <c r="L29" s="517">
        <v>18</v>
      </c>
      <c r="M29" s="518"/>
      <c r="N29" s="518"/>
      <c r="O29" s="518"/>
      <c r="P29" s="557"/>
      <c r="Q29" s="517">
        <v>4070</v>
      </c>
      <c r="R29" s="518"/>
      <c r="S29" s="518"/>
      <c r="T29" s="518"/>
      <c r="U29" s="518"/>
      <c r="V29" s="557"/>
      <c r="W29" s="617"/>
      <c r="X29" s="618"/>
      <c r="Y29" s="619"/>
      <c r="Z29" s="516" t="s">
        <v>190</v>
      </c>
      <c r="AA29" s="496"/>
      <c r="AB29" s="496"/>
      <c r="AC29" s="496"/>
      <c r="AD29" s="496"/>
      <c r="AE29" s="496"/>
      <c r="AF29" s="496"/>
      <c r="AG29" s="497"/>
      <c r="AH29" s="517">
        <v>354</v>
      </c>
      <c r="AI29" s="518"/>
      <c r="AJ29" s="518"/>
      <c r="AK29" s="518"/>
      <c r="AL29" s="557"/>
      <c r="AM29" s="517">
        <v>1075730</v>
      </c>
      <c r="AN29" s="518"/>
      <c r="AO29" s="518"/>
      <c r="AP29" s="518"/>
      <c r="AQ29" s="518"/>
      <c r="AR29" s="557"/>
      <c r="AS29" s="517">
        <v>3039</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975100</v>
      </c>
      <c r="BO29" s="467"/>
      <c r="BP29" s="467"/>
      <c r="BQ29" s="467"/>
      <c r="BR29" s="467"/>
      <c r="BS29" s="467"/>
      <c r="BT29" s="467"/>
      <c r="BU29" s="468"/>
      <c r="BV29" s="466">
        <v>973600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98.4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863200</v>
      </c>
      <c r="BO30" s="640"/>
      <c r="BP30" s="640"/>
      <c r="BQ30" s="640"/>
      <c r="BR30" s="640"/>
      <c r="BS30" s="640"/>
      <c r="BT30" s="640"/>
      <c r="BU30" s="641"/>
      <c r="BV30" s="639">
        <v>899600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199</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総合開発事業特別会計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公立丹南病院組合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農業公舎グリーンさばえ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福井県丹南広域組合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介護保険事業特別会計(介護サービス事業勘定)</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IF('各会計、関係団体の財政状況及び健全化判断比率'!B34="","",'各会計、関係団体の財政状況及び健全化判断比率'!B34)</f>
        <v>農業集落排水事業会計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鯖江広域衛生施設組合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鯖江・丹生消防組合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福井県市町総合事務組合（普通会計分）</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福井県市町総合事務組合（事業会計分）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福井県後期高齢者医療広域連合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福井県後期高齢者医療広域連合（事業会計）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福井県自治会館組合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9mclmvj9fmJVtr4o/a6OTkiQCbIKA5hvEYcocTeY1hQurP0mNzNl/4Pso0NN3al0JX1p+tD39GK/ldGtAX+NOg==" saltValue="lpop3syIGWla6KzCfZFZ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9218573</v>
      </c>
      <c r="S5" s="669"/>
      <c r="T5" s="669"/>
      <c r="U5" s="669"/>
      <c r="V5" s="669"/>
      <c r="W5" s="669"/>
      <c r="X5" s="669"/>
      <c r="Y5" s="670"/>
      <c r="Z5" s="671">
        <v>34.700000000000003</v>
      </c>
      <c r="AA5" s="671"/>
      <c r="AB5" s="671"/>
      <c r="AC5" s="671"/>
      <c r="AD5" s="672">
        <v>8700570</v>
      </c>
      <c r="AE5" s="672"/>
      <c r="AF5" s="672"/>
      <c r="AG5" s="672"/>
      <c r="AH5" s="672"/>
      <c r="AI5" s="672"/>
      <c r="AJ5" s="672"/>
      <c r="AK5" s="672"/>
      <c r="AL5" s="673">
        <v>61.5</v>
      </c>
      <c r="AM5" s="674"/>
      <c r="AN5" s="674"/>
      <c r="AO5" s="675"/>
      <c r="AP5" s="665" t="s">
        <v>230</v>
      </c>
      <c r="AQ5" s="666"/>
      <c r="AR5" s="666"/>
      <c r="AS5" s="666"/>
      <c r="AT5" s="666"/>
      <c r="AU5" s="666"/>
      <c r="AV5" s="666"/>
      <c r="AW5" s="666"/>
      <c r="AX5" s="666"/>
      <c r="AY5" s="666"/>
      <c r="AZ5" s="666"/>
      <c r="BA5" s="666"/>
      <c r="BB5" s="666"/>
      <c r="BC5" s="666"/>
      <c r="BD5" s="666"/>
      <c r="BE5" s="666"/>
      <c r="BF5" s="667"/>
      <c r="BG5" s="679">
        <v>8680090</v>
      </c>
      <c r="BH5" s="680"/>
      <c r="BI5" s="680"/>
      <c r="BJ5" s="680"/>
      <c r="BK5" s="680"/>
      <c r="BL5" s="680"/>
      <c r="BM5" s="680"/>
      <c r="BN5" s="681"/>
      <c r="BO5" s="682">
        <v>94.2</v>
      </c>
      <c r="BP5" s="682"/>
      <c r="BQ5" s="682"/>
      <c r="BR5" s="682"/>
      <c r="BS5" s="683">
        <v>146011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246124</v>
      </c>
      <c r="S6" s="680"/>
      <c r="T6" s="680"/>
      <c r="U6" s="680"/>
      <c r="V6" s="680"/>
      <c r="W6" s="680"/>
      <c r="X6" s="680"/>
      <c r="Y6" s="681"/>
      <c r="Z6" s="682">
        <v>0.9</v>
      </c>
      <c r="AA6" s="682"/>
      <c r="AB6" s="682"/>
      <c r="AC6" s="682"/>
      <c r="AD6" s="683">
        <v>246124</v>
      </c>
      <c r="AE6" s="683"/>
      <c r="AF6" s="683"/>
      <c r="AG6" s="683"/>
      <c r="AH6" s="683"/>
      <c r="AI6" s="683"/>
      <c r="AJ6" s="683"/>
      <c r="AK6" s="683"/>
      <c r="AL6" s="684">
        <v>1.7</v>
      </c>
      <c r="AM6" s="685"/>
      <c r="AN6" s="685"/>
      <c r="AO6" s="686"/>
      <c r="AP6" s="676" t="s">
        <v>235</v>
      </c>
      <c r="AQ6" s="677"/>
      <c r="AR6" s="677"/>
      <c r="AS6" s="677"/>
      <c r="AT6" s="677"/>
      <c r="AU6" s="677"/>
      <c r="AV6" s="677"/>
      <c r="AW6" s="677"/>
      <c r="AX6" s="677"/>
      <c r="AY6" s="677"/>
      <c r="AZ6" s="677"/>
      <c r="BA6" s="677"/>
      <c r="BB6" s="677"/>
      <c r="BC6" s="677"/>
      <c r="BD6" s="677"/>
      <c r="BE6" s="677"/>
      <c r="BF6" s="678"/>
      <c r="BG6" s="679">
        <v>8680090</v>
      </c>
      <c r="BH6" s="680"/>
      <c r="BI6" s="680"/>
      <c r="BJ6" s="680"/>
      <c r="BK6" s="680"/>
      <c r="BL6" s="680"/>
      <c r="BM6" s="680"/>
      <c r="BN6" s="681"/>
      <c r="BO6" s="682">
        <v>94.2</v>
      </c>
      <c r="BP6" s="682"/>
      <c r="BQ6" s="682"/>
      <c r="BR6" s="682"/>
      <c r="BS6" s="683">
        <v>146011</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242745</v>
      </c>
      <c r="CS6" s="680"/>
      <c r="CT6" s="680"/>
      <c r="CU6" s="680"/>
      <c r="CV6" s="680"/>
      <c r="CW6" s="680"/>
      <c r="CX6" s="680"/>
      <c r="CY6" s="681"/>
      <c r="CZ6" s="673">
        <v>0.9</v>
      </c>
      <c r="DA6" s="674"/>
      <c r="DB6" s="674"/>
      <c r="DC6" s="693"/>
      <c r="DD6" s="688" t="s">
        <v>147</v>
      </c>
      <c r="DE6" s="680"/>
      <c r="DF6" s="680"/>
      <c r="DG6" s="680"/>
      <c r="DH6" s="680"/>
      <c r="DI6" s="680"/>
      <c r="DJ6" s="680"/>
      <c r="DK6" s="680"/>
      <c r="DL6" s="680"/>
      <c r="DM6" s="680"/>
      <c r="DN6" s="680"/>
      <c r="DO6" s="680"/>
      <c r="DP6" s="681"/>
      <c r="DQ6" s="688">
        <v>242734</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18499</v>
      </c>
      <c r="S7" s="680"/>
      <c r="T7" s="680"/>
      <c r="U7" s="680"/>
      <c r="V7" s="680"/>
      <c r="W7" s="680"/>
      <c r="X7" s="680"/>
      <c r="Y7" s="681"/>
      <c r="Z7" s="682">
        <v>0.1</v>
      </c>
      <c r="AA7" s="682"/>
      <c r="AB7" s="682"/>
      <c r="AC7" s="682"/>
      <c r="AD7" s="683">
        <v>18499</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4250479</v>
      </c>
      <c r="BH7" s="680"/>
      <c r="BI7" s="680"/>
      <c r="BJ7" s="680"/>
      <c r="BK7" s="680"/>
      <c r="BL7" s="680"/>
      <c r="BM7" s="680"/>
      <c r="BN7" s="681"/>
      <c r="BO7" s="682">
        <v>46.1</v>
      </c>
      <c r="BP7" s="682"/>
      <c r="BQ7" s="682"/>
      <c r="BR7" s="682"/>
      <c r="BS7" s="683">
        <v>146011</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2921516</v>
      </c>
      <c r="CS7" s="680"/>
      <c r="CT7" s="680"/>
      <c r="CU7" s="680"/>
      <c r="CV7" s="680"/>
      <c r="CW7" s="680"/>
      <c r="CX7" s="680"/>
      <c r="CY7" s="681"/>
      <c r="CZ7" s="682">
        <v>11.2</v>
      </c>
      <c r="DA7" s="682"/>
      <c r="DB7" s="682"/>
      <c r="DC7" s="682"/>
      <c r="DD7" s="688">
        <v>215433</v>
      </c>
      <c r="DE7" s="680"/>
      <c r="DF7" s="680"/>
      <c r="DG7" s="680"/>
      <c r="DH7" s="680"/>
      <c r="DI7" s="680"/>
      <c r="DJ7" s="680"/>
      <c r="DK7" s="680"/>
      <c r="DL7" s="680"/>
      <c r="DM7" s="680"/>
      <c r="DN7" s="680"/>
      <c r="DO7" s="680"/>
      <c r="DP7" s="681"/>
      <c r="DQ7" s="688">
        <v>2323210</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35257</v>
      </c>
      <c r="S8" s="680"/>
      <c r="T8" s="680"/>
      <c r="U8" s="680"/>
      <c r="V8" s="680"/>
      <c r="W8" s="680"/>
      <c r="X8" s="680"/>
      <c r="Y8" s="681"/>
      <c r="Z8" s="682">
        <v>0.1</v>
      </c>
      <c r="AA8" s="682"/>
      <c r="AB8" s="682"/>
      <c r="AC8" s="682"/>
      <c r="AD8" s="683">
        <v>35257</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130537</v>
      </c>
      <c r="BH8" s="680"/>
      <c r="BI8" s="680"/>
      <c r="BJ8" s="680"/>
      <c r="BK8" s="680"/>
      <c r="BL8" s="680"/>
      <c r="BM8" s="680"/>
      <c r="BN8" s="681"/>
      <c r="BO8" s="682">
        <v>1.4</v>
      </c>
      <c r="BP8" s="682"/>
      <c r="BQ8" s="682"/>
      <c r="BR8" s="682"/>
      <c r="BS8" s="688" t="s">
        <v>177</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9785816</v>
      </c>
      <c r="CS8" s="680"/>
      <c r="CT8" s="680"/>
      <c r="CU8" s="680"/>
      <c r="CV8" s="680"/>
      <c r="CW8" s="680"/>
      <c r="CX8" s="680"/>
      <c r="CY8" s="681"/>
      <c r="CZ8" s="682">
        <v>37.6</v>
      </c>
      <c r="DA8" s="682"/>
      <c r="DB8" s="682"/>
      <c r="DC8" s="682"/>
      <c r="DD8" s="688">
        <v>489871</v>
      </c>
      <c r="DE8" s="680"/>
      <c r="DF8" s="680"/>
      <c r="DG8" s="680"/>
      <c r="DH8" s="680"/>
      <c r="DI8" s="680"/>
      <c r="DJ8" s="680"/>
      <c r="DK8" s="680"/>
      <c r="DL8" s="680"/>
      <c r="DM8" s="680"/>
      <c r="DN8" s="680"/>
      <c r="DO8" s="680"/>
      <c r="DP8" s="681"/>
      <c r="DQ8" s="688">
        <v>4438188</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30463</v>
      </c>
      <c r="S9" s="680"/>
      <c r="T9" s="680"/>
      <c r="U9" s="680"/>
      <c r="V9" s="680"/>
      <c r="W9" s="680"/>
      <c r="X9" s="680"/>
      <c r="Y9" s="681"/>
      <c r="Z9" s="682">
        <v>0.1</v>
      </c>
      <c r="AA9" s="682"/>
      <c r="AB9" s="682"/>
      <c r="AC9" s="682"/>
      <c r="AD9" s="683">
        <v>30463</v>
      </c>
      <c r="AE9" s="683"/>
      <c r="AF9" s="683"/>
      <c r="AG9" s="683"/>
      <c r="AH9" s="683"/>
      <c r="AI9" s="683"/>
      <c r="AJ9" s="683"/>
      <c r="AK9" s="683"/>
      <c r="AL9" s="684">
        <v>0.2</v>
      </c>
      <c r="AM9" s="685"/>
      <c r="AN9" s="685"/>
      <c r="AO9" s="686"/>
      <c r="AP9" s="676" t="s">
        <v>244</v>
      </c>
      <c r="AQ9" s="677"/>
      <c r="AR9" s="677"/>
      <c r="AS9" s="677"/>
      <c r="AT9" s="677"/>
      <c r="AU9" s="677"/>
      <c r="AV9" s="677"/>
      <c r="AW9" s="677"/>
      <c r="AX9" s="677"/>
      <c r="AY9" s="677"/>
      <c r="AZ9" s="677"/>
      <c r="BA9" s="677"/>
      <c r="BB9" s="677"/>
      <c r="BC9" s="677"/>
      <c r="BD9" s="677"/>
      <c r="BE9" s="677"/>
      <c r="BF9" s="678"/>
      <c r="BG9" s="679">
        <v>3352407</v>
      </c>
      <c r="BH9" s="680"/>
      <c r="BI9" s="680"/>
      <c r="BJ9" s="680"/>
      <c r="BK9" s="680"/>
      <c r="BL9" s="680"/>
      <c r="BM9" s="680"/>
      <c r="BN9" s="681"/>
      <c r="BO9" s="682">
        <v>36.4</v>
      </c>
      <c r="BP9" s="682"/>
      <c r="BQ9" s="682"/>
      <c r="BR9" s="682"/>
      <c r="BS9" s="688" t="s">
        <v>147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1715384</v>
      </c>
      <c r="CS9" s="680"/>
      <c r="CT9" s="680"/>
      <c r="CU9" s="680"/>
      <c r="CV9" s="680"/>
      <c r="CW9" s="680"/>
      <c r="CX9" s="680"/>
      <c r="CY9" s="681"/>
      <c r="CZ9" s="682">
        <v>6.6</v>
      </c>
      <c r="DA9" s="682"/>
      <c r="DB9" s="682"/>
      <c r="DC9" s="682"/>
      <c r="DD9" s="688">
        <v>24166</v>
      </c>
      <c r="DE9" s="680"/>
      <c r="DF9" s="680"/>
      <c r="DG9" s="680"/>
      <c r="DH9" s="680"/>
      <c r="DI9" s="680"/>
      <c r="DJ9" s="680"/>
      <c r="DK9" s="680"/>
      <c r="DL9" s="680"/>
      <c r="DM9" s="680"/>
      <c r="DN9" s="680"/>
      <c r="DO9" s="680"/>
      <c r="DP9" s="681"/>
      <c r="DQ9" s="688">
        <v>1660057</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177</v>
      </c>
      <c r="S10" s="680"/>
      <c r="T10" s="680"/>
      <c r="U10" s="680"/>
      <c r="V10" s="680"/>
      <c r="W10" s="680"/>
      <c r="X10" s="680"/>
      <c r="Y10" s="681"/>
      <c r="Z10" s="682" t="s">
        <v>147</v>
      </c>
      <c r="AA10" s="682"/>
      <c r="AB10" s="682"/>
      <c r="AC10" s="682"/>
      <c r="AD10" s="683" t="s">
        <v>147</v>
      </c>
      <c r="AE10" s="683"/>
      <c r="AF10" s="683"/>
      <c r="AG10" s="683"/>
      <c r="AH10" s="683"/>
      <c r="AI10" s="683"/>
      <c r="AJ10" s="683"/>
      <c r="AK10" s="683"/>
      <c r="AL10" s="684" t="s">
        <v>147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214921</v>
      </c>
      <c r="BH10" s="680"/>
      <c r="BI10" s="680"/>
      <c r="BJ10" s="680"/>
      <c r="BK10" s="680"/>
      <c r="BL10" s="680"/>
      <c r="BM10" s="680"/>
      <c r="BN10" s="681"/>
      <c r="BO10" s="682">
        <v>2.2999999999999998</v>
      </c>
      <c r="BP10" s="682"/>
      <c r="BQ10" s="682"/>
      <c r="BR10" s="682"/>
      <c r="BS10" s="688">
        <v>36328</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139803</v>
      </c>
      <c r="CS10" s="680"/>
      <c r="CT10" s="680"/>
      <c r="CU10" s="680"/>
      <c r="CV10" s="680"/>
      <c r="CW10" s="680"/>
      <c r="CX10" s="680"/>
      <c r="CY10" s="681"/>
      <c r="CZ10" s="682">
        <v>0.5</v>
      </c>
      <c r="DA10" s="682"/>
      <c r="DB10" s="682"/>
      <c r="DC10" s="682"/>
      <c r="DD10" s="688">
        <v>5014</v>
      </c>
      <c r="DE10" s="680"/>
      <c r="DF10" s="680"/>
      <c r="DG10" s="680"/>
      <c r="DH10" s="680"/>
      <c r="DI10" s="680"/>
      <c r="DJ10" s="680"/>
      <c r="DK10" s="680"/>
      <c r="DL10" s="680"/>
      <c r="DM10" s="680"/>
      <c r="DN10" s="680"/>
      <c r="DO10" s="680"/>
      <c r="DP10" s="681"/>
      <c r="DQ10" s="688">
        <v>50169</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177</v>
      </c>
      <c r="S11" s="680"/>
      <c r="T11" s="680"/>
      <c r="U11" s="680"/>
      <c r="V11" s="680"/>
      <c r="W11" s="680"/>
      <c r="X11" s="680"/>
      <c r="Y11" s="681"/>
      <c r="Z11" s="682" t="s">
        <v>147</v>
      </c>
      <c r="AA11" s="682"/>
      <c r="AB11" s="682"/>
      <c r="AC11" s="682"/>
      <c r="AD11" s="683" t="s">
        <v>177</v>
      </c>
      <c r="AE11" s="683"/>
      <c r="AF11" s="683"/>
      <c r="AG11" s="683"/>
      <c r="AH11" s="683"/>
      <c r="AI11" s="683"/>
      <c r="AJ11" s="683"/>
      <c r="AK11" s="683"/>
      <c r="AL11" s="684" t="s">
        <v>147</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552614</v>
      </c>
      <c r="BH11" s="680"/>
      <c r="BI11" s="680"/>
      <c r="BJ11" s="680"/>
      <c r="BK11" s="680"/>
      <c r="BL11" s="680"/>
      <c r="BM11" s="680"/>
      <c r="BN11" s="681"/>
      <c r="BO11" s="682">
        <v>6</v>
      </c>
      <c r="BP11" s="682"/>
      <c r="BQ11" s="682"/>
      <c r="BR11" s="682"/>
      <c r="BS11" s="688">
        <v>109683</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1132593</v>
      </c>
      <c r="CS11" s="680"/>
      <c r="CT11" s="680"/>
      <c r="CU11" s="680"/>
      <c r="CV11" s="680"/>
      <c r="CW11" s="680"/>
      <c r="CX11" s="680"/>
      <c r="CY11" s="681"/>
      <c r="CZ11" s="682">
        <v>4.4000000000000004</v>
      </c>
      <c r="DA11" s="682"/>
      <c r="DB11" s="682"/>
      <c r="DC11" s="682"/>
      <c r="DD11" s="688">
        <v>396582</v>
      </c>
      <c r="DE11" s="680"/>
      <c r="DF11" s="680"/>
      <c r="DG11" s="680"/>
      <c r="DH11" s="680"/>
      <c r="DI11" s="680"/>
      <c r="DJ11" s="680"/>
      <c r="DK11" s="680"/>
      <c r="DL11" s="680"/>
      <c r="DM11" s="680"/>
      <c r="DN11" s="680"/>
      <c r="DO11" s="680"/>
      <c r="DP11" s="681"/>
      <c r="DQ11" s="688">
        <v>603889</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1237450</v>
      </c>
      <c r="S12" s="680"/>
      <c r="T12" s="680"/>
      <c r="U12" s="680"/>
      <c r="V12" s="680"/>
      <c r="W12" s="680"/>
      <c r="X12" s="680"/>
      <c r="Y12" s="681"/>
      <c r="Z12" s="682">
        <v>4.7</v>
      </c>
      <c r="AA12" s="682"/>
      <c r="AB12" s="682"/>
      <c r="AC12" s="682"/>
      <c r="AD12" s="683">
        <v>1237450</v>
      </c>
      <c r="AE12" s="683"/>
      <c r="AF12" s="683"/>
      <c r="AG12" s="683"/>
      <c r="AH12" s="683"/>
      <c r="AI12" s="683"/>
      <c r="AJ12" s="683"/>
      <c r="AK12" s="683"/>
      <c r="AL12" s="684">
        <v>8.6999999999999993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3804977</v>
      </c>
      <c r="BH12" s="680"/>
      <c r="BI12" s="680"/>
      <c r="BJ12" s="680"/>
      <c r="BK12" s="680"/>
      <c r="BL12" s="680"/>
      <c r="BM12" s="680"/>
      <c r="BN12" s="681"/>
      <c r="BO12" s="682">
        <v>41.3</v>
      </c>
      <c r="BP12" s="682"/>
      <c r="BQ12" s="682"/>
      <c r="BR12" s="682"/>
      <c r="BS12" s="688" t="s">
        <v>177</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1204757</v>
      </c>
      <c r="CS12" s="680"/>
      <c r="CT12" s="680"/>
      <c r="CU12" s="680"/>
      <c r="CV12" s="680"/>
      <c r="CW12" s="680"/>
      <c r="CX12" s="680"/>
      <c r="CY12" s="681"/>
      <c r="CZ12" s="682">
        <v>4.5999999999999996</v>
      </c>
      <c r="DA12" s="682"/>
      <c r="DB12" s="682"/>
      <c r="DC12" s="682"/>
      <c r="DD12" s="688">
        <v>58969</v>
      </c>
      <c r="DE12" s="680"/>
      <c r="DF12" s="680"/>
      <c r="DG12" s="680"/>
      <c r="DH12" s="680"/>
      <c r="DI12" s="680"/>
      <c r="DJ12" s="680"/>
      <c r="DK12" s="680"/>
      <c r="DL12" s="680"/>
      <c r="DM12" s="680"/>
      <c r="DN12" s="680"/>
      <c r="DO12" s="680"/>
      <c r="DP12" s="681"/>
      <c r="DQ12" s="688">
        <v>506101</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429</v>
      </c>
      <c r="S13" s="680"/>
      <c r="T13" s="680"/>
      <c r="U13" s="680"/>
      <c r="V13" s="680"/>
      <c r="W13" s="680"/>
      <c r="X13" s="680"/>
      <c r="Y13" s="681"/>
      <c r="Z13" s="682">
        <v>0</v>
      </c>
      <c r="AA13" s="682"/>
      <c r="AB13" s="682"/>
      <c r="AC13" s="682"/>
      <c r="AD13" s="683">
        <v>429</v>
      </c>
      <c r="AE13" s="683"/>
      <c r="AF13" s="683"/>
      <c r="AG13" s="683"/>
      <c r="AH13" s="683"/>
      <c r="AI13" s="683"/>
      <c r="AJ13" s="683"/>
      <c r="AK13" s="683"/>
      <c r="AL13" s="684">
        <v>0</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3794795</v>
      </c>
      <c r="BH13" s="680"/>
      <c r="BI13" s="680"/>
      <c r="BJ13" s="680"/>
      <c r="BK13" s="680"/>
      <c r="BL13" s="680"/>
      <c r="BM13" s="680"/>
      <c r="BN13" s="681"/>
      <c r="BO13" s="682">
        <v>41.2</v>
      </c>
      <c r="BP13" s="682"/>
      <c r="BQ13" s="682"/>
      <c r="BR13" s="682"/>
      <c r="BS13" s="688" t="s">
        <v>177</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2387166</v>
      </c>
      <c r="CS13" s="680"/>
      <c r="CT13" s="680"/>
      <c r="CU13" s="680"/>
      <c r="CV13" s="680"/>
      <c r="CW13" s="680"/>
      <c r="CX13" s="680"/>
      <c r="CY13" s="681"/>
      <c r="CZ13" s="682">
        <v>9.1999999999999993</v>
      </c>
      <c r="DA13" s="682"/>
      <c r="DB13" s="682"/>
      <c r="DC13" s="682"/>
      <c r="DD13" s="688">
        <v>891307</v>
      </c>
      <c r="DE13" s="680"/>
      <c r="DF13" s="680"/>
      <c r="DG13" s="680"/>
      <c r="DH13" s="680"/>
      <c r="DI13" s="680"/>
      <c r="DJ13" s="680"/>
      <c r="DK13" s="680"/>
      <c r="DL13" s="680"/>
      <c r="DM13" s="680"/>
      <c r="DN13" s="680"/>
      <c r="DO13" s="680"/>
      <c r="DP13" s="681"/>
      <c r="DQ13" s="688">
        <v>1448495</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177</v>
      </c>
      <c r="S14" s="680"/>
      <c r="T14" s="680"/>
      <c r="U14" s="680"/>
      <c r="V14" s="680"/>
      <c r="W14" s="680"/>
      <c r="X14" s="680"/>
      <c r="Y14" s="681"/>
      <c r="Z14" s="682" t="s">
        <v>147</v>
      </c>
      <c r="AA14" s="682"/>
      <c r="AB14" s="682"/>
      <c r="AC14" s="682"/>
      <c r="AD14" s="683" t="s">
        <v>147</v>
      </c>
      <c r="AE14" s="683"/>
      <c r="AF14" s="683"/>
      <c r="AG14" s="683"/>
      <c r="AH14" s="683"/>
      <c r="AI14" s="683"/>
      <c r="AJ14" s="683"/>
      <c r="AK14" s="683"/>
      <c r="AL14" s="684" t="s">
        <v>177</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195619</v>
      </c>
      <c r="BH14" s="680"/>
      <c r="BI14" s="680"/>
      <c r="BJ14" s="680"/>
      <c r="BK14" s="680"/>
      <c r="BL14" s="680"/>
      <c r="BM14" s="680"/>
      <c r="BN14" s="681"/>
      <c r="BO14" s="682">
        <v>2.1</v>
      </c>
      <c r="BP14" s="682"/>
      <c r="BQ14" s="682"/>
      <c r="BR14" s="682"/>
      <c r="BS14" s="688" t="s">
        <v>147</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905463</v>
      </c>
      <c r="CS14" s="680"/>
      <c r="CT14" s="680"/>
      <c r="CU14" s="680"/>
      <c r="CV14" s="680"/>
      <c r="CW14" s="680"/>
      <c r="CX14" s="680"/>
      <c r="CY14" s="681"/>
      <c r="CZ14" s="682">
        <v>3.5</v>
      </c>
      <c r="DA14" s="682"/>
      <c r="DB14" s="682"/>
      <c r="DC14" s="682"/>
      <c r="DD14" s="688">
        <v>8425</v>
      </c>
      <c r="DE14" s="680"/>
      <c r="DF14" s="680"/>
      <c r="DG14" s="680"/>
      <c r="DH14" s="680"/>
      <c r="DI14" s="680"/>
      <c r="DJ14" s="680"/>
      <c r="DK14" s="680"/>
      <c r="DL14" s="680"/>
      <c r="DM14" s="680"/>
      <c r="DN14" s="680"/>
      <c r="DO14" s="680"/>
      <c r="DP14" s="681"/>
      <c r="DQ14" s="688">
        <v>901273</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86001</v>
      </c>
      <c r="S15" s="680"/>
      <c r="T15" s="680"/>
      <c r="U15" s="680"/>
      <c r="V15" s="680"/>
      <c r="W15" s="680"/>
      <c r="X15" s="680"/>
      <c r="Y15" s="681"/>
      <c r="Z15" s="682">
        <v>0.3</v>
      </c>
      <c r="AA15" s="682"/>
      <c r="AB15" s="682"/>
      <c r="AC15" s="682"/>
      <c r="AD15" s="683">
        <v>86001</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429015</v>
      </c>
      <c r="BH15" s="680"/>
      <c r="BI15" s="680"/>
      <c r="BJ15" s="680"/>
      <c r="BK15" s="680"/>
      <c r="BL15" s="680"/>
      <c r="BM15" s="680"/>
      <c r="BN15" s="681"/>
      <c r="BO15" s="682">
        <v>4.7</v>
      </c>
      <c r="BP15" s="682"/>
      <c r="BQ15" s="682"/>
      <c r="BR15" s="682"/>
      <c r="BS15" s="688" t="s">
        <v>177</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2734338</v>
      </c>
      <c r="CS15" s="680"/>
      <c r="CT15" s="680"/>
      <c r="CU15" s="680"/>
      <c r="CV15" s="680"/>
      <c r="CW15" s="680"/>
      <c r="CX15" s="680"/>
      <c r="CY15" s="681"/>
      <c r="CZ15" s="682">
        <v>10.5</v>
      </c>
      <c r="DA15" s="682"/>
      <c r="DB15" s="682"/>
      <c r="DC15" s="682"/>
      <c r="DD15" s="688">
        <v>547705</v>
      </c>
      <c r="DE15" s="680"/>
      <c r="DF15" s="680"/>
      <c r="DG15" s="680"/>
      <c r="DH15" s="680"/>
      <c r="DI15" s="680"/>
      <c r="DJ15" s="680"/>
      <c r="DK15" s="680"/>
      <c r="DL15" s="680"/>
      <c r="DM15" s="680"/>
      <c r="DN15" s="680"/>
      <c r="DO15" s="680"/>
      <c r="DP15" s="681"/>
      <c r="DQ15" s="688">
        <v>1915632</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177</v>
      </c>
      <c r="S16" s="680"/>
      <c r="T16" s="680"/>
      <c r="U16" s="680"/>
      <c r="V16" s="680"/>
      <c r="W16" s="680"/>
      <c r="X16" s="680"/>
      <c r="Y16" s="681"/>
      <c r="Z16" s="682" t="s">
        <v>177</v>
      </c>
      <c r="AA16" s="682"/>
      <c r="AB16" s="682"/>
      <c r="AC16" s="682"/>
      <c r="AD16" s="683" t="s">
        <v>177</v>
      </c>
      <c r="AE16" s="683"/>
      <c r="AF16" s="683"/>
      <c r="AG16" s="683"/>
      <c r="AH16" s="683"/>
      <c r="AI16" s="683"/>
      <c r="AJ16" s="683"/>
      <c r="AK16" s="683"/>
      <c r="AL16" s="684" t="s">
        <v>177</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147</v>
      </c>
      <c r="BH16" s="680"/>
      <c r="BI16" s="680"/>
      <c r="BJ16" s="680"/>
      <c r="BK16" s="680"/>
      <c r="BL16" s="680"/>
      <c r="BM16" s="680"/>
      <c r="BN16" s="681"/>
      <c r="BO16" s="682" t="s">
        <v>147</v>
      </c>
      <c r="BP16" s="682"/>
      <c r="BQ16" s="682"/>
      <c r="BR16" s="682"/>
      <c r="BS16" s="688" t="s">
        <v>177</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80345</v>
      </c>
      <c r="CS16" s="680"/>
      <c r="CT16" s="680"/>
      <c r="CU16" s="680"/>
      <c r="CV16" s="680"/>
      <c r="CW16" s="680"/>
      <c r="CX16" s="680"/>
      <c r="CY16" s="681"/>
      <c r="CZ16" s="682">
        <v>0.3</v>
      </c>
      <c r="DA16" s="682"/>
      <c r="DB16" s="682"/>
      <c r="DC16" s="682"/>
      <c r="DD16" s="688" t="s">
        <v>147</v>
      </c>
      <c r="DE16" s="680"/>
      <c r="DF16" s="680"/>
      <c r="DG16" s="680"/>
      <c r="DH16" s="680"/>
      <c r="DI16" s="680"/>
      <c r="DJ16" s="680"/>
      <c r="DK16" s="680"/>
      <c r="DL16" s="680"/>
      <c r="DM16" s="680"/>
      <c r="DN16" s="680"/>
      <c r="DO16" s="680"/>
      <c r="DP16" s="681"/>
      <c r="DQ16" s="688">
        <v>5838</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55685</v>
      </c>
      <c r="S17" s="680"/>
      <c r="T17" s="680"/>
      <c r="U17" s="680"/>
      <c r="V17" s="680"/>
      <c r="W17" s="680"/>
      <c r="X17" s="680"/>
      <c r="Y17" s="681"/>
      <c r="Z17" s="682">
        <v>0.2</v>
      </c>
      <c r="AA17" s="682"/>
      <c r="AB17" s="682"/>
      <c r="AC17" s="682"/>
      <c r="AD17" s="683">
        <v>55685</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177</v>
      </c>
      <c r="BH17" s="680"/>
      <c r="BI17" s="680"/>
      <c r="BJ17" s="680"/>
      <c r="BK17" s="680"/>
      <c r="BL17" s="680"/>
      <c r="BM17" s="680"/>
      <c r="BN17" s="681"/>
      <c r="BO17" s="682" t="s">
        <v>177</v>
      </c>
      <c r="BP17" s="682"/>
      <c r="BQ17" s="682"/>
      <c r="BR17" s="682"/>
      <c r="BS17" s="688" t="s">
        <v>177</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2766325</v>
      </c>
      <c r="CS17" s="680"/>
      <c r="CT17" s="680"/>
      <c r="CU17" s="680"/>
      <c r="CV17" s="680"/>
      <c r="CW17" s="680"/>
      <c r="CX17" s="680"/>
      <c r="CY17" s="681"/>
      <c r="CZ17" s="682">
        <v>10.6</v>
      </c>
      <c r="DA17" s="682"/>
      <c r="DB17" s="682"/>
      <c r="DC17" s="682"/>
      <c r="DD17" s="688" t="s">
        <v>270</v>
      </c>
      <c r="DE17" s="680"/>
      <c r="DF17" s="680"/>
      <c r="DG17" s="680"/>
      <c r="DH17" s="680"/>
      <c r="DI17" s="680"/>
      <c r="DJ17" s="680"/>
      <c r="DK17" s="680"/>
      <c r="DL17" s="680"/>
      <c r="DM17" s="680"/>
      <c r="DN17" s="680"/>
      <c r="DO17" s="680"/>
      <c r="DP17" s="681"/>
      <c r="DQ17" s="688">
        <v>2688927</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4495229</v>
      </c>
      <c r="S18" s="680"/>
      <c r="T18" s="680"/>
      <c r="U18" s="680"/>
      <c r="V18" s="680"/>
      <c r="W18" s="680"/>
      <c r="X18" s="680"/>
      <c r="Y18" s="681"/>
      <c r="Z18" s="682">
        <v>16.899999999999999</v>
      </c>
      <c r="AA18" s="682"/>
      <c r="AB18" s="682"/>
      <c r="AC18" s="682"/>
      <c r="AD18" s="683">
        <v>3713811</v>
      </c>
      <c r="AE18" s="683"/>
      <c r="AF18" s="683"/>
      <c r="AG18" s="683"/>
      <c r="AH18" s="683"/>
      <c r="AI18" s="683"/>
      <c r="AJ18" s="683"/>
      <c r="AK18" s="683"/>
      <c r="AL18" s="684">
        <v>26.2</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177</v>
      </c>
      <c r="BH18" s="680"/>
      <c r="BI18" s="680"/>
      <c r="BJ18" s="680"/>
      <c r="BK18" s="680"/>
      <c r="BL18" s="680"/>
      <c r="BM18" s="680"/>
      <c r="BN18" s="681"/>
      <c r="BO18" s="682" t="s">
        <v>177</v>
      </c>
      <c r="BP18" s="682"/>
      <c r="BQ18" s="682"/>
      <c r="BR18" s="682"/>
      <c r="BS18" s="688" t="s">
        <v>147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177</v>
      </c>
      <c r="CS18" s="680"/>
      <c r="CT18" s="680"/>
      <c r="CU18" s="680"/>
      <c r="CV18" s="680"/>
      <c r="CW18" s="680"/>
      <c r="CX18" s="680"/>
      <c r="CY18" s="681"/>
      <c r="CZ18" s="682" t="s">
        <v>147</v>
      </c>
      <c r="DA18" s="682"/>
      <c r="DB18" s="682"/>
      <c r="DC18" s="682"/>
      <c r="DD18" s="688" t="s">
        <v>177</v>
      </c>
      <c r="DE18" s="680"/>
      <c r="DF18" s="680"/>
      <c r="DG18" s="680"/>
      <c r="DH18" s="680"/>
      <c r="DI18" s="680"/>
      <c r="DJ18" s="680"/>
      <c r="DK18" s="680"/>
      <c r="DL18" s="680"/>
      <c r="DM18" s="680"/>
      <c r="DN18" s="680"/>
      <c r="DO18" s="680"/>
      <c r="DP18" s="681"/>
      <c r="DQ18" s="688" t="s">
        <v>177</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3713811</v>
      </c>
      <c r="S19" s="680"/>
      <c r="T19" s="680"/>
      <c r="U19" s="680"/>
      <c r="V19" s="680"/>
      <c r="W19" s="680"/>
      <c r="X19" s="680"/>
      <c r="Y19" s="681"/>
      <c r="Z19" s="682">
        <v>14</v>
      </c>
      <c r="AA19" s="682"/>
      <c r="AB19" s="682"/>
      <c r="AC19" s="682"/>
      <c r="AD19" s="683">
        <v>3713811</v>
      </c>
      <c r="AE19" s="683"/>
      <c r="AF19" s="683"/>
      <c r="AG19" s="683"/>
      <c r="AH19" s="683"/>
      <c r="AI19" s="683"/>
      <c r="AJ19" s="683"/>
      <c r="AK19" s="683"/>
      <c r="AL19" s="684">
        <v>26.2</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538483</v>
      </c>
      <c r="BH19" s="680"/>
      <c r="BI19" s="680"/>
      <c r="BJ19" s="680"/>
      <c r="BK19" s="680"/>
      <c r="BL19" s="680"/>
      <c r="BM19" s="680"/>
      <c r="BN19" s="681"/>
      <c r="BO19" s="682">
        <v>5.8</v>
      </c>
      <c r="BP19" s="682"/>
      <c r="BQ19" s="682"/>
      <c r="BR19" s="682"/>
      <c r="BS19" s="688" t="s">
        <v>147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270</v>
      </c>
      <c r="CS19" s="680"/>
      <c r="CT19" s="680"/>
      <c r="CU19" s="680"/>
      <c r="CV19" s="680"/>
      <c r="CW19" s="680"/>
      <c r="CX19" s="680"/>
      <c r="CY19" s="681"/>
      <c r="CZ19" s="682" t="s">
        <v>147</v>
      </c>
      <c r="DA19" s="682"/>
      <c r="DB19" s="682"/>
      <c r="DC19" s="682"/>
      <c r="DD19" s="688" t="s">
        <v>147</v>
      </c>
      <c r="DE19" s="680"/>
      <c r="DF19" s="680"/>
      <c r="DG19" s="680"/>
      <c r="DH19" s="680"/>
      <c r="DI19" s="680"/>
      <c r="DJ19" s="680"/>
      <c r="DK19" s="680"/>
      <c r="DL19" s="680"/>
      <c r="DM19" s="680"/>
      <c r="DN19" s="680"/>
      <c r="DO19" s="680"/>
      <c r="DP19" s="681"/>
      <c r="DQ19" s="688" t="s">
        <v>177</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781418</v>
      </c>
      <c r="S20" s="680"/>
      <c r="T20" s="680"/>
      <c r="U20" s="680"/>
      <c r="V20" s="680"/>
      <c r="W20" s="680"/>
      <c r="X20" s="680"/>
      <c r="Y20" s="681"/>
      <c r="Z20" s="682">
        <v>2.9</v>
      </c>
      <c r="AA20" s="682"/>
      <c r="AB20" s="682"/>
      <c r="AC20" s="682"/>
      <c r="AD20" s="683" t="s">
        <v>147</v>
      </c>
      <c r="AE20" s="683"/>
      <c r="AF20" s="683"/>
      <c r="AG20" s="683"/>
      <c r="AH20" s="683"/>
      <c r="AI20" s="683"/>
      <c r="AJ20" s="683"/>
      <c r="AK20" s="683"/>
      <c r="AL20" s="684" t="s">
        <v>177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538483</v>
      </c>
      <c r="BH20" s="680"/>
      <c r="BI20" s="680"/>
      <c r="BJ20" s="680"/>
      <c r="BK20" s="680"/>
      <c r="BL20" s="680"/>
      <c r="BM20" s="680"/>
      <c r="BN20" s="681"/>
      <c r="BO20" s="682">
        <v>5.8</v>
      </c>
      <c r="BP20" s="682"/>
      <c r="BQ20" s="682"/>
      <c r="BR20" s="682"/>
      <c r="BS20" s="688" t="s">
        <v>177</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26016251</v>
      </c>
      <c r="CS20" s="680"/>
      <c r="CT20" s="680"/>
      <c r="CU20" s="680"/>
      <c r="CV20" s="680"/>
      <c r="CW20" s="680"/>
      <c r="CX20" s="680"/>
      <c r="CY20" s="681"/>
      <c r="CZ20" s="682">
        <v>100</v>
      </c>
      <c r="DA20" s="682"/>
      <c r="DB20" s="682"/>
      <c r="DC20" s="682"/>
      <c r="DD20" s="688">
        <v>2637472</v>
      </c>
      <c r="DE20" s="680"/>
      <c r="DF20" s="680"/>
      <c r="DG20" s="680"/>
      <c r="DH20" s="680"/>
      <c r="DI20" s="680"/>
      <c r="DJ20" s="680"/>
      <c r="DK20" s="680"/>
      <c r="DL20" s="680"/>
      <c r="DM20" s="680"/>
      <c r="DN20" s="680"/>
      <c r="DO20" s="680"/>
      <c r="DP20" s="681"/>
      <c r="DQ20" s="688">
        <v>16784513</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t="s">
        <v>177</v>
      </c>
      <c r="S21" s="680"/>
      <c r="T21" s="680"/>
      <c r="U21" s="680"/>
      <c r="V21" s="680"/>
      <c r="W21" s="680"/>
      <c r="X21" s="680"/>
      <c r="Y21" s="681"/>
      <c r="Z21" s="682" t="s">
        <v>177</v>
      </c>
      <c r="AA21" s="682"/>
      <c r="AB21" s="682"/>
      <c r="AC21" s="682"/>
      <c r="AD21" s="683" t="s">
        <v>177</v>
      </c>
      <c r="AE21" s="683"/>
      <c r="AF21" s="683"/>
      <c r="AG21" s="683"/>
      <c r="AH21" s="683"/>
      <c r="AI21" s="683"/>
      <c r="AJ21" s="683"/>
      <c r="AK21" s="683"/>
      <c r="AL21" s="684" t="s">
        <v>177</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20480</v>
      </c>
      <c r="BH21" s="680"/>
      <c r="BI21" s="680"/>
      <c r="BJ21" s="680"/>
      <c r="BK21" s="680"/>
      <c r="BL21" s="680"/>
      <c r="BM21" s="680"/>
      <c r="BN21" s="681"/>
      <c r="BO21" s="682">
        <v>0.2</v>
      </c>
      <c r="BP21" s="682"/>
      <c r="BQ21" s="682"/>
      <c r="BR21" s="682"/>
      <c r="BS21" s="688" t="s">
        <v>147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15423710</v>
      </c>
      <c r="S22" s="680"/>
      <c r="T22" s="680"/>
      <c r="U22" s="680"/>
      <c r="V22" s="680"/>
      <c r="W22" s="680"/>
      <c r="X22" s="680"/>
      <c r="Y22" s="681"/>
      <c r="Z22" s="682">
        <v>58</v>
      </c>
      <c r="AA22" s="682"/>
      <c r="AB22" s="682"/>
      <c r="AC22" s="682"/>
      <c r="AD22" s="683">
        <v>14124289</v>
      </c>
      <c r="AE22" s="683"/>
      <c r="AF22" s="683"/>
      <c r="AG22" s="683"/>
      <c r="AH22" s="683"/>
      <c r="AI22" s="683"/>
      <c r="AJ22" s="683"/>
      <c r="AK22" s="683"/>
      <c r="AL22" s="684">
        <v>99.8</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177</v>
      </c>
      <c r="BH22" s="680"/>
      <c r="BI22" s="680"/>
      <c r="BJ22" s="680"/>
      <c r="BK22" s="680"/>
      <c r="BL22" s="680"/>
      <c r="BM22" s="680"/>
      <c r="BN22" s="681"/>
      <c r="BO22" s="682" t="s">
        <v>177</v>
      </c>
      <c r="BP22" s="682"/>
      <c r="BQ22" s="682"/>
      <c r="BR22" s="682"/>
      <c r="BS22" s="688" t="s">
        <v>147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8579</v>
      </c>
      <c r="S23" s="680"/>
      <c r="T23" s="680"/>
      <c r="U23" s="680"/>
      <c r="V23" s="680"/>
      <c r="W23" s="680"/>
      <c r="X23" s="680"/>
      <c r="Y23" s="681"/>
      <c r="Z23" s="682">
        <v>0</v>
      </c>
      <c r="AA23" s="682"/>
      <c r="AB23" s="682"/>
      <c r="AC23" s="682"/>
      <c r="AD23" s="683">
        <v>8579</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518003</v>
      </c>
      <c r="BH23" s="680"/>
      <c r="BI23" s="680"/>
      <c r="BJ23" s="680"/>
      <c r="BK23" s="680"/>
      <c r="BL23" s="680"/>
      <c r="BM23" s="680"/>
      <c r="BN23" s="681"/>
      <c r="BO23" s="682">
        <v>5.6</v>
      </c>
      <c r="BP23" s="682"/>
      <c r="BQ23" s="682"/>
      <c r="BR23" s="682"/>
      <c r="BS23" s="688" t="s">
        <v>177</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391169</v>
      </c>
      <c r="S24" s="680"/>
      <c r="T24" s="680"/>
      <c r="U24" s="680"/>
      <c r="V24" s="680"/>
      <c r="W24" s="680"/>
      <c r="X24" s="680"/>
      <c r="Y24" s="681"/>
      <c r="Z24" s="682">
        <v>1.5</v>
      </c>
      <c r="AA24" s="682"/>
      <c r="AB24" s="682"/>
      <c r="AC24" s="682"/>
      <c r="AD24" s="683" t="s">
        <v>177</v>
      </c>
      <c r="AE24" s="683"/>
      <c r="AF24" s="683"/>
      <c r="AG24" s="683"/>
      <c r="AH24" s="683"/>
      <c r="AI24" s="683"/>
      <c r="AJ24" s="683"/>
      <c r="AK24" s="683"/>
      <c r="AL24" s="684" t="s">
        <v>147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177</v>
      </c>
      <c r="BH24" s="680"/>
      <c r="BI24" s="680"/>
      <c r="BJ24" s="680"/>
      <c r="BK24" s="680"/>
      <c r="BL24" s="680"/>
      <c r="BM24" s="680"/>
      <c r="BN24" s="681"/>
      <c r="BO24" s="682" t="s">
        <v>177</v>
      </c>
      <c r="BP24" s="682"/>
      <c r="BQ24" s="682"/>
      <c r="BR24" s="682"/>
      <c r="BS24" s="688" t="s">
        <v>177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11819209</v>
      </c>
      <c r="CS24" s="669"/>
      <c r="CT24" s="669"/>
      <c r="CU24" s="669"/>
      <c r="CV24" s="669"/>
      <c r="CW24" s="669"/>
      <c r="CX24" s="669"/>
      <c r="CY24" s="670"/>
      <c r="CZ24" s="673">
        <v>45.4</v>
      </c>
      <c r="DA24" s="674"/>
      <c r="DB24" s="674"/>
      <c r="DC24" s="693"/>
      <c r="DD24" s="712">
        <v>7202771</v>
      </c>
      <c r="DE24" s="669"/>
      <c r="DF24" s="669"/>
      <c r="DG24" s="669"/>
      <c r="DH24" s="669"/>
      <c r="DI24" s="669"/>
      <c r="DJ24" s="669"/>
      <c r="DK24" s="670"/>
      <c r="DL24" s="712">
        <v>6932370</v>
      </c>
      <c r="DM24" s="669"/>
      <c r="DN24" s="669"/>
      <c r="DO24" s="669"/>
      <c r="DP24" s="669"/>
      <c r="DQ24" s="669"/>
      <c r="DR24" s="669"/>
      <c r="DS24" s="669"/>
      <c r="DT24" s="669"/>
      <c r="DU24" s="669"/>
      <c r="DV24" s="670"/>
      <c r="DW24" s="673">
        <v>45.8</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352059</v>
      </c>
      <c r="S25" s="680"/>
      <c r="T25" s="680"/>
      <c r="U25" s="680"/>
      <c r="V25" s="680"/>
      <c r="W25" s="680"/>
      <c r="X25" s="680"/>
      <c r="Y25" s="681"/>
      <c r="Z25" s="682">
        <v>1.3</v>
      </c>
      <c r="AA25" s="682"/>
      <c r="AB25" s="682"/>
      <c r="AC25" s="682"/>
      <c r="AD25" s="683">
        <v>23926</v>
      </c>
      <c r="AE25" s="683"/>
      <c r="AF25" s="683"/>
      <c r="AG25" s="683"/>
      <c r="AH25" s="683"/>
      <c r="AI25" s="683"/>
      <c r="AJ25" s="683"/>
      <c r="AK25" s="683"/>
      <c r="AL25" s="684">
        <v>0.2</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177</v>
      </c>
      <c r="BH25" s="680"/>
      <c r="BI25" s="680"/>
      <c r="BJ25" s="680"/>
      <c r="BK25" s="680"/>
      <c r="BL25" s="680"/>
      <c r="BM25" s="680"/>
      <c r="BN25" s="681"/>
      <c r="BO25" s="682" t="s">
        <v>270</v>
      </c>
      <c r="BP25" s="682"/>
      <c r="BQ25" s="682"/>
      <c r="BR25" s="682"/>
      <c r="BS25" s="688" t="s">
        <v>177</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3025959</v>
      </c>
      <c r="CS25" s="715"/>
      <c r="CT25" s="715"/>
      <c r="CU25" s="715"/>
      <c r="CV25" s="715"/>
      <c r="CW25" s="715"/>
      <c r="CX25" s="715"/>
      <c r="CY25" s="716"/>
      <c r="CZ25" s="684">
        <v>11.6</v>
      </c>
      <c r="DA25" s="713"/>
      <c r="DB25" s="713"/>
      <c r="DC25" s="717"/>
      <c r="DD25" s="688">
        <v>2661443</v>
      </c>
      <c r="DE25" s="715"/>
      <c r="DF25" s="715"/>
      <c r="DG25" s="715"/>
      <c r="DH25" s="715"/>
      <c r="DI25" s="715"/>
      <c r="DJ25" s="715"/>
      <c r="DK25" s="716"/>
      <c r="DL25" s="688">
        <v>2600024</v>
      </c>
      <c r="DM25" s="715"/>
      <c r="DN25" s="715"/>
      <c r="DO25" s="715"/>
      <c r="DP25" s="715"/>
      <c r="DQ25" s="715"/>
      <c r="DR25" s="715"/>
      <c r="DS25" s="715"/>
      <c r="DT25" s="715"/>
      <c r="DU25" s="715"/>
      <c r="DV25" s="716"/>
      <c r="DW25" s="684">
        <v>17.2</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35150</v>
      </c>
      <c r="S26" s="680"/>
      <c r="T26" s="680"/>
      <c r="U26" s="680"/>
      <c r="V26" s="680"/>
      <c r="W26" s="680"/>
      <c r="X26" s="680"/>
      <c r="Y26" s="681"/>
      <c r="Z26" s="682">
        <v>0.1</v>
      </c>
      <c r="AA26" s="682"/>
      <c r="AB26" s="682"/>
      <c r="AC26" s="682"/>
      <c r="AD26" s="683" t="s">
        <v>270</v>
      </c>
      <c r="AE26" s="683"/>
      <c r="AF26" s="683"/>
      <c r="AG26" s="683"/>
      <c r="AH26" s="683"/>
      <c r="AI26" s="683"/>
      <c r="AJ26" s="683"/>
      <c r="AK26" s="683"/>
      <c r="AL26" s="684" t="s">
        <v>147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147</v>
      </c>
      <c r="BH26" s="680"/>
      <c r="BI26" s="680"/>
      <c r="BJ26" s="680"/>
      <c r="BK26" s="680"/>
      <c r="BL26" s="680"/>
      <c r="BM26" s="680"/>
      <c r="BN26" s="681"/>
      <c r="BO26" s="682" t="s">
        <v>177</v>
      </c>
      <c r="BP26" s="682"/>
      <c r="BQ26" s="682"/>
      <c r="BR26" s="682"/>
      <c r="BS26" s="688" t="s">
        <v>147</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2005631</v>
      </c>
      <c r="CS26" s="680"/>
      <c r="CT26" s="680"/>
      <c r="CU26" s="680"/>
      <c r="CV26" s="680"/>
      <c r="CW26" s="680"/>
      <c r="CX26" s="680"/>
      <c r="CY26" s="681"/>
      <c r="CZ26" s="684">
        <v>7.7</v>
      </c>
      <c r="DA26" s="713"/>
      <c r="DB26" s="713"/>
      <c r="DC26" s="717"/>
      <c r="DD26" s="688">
        <v>1664562</v>
      </c>
      <c r="DE26" s="680"/>
      <c r="DF26" s="680"/>
      <c r="DG26" s="680"/>
      <c r="DH26" s="680"/>
      <c r="DI26" s="680"/>
      <c r="DJ26" s="680"/>
      <c r="DK26" s="681"/>
      <c r="DL26" s="688" t="s">
        <v>177</v>
      </c>
      <c r="DM26" s="680"/>
      <c r="DN26" s="680"/>
      <c r="DO26" s="680"/>
      <c r="DP26" s="680"/>
      <c r="DQ26" s="680"/>
      <c r="DR26" s="680"/>
      <c r="DS26" s="680"/>
      <c r="DT26" s="680"/>
      <c r="DU26" s="680"/>
      <c r="DV26" s="681"/>
      <c r="DW26" s="684" t="s">
        <v>177</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3342529</v>
      </c>
      <c r="S27" s="680"/>
      <c r="T27" s="680"/>
      <c r="U27" s="680"/>
      <c r="V27" s="680"/>
      <c r="W27" s="680"/>
      <c r="X27" s="680"/>
      <c r="Y27" s="681"/>
      <c r="Z27" s="682">
        <v>12.6</v>
      </c>
      <c r="AA27" s="682"/>
      <c r="AB27" s="682"/>
      <c r="AC27" s="682"/>
      <c r="AD27" s="683" t="s">
        <v>177</v>
      </c>
      <c r="AE27" s="683"/>
      <c r="AF27" s="683"/>
      <c r="AG27" s="683"/>
      <c r="AH27" s="683"/>
      <c r="AI27" s="683"/>
      <c r="AJ27" s="683"/>
      <c r="AK27" s="683"/>
      <c r="AL27" s="684" t="s">
        <v>177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9218573</v>
      </c>
      <c r="BH27" s="680"/>
      <c r="BI27" s="680"/>
      <c r="BJ27" s="680"/>
      <c r="BK27" s="680"/>
      <c r="BL27" s="680"/>
      <c r="BM27" s="680"/>
      <c r="BN27" s="681"/>
      <c r="BO27" s="682">
        <v>100</v>
      </c>
      <c r="BP27" s="682"/>
      <c r="BQ27" s="682"/>
      <c r="BR27" s="682"/>
      <c r="BS27" s="688">
        <v>146011</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6027374</v>
      </c>
      <c r="CS27" s="715"/>
      <c r="CT27" s="715"/>
      <c r="CU27" s="715"/>
      <c r="CV27" s="715"/>
      <c r="CW27" s="715"/>
      <c r="CX27" s="715"/>
      <c r="CY27" s="716"/>
      <c r="CZ27" s="684">
        <v>23.2</v>
      </c>
      <c r="DA27" s="713"/>
      <c r="DB27" s="713"/>
      <c r="DC27" s="717"/>
      <c r="DD27" s="688">
        <v>1852850</v>
      </c>
      <c r="DE27" s="715"/>
      <c r="DF27" s="715"/>
      <c r="DG27" s="715"/>
      <c r="DH27" s="715"/>
      <c r="DI27" s="715"/>
      <c r="DJ27" s="715"/>
      <c r="DK27" s="716"/>
      <c r="DL27" s="688">
        <v>1643868</v>
      </c>
      <c r="DM27" s="715"/>
      <c r="DN27" s="715"/>
      <c r="DO27" s="715"/>
      <c r="DP27" s="715"/>
      <c r="DQ27" s="715"/>
      <c r="DR27" s="715"/>
      <c r="DS27" s="715"/>
      <c r="DT27" s="715"/>
      <c r="DU27" s="715"/>
      <c r="DV27" s="716"/>
      <c r="DW27" s="684">
        <v>10.9</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147</v>
      </c>
      <c r="S28" s="680"/>
      <c r="T28" s="680"/>
      <c r="U28" s="680"/>
      <c r="V28" s="680"/>
      <c r="W28" s="680"/>
      <c r="X28" s="680"/>
      <c r="Y28" s="681"/>
      <c r="Z28" s="682" t="s">
        <v>177</v>
      </c>
      <c r="AA28" s="682"/>
      <c r="AB28" s="682"/>
      <c r="AC28" s="682"/>
      <c r="AD28" s="683" t="s">
        <v>147</v>
      </c>
      <c r="AE28" s="683"/>
      <c r="AF28" s="683"/>
      <c r="AG28" s="683"/>
      <c r="AH28" s="683"/>
      <c r="AI28" s="683"/>
      <c r="AJ28" s="683"/>
      <c r="AK28" s="683"/>
      <c r="AL28" s="684" t="s">
        <v>147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2765876</v>
      </c>
      <c r="CS28" s="680"/>
      <c r="CT28" s="680"/>
      <c r="CU28" s="680"/>
      <c r="CV28" s="680"/>
      <c r="CW28" s="680"/>
      <c r="CX28" s="680"/>
      <c r="CY28" s="681"/>
      <c r="CZ28" s="684">
        <v>10.6</v>
      </c>
      <c r="DA28" s="713"/>
      <c r="DB28" s="713"/>
      <c r="DC28" s="717"/>
      <c r="DD28" s="688">
        <v>2688478</v>
      </c>
      <c r="DE28" s="680"/>
      <c r="DF28" s="680"/>
      <c r="DG28" s="680"/>
      <c r="DH28" s="680"/>
      <c r="DI28" s="680"/>
      <c r="DJ28" s="680"/>
      <c r="DK28" s="681"/>
      <c r="DL28" s="688">
        <v>2688478</v>
      </c>
      <c r="DM28" s="680"/>
      <c r="DN28" s="680"/>
      <c r="DO28" s="680"/>
      <c r="DP28" s="680"/>
      <c r="DQ28" s="680"/>
      <c r="DR28" s="680"/>
      <c r="DS28" s="680"/>
      <c r="DT28" s="680"/>
      <c r="DU28" s="680"/>
      <c r="DV28" s="681"/>
      <c r="DW28" s="684">
        <v>17.8</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2347678</v>
      </c>
      <c r="S29" s="680"/>
      <c r="T29" s="680"/>
      <c r="U29" s="680"/>
      <c r="V29" s="680"/>
      <c r="W29" s="680"/>
      <c r="X29" s="680"/>
      <c r="Y29" s="681"/>
      <c r="Z29" s="682">
        <v>8.8000000000000007</v>
      </c>
      <c r="AA29" s="682"/>
      <c r="AB29" s="682"/>
      <c r="AC29" s="682"/>
      <c r="AD29" s="683" t="s">
        <v>147</v>
      </c>
      <c r="AE29" s="683"/>
      <c r="AF29" s="683"/>
      <c r="AG29" s="683"/>
      <c r="AH29" s="683"/>
      <c r="AI29" s="683"/>
      <c r="AJ29" s="683"/>
      <c r="AK29" s="683"/>
      <c r="AL29" s="684" t="s">
        <v>147</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2765442</v>
      </c>
      <c r="CS29" s="715"/>
      <c r="CT29" s="715"/>
      <c r="CU29" s="715"/>
      <c r="CV29" s="715"/>
      <c r="CW29" s="715"/>
      <c r="CX29" s="715"/>
      <c r="CY29" s="716"/>
      <c r="CZ29" s="684">
        <v>10.6</v>
      </c>
      <c r="DA29" s="713"/>
      <c r="DB29" s="713"/>
      <c r="DC29" s="717"/>
      <c r="DD29" s="688">
        <v>2688044</v>
      </c>
      <c r="DE29" s="715"/>
      <c r="DF29" s="715"/>
      <c r="DG29" s="715"/>
      <c r="DH29" s="715"/>
      <c r="DI29" s="715"/>
      <c r="DJ29" s="715"/>
      <c r="DK29" s="716"/>
      <c r="DL29" s="688">
        <v>2688044</v>
      </c>
      <c r="DM29" s="715"/>
      <c r="DN29" s="715"/>
      <c r="DO29" s="715"/>
      <c r="DP29" s="715"/>
      <c r="DQ29" s="715"/>
      <c r="DR29" s="715"/>
      <c r="DS29" s="715"/>
      <c r="DT29" s="715"/>
      <c r="DU29" s="715"/>
      <c r="DV29" s="716"/>
      <c r="DW29" s="684">
        <v>17.8</v>
      </c>
      <c r="DX29" s="713"/>
      <c r="DY29" s="713"/>
      <c r="DZ29" s="713"/>
      <c r="EA29" s="713"/>
      <c r="EB29" s="713"/>
      <c r="EC29" s="714"/>
    </row>
    <row r="30" spans="2:133" ht="11.25" customHeight="1">
      <c r="B30" s="676" t="s">
        <v>311</v>
      </c>
      <c r="C30" s="677"/>
      <c r="D30" s="677"/>
      <c r="E30" s="677"/>
      <c r="F30" s="677"/>
      <c r="G30" s="677"/>
      <c r="H30" s="677"/>
      <c r="I30" s="677"/>
      <c r="J30" s="677"/>
      <c r="K30" s="677"/>
      <c r="L30" s="677"/>
      <c r="M30" s="677"/>
      <c r="N30" s="677"/>
      <c r="O30" s="677"/>
      <c r="P30" s="677"/>
      <c r="Q30" s="678"/>
      <c r="R30" s="679">
        <v>78399</v>
      </c>
      <c r="S30" s="680"/>
      <c r="T30" s="680"/>
      <c r="U30" s="680"/>
      <c r="V30" s="680"/>
      <c r="W30" s="680"/>
      <c r="X30" s="680"/>
      <c r="Y30" s="681"/>
      <c r="Z30" s="682">
        <v>0.3</v>
      </c>
      <c r="AA30" s="682"/>
      <c r="AB30" s="682"/>
      <c r="AC30" s="682"/>
      <c r="AD30" s="683" t="s">
        <v>177</v>
      </c>
      <c r="AE30" s="683"/>
      <c r="AF30" s="683"/>
      <c r="AG30" s="683"/>
      <c r="AH30" s="683"/>
      <c r="AI30" s="683"/>
      <c r="AJ30" s="683"/>
      <c r="AK30" s="683"/>
      <c r="AL30" s="684" t="s">
        <v>177</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98.8</v>
      </c>
      <c r="BH30" s="740"/>
      <c r="BI30" s="740"/>
      <c r="BJ30" s="740"/>
      <c r="BK30" s="740"/>
      <c r="BL30" s="740"/>
      <c r="BM30" s="674">
        <v>93.3</v>
      </c>
      <c r="BN30" s="740"/>
      <c r="BO30" s="740"/>
      <c r="BP30" s="740"/>
      <c r="BQ30" s="741"/>
      <c r="BR30" s="739">
        <v>98.6</v>
      </c>
      <c r="BS30" s="740"/>
      <c r="BT30" s="740"/>
      <c r="BU30" s="740"/>
      <c r="BV30" s="740"/>
      <c r="BW30" s="740"/>
      <c r="BX30" s="674">
        <v>92.8</v>
      </c>
      <c r="BY30" s="740"/>
      <c r="BZ30" s="740"/>
      <c r="CA30" s="740"/>
      <c r="CB30" s="741"/>
      <c r="CD30" s="744"/>
      <c r="CE30" s="745"/>
      <c r="CF30" s="694" t="s">
        <v>314</v>
      </c>
      <c r="CG30" s="695"/>
      <c r="CH30" s="695"/>
      <c r="CI30" s="695"/>
      <c r="CJ30" s="695"/>
      <c r="CK30" s="695"/>
      <c r="CL30" s="695"/>
      <c r="CM30" s="695"/>
      <c r="CN30" s="695"/>
      <c r="CO30" s="695"/>
      <c r="CP30" s="695"/>
      <c r="CQ30" s="696"/>
      <c r="CR30" s="679">
        <v>2597873</v>
      </c>
      <c r="CS30" s="680"/>
      <c r="CT30" s="680"/>
      <c r="CU30" s="680"/>
      <c r="CV30" s="680"/>
      <c r="CW30" s="680"/>
      <c r="CX30" s="680"/>
      <c r="CY30" s="681"/>
      <c r="CZ30" s="684">
        <v>10</v>
      </c>
      <c r="DA30" s="713"/>
      <c r="DB30" s="713"/>
      <c r="DC30" s="717"/>
      <c r="DD30" s="688">
        <v>2525994</v>
      </c>
      <c r="DE30" s="680"/>
      <c r="DF30" s="680"/>
      <c r="DG30" s="680"/>
      <c r="DH30" s="680"/>
      <c r="DI30" s="680"/>
      <c r="DJ30" s="680"/>
      <c r="DK30" s="681"/>
      <c r="DL30" s="688">
        <v>2525994</v>
      </c>
      <c r="DM30" s="680"/>
      <c r="DN30" s="680"/>
      <c r="DO30" s="680"/>
      <c r="DP30" s="680"/>
      <c r="DQ30" s="680"/>
      <c r="DR30" s="680"/>
      <c r="DS30" s="680"/>
      <c r="DT30" s="680"/>
      <c r="DU30" s="680"/>
      <c r="DV30" s="681"/>
      <c r="DW30" s="684">
        <v>16.7</v>
      </c>
      <c r="DX30" s="713"/>
      <c r="DY30" s="713"/>
      <c r="DZ30" s="713"/>
      <c r="EA30" s="713"/>
      <c r="EB30" s="713"/>
      <c r="EC30" s="714"/>
    </row>
    <row r="31" spans="2:133" ht="11.25" customHeight="1">
      <c r="B31" s="676" t="s">
        <v>315</v>
      </c>
      <c r="C31" s="677"/>
      <c r="D31" s="677"/>
      <c r="E31" s="677"/>
      <c r="F31" s="677"/>
      <c r="G31" s="677"/>
      <c r="H31" s="677"/>
      <c r="I31" s="677"/>
      <c r="J31" s="677"/>
      <c r="K31" s="677"/>
      <c r="L31" s="677"/>
      <c r="M31" s="677"/>
      <c r="N31" s="677"/>
      <c r="O31" s="677"/>
      <c r="P31" s="677"/>
      <c r="Q31" s="678"/>
      <c r="R31" s="679">
        <v>237642</v>
      </c>
      <c r="S31" s="680"/>
      <c r="T31" s="680"/>
      <c r="U31" s="680"/>
      <c r="V31" s="680"/>
      <c r="W31" s="680"/>
      <c r="X31" s="680"/>
      <c r="Y31" s="681"/>
      <c r="Z31" s="682">
        <v>0.9</v>
      </c>
      <c r="AA31" s="682"/>
      <c r="AB31" s="682"/>
      <c r="AC31" s="682"/>
      <c r="AD31" s="683" t="s">
        <v>177</v>
      </c>
      <c r="AE31" s="683"/>
      <c r="AF31" s="683"/>
      <c r="AG31" s="683"/>
      <c r="AH31" s="683"/>
      <c r="AI31" s="683"/>
      <c r="AJ31" s="683"/>
      <c r="AK31" s="683"/>
      <c r="AL31" s="684" t="s">
        <v>177</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99.2</v>
      </c>
      <c r="BH31" s="715"/>
      <c r="BI31" s="715"/>
      <c r="BJ31" s="715"/>
      <c r="BK31" s="715"/>
      <c r="BL31" s="715"/>
      <c r="BM31" s="685">
        <v>98.1</v>
      </c>
      <c r="BN31" s="737"/>
      <c r="BO31" s="737"/>
      <c r="BP31" s="737"/>
      <c r="BQ31" s="738"/>
      <c r="BR31" s="736">
        <v>99.1</v>
      </c>
      <c r="BS31" s="715"/>
      <c r="BT31" s="715"/>
      <c r="BU31" s="715"/>
      <c r="BV31" s="715"/>
      <c r="BW31" s="715"/>
      <c r="BX31" s="685">
        <v>97.7</v>
      </c>
      <c r="BY31" s="737"/>
      <c r="BZ31" s="737"/>
      <c r="CA31" s="737"/>
      <c r="CB31" s="738"/>
      <c r="CD31" s="744"/>
      <c r="CE31" s="745"/>
      <c r="CF31" s="694" t="s">
        <v>318</v>
      </c>
      <c r="CG31" s="695"/>
      <c r="CH31" s="695"/>
      <c r="CI31" s="695"/>
      <c r="CJ31" s="695"/>
      <c r="CK31" s="695"/>
      <c r="CL31" s="695"/>
      <c r="CM31" s="695"/>
      <c r="CN31" s="695"/>
      <c r="CO31" s="695"/>
      <c r="CP31" s="695"/>
      <c r="CQ31" s="696"/>
      <c r="CR31" s="679">
        <v>167569</v>
      </c>
      <c r="CS31" s="715"/>
      <c r="CT31" s="715"/>
      <c r="CU31" s="715"/>
      <c r="CV31" s="715"/>
      <c r="CW31" s="715"/>
      <c r="CX31" s="715"/>
      <c r="CY31" s="716"/>
      <c r="CZ31" s="684">
        <v>0.6</v>
      </c>
      <c r="DA31" s="713"/>
      <c r="DB31" s="713"/>
      <c r="DC31" s="717"/>
      <c r="DD31" s="688">
        <v>162050</v>
      </c>
      <c r="DE31" s="715"/>
      <c r="DF31" s="715"/>
      <c r="DG31" s="715"/>
      <c r="DH31" s="715"/>
      <c r="DI31" s="715"/>
      <c r="DJ31" s="715"/>
      <c r="DK31" s="716"/>
      <c r="DL31" s="688">
        <v>162050</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319</v>
      </c>
      <c r="C32" s="677"/>
      <c r="D32" s="677"/>
      <c r="E32" s="677"/>
      <c r="F32" s="677"/>
      <c r="G32" s="677"/>
      <c r="H32" s="677"/>
      <c r="I32" s="677"/>
      <c r="J32" s="677"/>
      <c r="K32" s="677"/>
      <c r="L32" s="677"/>
      <c r="M32" s="677"/>
      <c r="N32" s="677"/>
      <c r="O32" s="677"/>
      <c r="P32" s="677"/>
      <c r="Q32" s="678"/>
      <c r="R32" s="679">
        <v>302163</v>
      </c>
      <c r="S32" s="680"/>
      <c r="T32" s="680"/>
      <c r="U32" s="680"/>
      <c r="V32" s="680"/>
      <c r="W32" s="680"/>
      <c r="X32" s="680"/>
      <c r="Y32" s="681"/>
      <c r="Z32" s="682">
        <v>1.1000000000000001</v>
      </c>
      <c r="AA32" s="682"/>
      <c r="AB32" s="682"/>
      <c r="AC32" s="682"/>
      <c r="AD32" s="683" t="s">
        <v>177</v>
      </c>
      <c r="AE32" s="683"/>
      <c r="AF32" s="683"/>
      <c r="AG32" s="683"/>
      <c r="AH32" s="683"/>
      <c r="AI32" s="683"/>
      <c r="AJ32" s="683"/>
      <c r="AK32" s="683"/>
      <c r="AL32" s="684" t="s">
        <v>177</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98.3</v>
      </c>
      <c r="BH32" s="749"/>
      <c r="BI32" s="749"/>
      <c r="BJ32" s="749"/>
      <c r="BK32" s="749"/>
      <c r="BL32" s="749"/>
      <c r="BM32" s="750">
        <v>88.5</v>
      </c>
      <c r="BN32" s="749"/>
      <c r="BO32" s="749"/>
      <c r="BP32" s="749"/>
      <c r="BQ32" s="751"/>
      <c r="BR32" s="748">
        <v>98</v>
      </c>
      <c r="BS32" s="749"/>
      <c r="BT32" s="749"/>
      <c r="BU32" s="749"/>
      <c r="BV32" s="749"/>
      <c r="BW32" s="749"/>
      <c r="BX32" s="750">
        <v>88</v>
      </c>
      <c r="BY32" s="749"/>
      <c r="BZ32" s="749"/>
      <c r="CA32" s="749"/>
      <c r="CB32" s="751"/>
      <c r="CD32" s="746"/>
      <c r="CE32" s="747"/>
      <c r="CF32" s="694" t="s">
        <v>321</v>
      </c>
      <c r="CG32" s="695"/>
      <c r="CH32" s="695"/>
      <c r="CI32" s="695"/>
      <c r="CJ32" s="695"/>
      <c r="CK32" s="695"/>
      <c r="CL32" s="695"/>
      <c r="CM32" s="695"/>
      <c r="CN32" s="695"/>
      <c r="CO32" s="695"/>
      <c r="CP32" s="695"/>
      <c r="CQ32" s="696"/>
      <c r="CR32" s="679">
        <v>434</v>
      </c>
      <c r="CS32" s="680"/>
      <c r="CT32" s="680"/>
      <c r="CU32" s="680"/>
      <c r="CV32" s="680"/>
      <c r="CW32" s="680"/>
      <c r="CX32" s="680"/>
      <c r="CY32" s="681"/>
      <c r="CZ32" s="684">
        <v>0</v>
      </c>
      <c r="DA32" s="713"/>
      <c r="DB32" s="713"/>
      <c r="DC32" s="717"/>
      <c r="DD32" s="688">
        <v>434</v>
      </c>
      <c r="DE32" s="680"/>
      <c r="DF32" s="680"/>
      <c r="DG32" s="680"/>
      <c r="DH32" s="680"/>
      <c r="DI32" s="680"/>
      <c r="DJ32" s="680"/>
      <c r="DK32" s="681"/>
      <c r="DL32" s="688">
        <v>434</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322</v>
      </c>
      <c r="C33" s="677"/>
      <c r="D33" s="677"/>
      <c r="E33" s="677"/>
      <c r="F33" s="677"/>
      <c r="G33" s="677"/>
      <c r="H33" s="677"/>
      <c r="I33" s="677"/>
      <c r="J33" s="677"/>
      <c r="K33" s="677"/>
      <c r="L33" s="677"/>
      <c r="M33" s="677"/>
      <c r="N33" s="677"/>
      <c r="O33" s="677"/>
      <c r="P33" s="677"/>
      <c r="Q33" s="678"/>
      <c r="R33" s="679">
        <v>409317</v>
      </c>
      <c r="S33" s="680"/>
      <c r="T33" s="680"/>
      <c r="U33" s="680"/>
      <c r="V33" s="680"/>
      <c r="W33" s="680"/>
      <c r="X33" s="680"/>
      <c r="Y33" s="681"/>
      <c r="Z33" s="682">
        <v>1.5</v>
      </c>
      <c r="AA33" s="682"/>
      <c r="AB33" s="682"/>
      <c r="AC33" s="682"/>
      <c r="AD33" s="683" t="s">
        <v>177</v>
      </c>
      <c r="AE33" s="683"/>
      <c r="AF33" s="683"/>
      <c r="AG33" s="683"/>
      <c r="AH33" s="683"/>
      <c r="AI33" s="683"/>
      <c r="AJ33" s="683"/>
      <c r="AK33" s="683"/>
      <c r="AL33" s="684" t="s">
        <v>177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11479225</v>
      </c>
      <c r="CS33" s="715"/>
      <c r="CT33" s="715"/>
      <c r="CU33" s="715"/>
      <c r="CV33" s="715"/>
      <c r="CW33" s="715"/>
      <c r="CX33" s="715"/>
      <c r="CY33" s="716"/>
      <c r="CZ33" s="684">
        <v>44.1</v>
      </c>
      <c r="DA33" s="713"/>
      <c r="DB33" s="713"/>
      <c r="DC33" s="717"/>
      <c r="DD33" s="688">
        <v>9289757</v>
      </c>
      <c r="DE33" s="715"/>
      <c r="DF33" s="715"/>
      <c r="DG33" s="715"/>
      <c r="DH33" s="715"/>
      <c r="DI33" s="715"/>
      <c r="DJ33" s="715"/>
      <c r="DK33" s="716"/>
      <c r="DL33" s="688">
        <v>6442835</v>
      </c>
      <c r="DM33" s="715"/>
      <c r="DN33" s="715"/>
      <c r="DO33" s="715"/>
      <c r="DP33" s="715"/>
      <c r="DQ33" s="715"/>
      <c r="DR33" s="715"/>
      <c r="DS33" s="715"/>
      <c r="DT33" s="715"/>
      <c r="DU33" s="715"/>
      <c r="DV33" s="716"/>
      <c r="DW33" s="684">
        <v>42.6</v>
      </c>
      <c r="DX33" s="713"/>
      <c r="DY33" s="713"/>
      <c r="DZ33" s="713"/>
      <c r="EA33" s="713"/>
      <c r="EB33" s="713"/>
      <c r="EC33" s="714"/>
    </row>
    <row r="34" spans="2:133" ht="11.25" customHeight="1">
      <c r="B34" s="676" t="s">
        <v>324</v>
      </c>
      <c r="C34" s="677"/>
      <c r="D34" s="677"/>
      <c r="E34" s="677"/>
      <c r="F34" s="677"/>
      <c r="G34" s="677"/>
      <c r="H34" s="677"/>
      <c r="I34" s="677"/>
      <c r="J34" s="677"/>
      <c r="K34" s="677"/>
      <c r="L34" s="677"/>
      <c r="M34" s="677"/>
      <c r="N34" s="677"/>
      <c r="O34" s="677"/>
      <c r="P34" s="677"/>
      <c r="Q34" s="678"/>
      <c r="R34" s="679">
        <v>1089045</v>
      </c>
      <c r="S34" s="680"/>
      <c r="T34" s="680"/>
      <c r="U34" s="680"/>
      <c r="V34" s="680"/>
      <c r="W34" s="680"/>
      <c r="X34" s="680"/>
      <c r="Y34" s="681"/>
      <c r="Z34" s="682">
        <v>4.0999999999999996</v>
      </c>
      <c r="AA34" s="682"/>
      <c r="AB34" s="682"/>
      <c r="AC34" s="682"/>
      <c r="AD34" s="683">
        <v>334</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3534378</v>
      </c>
      <c r="CS34" s="680"/>
      <c r="CT34" s="680"/>
      <c r="CU34" s="680"/>
      <c r="CV34" s="680"/>
      <c r="CW34" s="680"/>
      <c r="CX34" s="680"/>
      <c r="CY34" s="681"/>
      <c r="CZ34" s="684">
        <v>13.6</v>
      </c>
      <c r="DA34" s="713"/>
      <c r="DB34" s="713"/>
      <c r="DC34" s="717"/>
      <c r="DD34" s="688">
        <v>3026962</v>
      </c>
      <c r="DE34" s="680"/>
      <c r="DF34" s="680"/>
      <c r="DG34" s="680"/>
      <c r="DH34" s="680"/>
      <c r="DI34" s="680"/>
      <c r="DJ34" s="680"/>
      <c r="DK34" s="681"/>
      <c r="DL34" s="688">
        <v>2488534</v>
      </c>
      <c r="DM34" s="680"/>
      <c r="DN34" s="680"/>
      <c r="DO34" s="680"/>
      <c r="DP34" s="680"/>
      <c r="DQ34" s="680"/>
      <c r="DR34" s="680"/>
      <c r="DS34" s="680"/>
      <c r="DT34" s="680"/>
      <c r="DU34" s="680"/>
      <c r="DV34" s="681"/>
      <c r="DW34" s="684">
        <v>16.399999999999999</v>
      </c>
      <c r="DX34" s="713"/>
      <c r="DY34" s="713"/>
      <c r="DZ34" s="713"/>
      <c r="EA34" s="713"/>
      <c r="EB34" s="713"/>
      <c r="EC34" s="714"/>
    </row>
    <row r="35" spans="2:133" ht="11.25" customHeight="1">
      <c r="B35" s="676" t="s">
        <v>328</v>
      </c>
      <c r="C35" s="677"/>
      <c r="D35" s="677"/>
      <c r="E35" s="677"/>
      <c r="F35" s="677"/>
      <c r="G35" s="677"/>
      <c r="H35" s="677"/>
      <c r="I35" s="677"/>
      <c r="J35" s="677"/>
      <c r="K35" s="677"/>
      <c r="L35" s="677"/>
      <c r="M35" s="677"/>
      <c r="N35" s="677"/>
      <c r="O35" s="677"/>
      <c r="P35" s="677"/>
      <c r="Q35" s="678"/>
      <c r="R35" s="679">
        <v>2552500</v>
      </c>
      <c r="S35" s="680"/>
      <c r="T35" s="680"/>
      <c r="U35" s="680"/>
      <c r="V35" s="680"/>
      <c r="W35" s="680"/>
      <c r="X35" s="680"/>
      <c r="Y35" s="681"/>
      <c r="Z35" s="682">
        <v>9.6</v>
      </c>
      <c r="AA35" s="682"/>
      <c r="AB35" s="682"/>
      <c r="AC35" s="682"/>
      <c r="AD35" s="683" t="s">
        <v>177</v>
      </c>
      <c r="AE35" s="683"/>
      <c r="AF35" s="683"/>
      <c r="AG35" s="683"/>
      <c r="AH35" s="683"/>
      <c r="AI35" s="683"/>
      <c r="AJ35" s="683"/>
      <c r="AK35" s="683"/>
      <c r="AL35" s="684" t="s">
        <v>270</v>
      </c>
      <c r="AM35" s="685"/>
      <c r="AN35" s="685"/>
      <c r="AO35" s="686"/>
      <c r="AP35" s="234"/>
      <c r="AQ35" s="752" t="s">
        <v>329</v>
      </c>
      <c r="AR35" s="753"/>
      <c r="AS35" s="753"/>
      <c r="AT35" s="753"/>
      <c r="AU35" s="753"/>
      <c r="AV35" s="753"/>
      <c r="AW35" s="753"/>
      <c r="AX35" s="753"/>
      <c r="AY35" s="754"/>
      <c r="AZ35" s="668">
        <v>3242044</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152327</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288612</v>
      </c>
      <c r="CS35" s="715"/>
      <c r="CT35" s="715"/>
      <c r="CU35" s="715"/>
      <c r="CV35" s="715"/>
      <c r="CW35" s="715"/>
      <c r="CX35" s="715"/>
      <c r="CY35" s="716"/>
      <c r="CZ35" s="684">
        <v>1.1000000000000001</v>
      </c>
      <c r="DA35" s="713"/>
      <c r="DB35" s="713"/>
      <c r="DC35" s="717"/>
      <c r="DD35" s="688">
        <v>251260</v>
      </c>
      <c r="DE35" s="715"/>
      <c r="DF35" s="715"/>
      <c r="DG35" s="715"/>
      <c r="DH35" s="715"/>
      <c r="DI35" s="715"/>
      <c r="DJ35" s="715"/>
      <c r="DK35" s="716"/>
      <c r="DL35" s="688">
        <v>251260</v>
      </c>
      <c r="DM35" s="715"/>
      <c r="DN35" s="715"/>
      <c r="DO35" s="715"/>
      <c r="DP35" s="715"/>
      <c r="DQ35" s="715"/>
      <c r="DR35" s="715"/>
      <c r="DS35" s="715"/>
      <c r="DT35" s="715"/>
      <c r="DU35" s="715"/>
      <c r="DV35" s="716"/>
      <c r="DW35" s="684">
        <v>1.7</v>
      </c>
      <c r="DX35" s="713"/>
      <c r="DY35" s="713"/>
      <c r="DZ35" s="713"/>
      <c r="EA35" s="713"/>
      <c r="EB35" s="713"/>
      <c r="EC35" s="714"/>
    </row>
    <row r="36" spans="2:133" ht="11.25" customHeight="1">
      <c r="B36" s="676" t="s">
        <v>332</v>
      </c>
      <c r="C36" s="677"/>
      <c r="D36" s="677"/>
      <c r="E36" s="677"/>
      <c r="F36" s="677"/>
      <c r="G36" s="677"/>
      <c r="H36" s="677"/>
      <c r="I36" s="677"/>
      <c r="J36" s="677"/>
      <c r="K36" s="677"/>
      <c r="L36" s="677"/>
      <c r="M36" s="677"/>
      <c r="N36" s="677"/>
      <c r="O36" s="677"/>
      <c r="P36" s="677"/>
      <c r="Q36" s="678"/>
      <c r="R36" s="679" t="s">
        <v>147</v>
      </c>
      <c r="S36" s="680"/>
      <c r="T36" s="680"/>
      <c r="U36" s="680"/>
      <c r="V36" s="680"/>
      <c r="W36" s="680"/>
      <c r="X36" s="680"/>
      <c r="Y36" s="681"/>
      <c r="Z36" s="682" t="s">
        <v>177</v>
      </c>
      <c r="AA36" s="682"/>
      <c r="AB36" s="682"/>
      <c r="AC36" s="682"/>
      <c r="AD36" s="683" t="s">
        <v>147</v>
      </c>
      <c r="AE36" s="683"/>
      <c r="AF36" s="683"/>
      <c r="AG36" s="683"/>
      <c r="AH36" s="683"/>
      <c r="AI36" s="683"/>
      <c r="AJ36" s="683"/>
      <c r="AK36" s="683"/>
      <c r="AL36" s="684" t="s">
        <v>177</v>
      </c>
      <c r="AM36" s="685"/>
      <c r="AN36" s="685"/>
      <c r="AO36" s="686"/>
      <c r="AQ36" s="756" t="s">
        <v>333</v>
      </c>
      <c r="AR36" s="757"/>
      <c r="AS36" s="757"/>
      <c r="AT36" s="757"/>
      <c r="AU36" s="757"/>
      <c r="AV36" s="757"/>
      <c r="AW36" s="757"/>
      <c r="AX36" s="757"/>
      <c r="AY36" s="758"/>
      <c r="AZ36" s="679">
        <v>939100</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152327</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4503224</v>
      </c>
      <c r="CS36" s="680"/>
      <c r="CT36" s="680"/>
      <c r="CU36" s="680"/>
      <c r="CV36" s="680"/>
      <c r="CW36" s="680"/>
      <c r="CX36" s="680"/>
      <c r="CY36" s="681"/>
      <c r="CZ36" s="684">
        <v>17.3</v>
      </c>
      <c r="DA36" s="713"/>
      <c r="DB36" s="713"/>
      <c r="DC36" s="717"/>
      <c r="DD36" s="688">
        <v>3993715</v>
      </c>
      <c r="DE36" s="680"/>
      <c r="DF36" s="680"/>
      <c r="DG36" s="680"/>
      <c r="DH36" s="680"/>
      <c r="DI36" s="680"/>
      <c r="DJ36" s="680"/>
      <c r="DK36" s="681"/>
      <c r="DL36" s="688">
        <v>2189187</v>
      </c>
      <c r="DM36" s="680"/>
      <c r="DN36" s="680"/>
      <c r="DO36" s="680"/>
      <c r="DP36" s="680"/>
      <c r="DQ36" s="680"/>
      <c r="DR36" s="680"/>
      <c r="DS36" s="680"/>
      <c r="DT36" s="680"/>
      <c r="DU36" s="680"/>
      <c r="DV36" s="681"/>
      <c r="DW36" s="684">
        <v>14.5</v>
      </c>
      <c r="DX36" s="713"/>
      <c r="DY36" s="713"/>
      <c r="DZ36" s="713"/>
      <c r="EA36" s="713"/>
      <c r="EB36" s="713"/>
      <c r="EC36" s="714"/>
    </row>
    <row r="37" spans="2:133" ht="11.25" customHeight="1">
      <c r="B37" s="676" t="s">
        <v>336</v>
      </c>
      <c r="C37" s="677"/>
      <c r="D37" s="677"/>
      <c r="E37" s="677"/>
      <c r="F37" s="677"/>
      <c r="G37" s="677"/>
      <c r="H37" s="677"/>
      <c r="I37" s="677"/>
      <c r="J37" s="677"/>
      <c r="K37" s="677"/>
      <c r="L37" s="677"/>
      <c r="M37" s="677"/>
      <c r="N37" s="677"/>
      <c r="O37" s="677"/>
      <c r="P37" s="677"/>
      <c r="Q37" s="678"/>
      <c r="R37" s="679">
        <v>972500</v>
      </c>
      <c r="S37" s="680"/>
      <c r="T37" s="680"/>
      <c r="U37" s="680"/>
      <c r="V37" s="680"/>
      <c r="W37" s="680"/>
      <c r="X37" s="680"/>
      <c r="Y37" s="681"/>
      <c r="Z37" s="682">
        <v>3.7</v>
      </c>
      <c r="AA37" s="682"/>
      <c r="AB37" s="682"/>
      <c r="AC37" s="682"/>
      <c r="AD37" s="683" t="s">
        <v>147</v>
      </c>
      <c r="AE37" s="683"/>
      <c r="AF37" s="683"/>
      <c r="AG37" s="683"/>
      <c r="AH37" s="683"/>
      <c r="AI37" s="683"/>
      <c r="AJ37" s="683"/>
      <c r="AK37" s="683"/>
      <c r="AL37" s="684" t="s">
        <v>270</v>
      </c>
      <c r="AM37" s="685"/>
      <c r="AN37" s="685"/>
      <c r="AO37" s="686"/>
      <c r="AQ37" s="756" t="s">
        <v>337</v>
      </c>
      <c r="AR37" s="757"/>
      <c r="AS37" s="757"/>
      <c r="AT37" s="757"/>
      <c r="AU37" s="757"/>
      <c r="AV37" s="757"/>
      <c r="AW37" s="757"/>
      <c r="AX37" s="757"/>
      <c r="AY37" s="758"/>
      <c r="AZ37" s="679">
        <v>290733</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7872</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1664292</v>
      </c>
      <c r="CS37" s="715"/>
      <c r="CT37" s="715"/>
      <c r="CU37" s="715"/>
      <c r="CV37" s="715"/>
      <c r="CW37" s="715"/>
      <c r="CX37" s="715"/>
      <c r="CY37" s="716"/>
      <c r="CZ37" s="684">
        <v>6.4</v>
      </c>
      <c r="DA37" s="713"/>
      <c r="DB37" s="713"/>
      <c r="DC37" s="717"/>
      <c r="DD37" s="688">
        <v>1659109</v>
      </c>
      <c r="DE37" s="715"/>
      <c r="DF37" s="715"/>
      <c r="DG37" s="715"/>
      <c r="DH37" s="715"/>
      <c r="DI37" s="715"/>
      <c r="DJ37" s="715"/>
      <c r="DK37" s="716"/>
      <c r="DL37" s="688">
        <v>1183458</v>
      </c>
      <c r="DM37" s="715"/>
      <c r="DN37" s="715"/>
      <c r="DO37" s="715"/>
      <c r="DP37" s="715"/>
      <c r="DQ37" s="715"/>
      <c r="DR37" s="715"/>
      <c r="DS37" s="715"/>
      <c r="DT37" s="715"/>
      <c r="DU37" s="715"/>
      <c r="DV37" s="716"/>
      <c r="DW37" s="684">
        <v>7.8</v>
      </c>
      <c r="DX37" s="713"/>
      <c r="DY37" s="713"/>
      <c r="DZ37" s="713"/>
      <c r="EA37" s="713"/>
      <c r="EB37" s="713"/>
      <c r="EC37" s="714"/>
    </row>
    <row r="38" spans="2:133" ht="11.25" customHeight="1">
      <c r="B38" s="724" t="s">
        <v>340</v>
      </c>
      <c r="C38" s="725"/>
      <c r="D38" s="725"/>
      <c r="E38" s="725"/>
      <c r="F38" s="725"/>
      <c r="G38" s="725"/>
      <c r="H38" s="725"/>
      <c r="I38" s="725"/>
      <c r="J38" s="725"/>
      <c r="K38" s="725"/>
      <c r="L38" s="725"/>
      <c r="M38" s="725"/>
      <c r="N38" s="725"/>
      <c r="O38" s="725"/>
      <c r="P38" s="725"/>
      <c r="Q38" s="726"/>
      <c r="R38" s="759">
        <v>26569940</v>
      </c>
      <c r="S38" s="760"/>
      <c r="T38" s="760"/>
      <c r="U38" s="760"/>
      <c r="V38" s="760"/>
      <c r="W38" s="760"/>
      <c r="X38" s="760"/>
      <c r="Y38" s="761"/>
      <c r="Z38" s="762">
        <v>100</v>
      </c>
      <c r="AA38" s="762"/>
      <c r="AB38" s="762"/>
      <c r="AC38" s="762"/>
      <c r="AD38" s="763">
        <v>14157128</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5261</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12940</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2006950</v>
      </c>
      <c r="CS38" s="680"/>
      <c r="CT38" s="680"/>
      <c r="CU38" s="680"/>
      <c r="CV38" s="680"/>
      <c r="CW38" s="680"/>
      <c r="CX38" s="680"/>
      <c r="CY38" s="681"/>
      <c r="CZ38" s="684">
        <v>7.7</v>
      </c>
      <c r="DA38" s="713"/>
      <c r="DB38" s="713"/>
      <c r="DC38" s="717"/>
      <c r="DD38" s="688">
        <v>1659351</v>
      </c>
      <c r="DE38" s="680"/>
      <c r="DF38" s="680"/>
      <c r="DG38" s="680"/>
      <c r="DH38" s="680"/>
      <c r="DI38" s="680"/>
      <c r="DJ38" s="680"/>
      <c r="DK38" s="681"/>
      <c r="DL38" s="688">
        <v>1513854</v>
      </c>
      <c r="DM38" s="680"/>
      <c r="DN38" s="680"/>
      <c r="DO38" s="680"/>
      <c r="DP38" s="680"/>
      <c r="DQ38" s="680"/>
      <c r="DR38" s="680"/>
      <c r="DS38" s="680"/>
      <c r="DT38" s="680"/>
      <c r="DU38" s="680"/>
      <c r="DV38" s="681"/>
      <c r="DW38" s="684">
        <v>10</v>
      </c>
      <c r="DX38" s="713"/>
      <c r="DY38" s="713"/>
      <c r="DZ38" s="713"/>
      <c r="EA38" s="713"/>
      <c r="EB38" s="713"/>
      <c r="EC38" s="714"/>
    </row>
    <row r="39" spans="2:133" ht="11.25" customHeight="1">
      <c r="AQ39" s="756" t="s">
        <v>344</v>
      </c>
      <c r="AR39" s="757"/>
      <c r="AS39" s="757"/>
      <c r="AT39" s="757"/>
      <c r="AU39" s="757"/>
      <c r="AV39" s="757"/>
      <c r="AW39" s="757"/>
      <c r="AX39" s="757"/>
      <c r="AY39" s="758"/>
      <c r="AZ39" s="679" t="s">
        <v>177</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109</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401174</v>
      </c>
      <c r="CS39" s="715"/>
      <c r="CT39" s="715"/>
      <c r="CU39" s="715"/>
      <c r="CV39" s="715"/>
      <c r="CW39" s="715"/>
      <c r="CX39" s="715"/>
      <c r="CY39" s="716"/>
      <c r="CZ39" s="684">
        <v>1.5</v>
      </c>
      <c r="DA39" s="713"/>
      <c r="DB39" s="713"/>
      <c r="DC39" s="717"/>
      <c r="DD39" s="688">
        <v>358469</v>
      </c>
      <c r="DE39" s="715"/>
      <c r="DF39" s="715"/>
      <c r="DG39" s="715"/>
      <c r="DH39" s="715"/>
      <c r="DI39" s="715"/>
      <c r="DJ39" s="715"/>
      <c r="DK39" s="716"/>
      <c r="DL39" s="688" t="s">
        <v>177</v>
      </c>
      <c r="DM39" s="715"/>
      <c r="DN39" s="715"/>
      <c r="DO39" s="715"/>
      <c r="DP39" s="715"/>
      <c r="DQ39" s="715"/>
      <c r="DR39" s="715"/>
      <c r="DS39" s="715"/>
      <c r="DT39" s="715"/>
      <c r="DU39" s="715"/>
      <c r="DV39" s="716"/>
      <c r="DW39" s="684" t="s">
        <v>177</v>
      </c>
      <c r="DX39" s="713"/>
      <c r="DY39" s="713"/>
      <c r="DZ39" s="713"/>
      <c r="EA39" s="713"/>
      <c r="EB39" s="713"/>
      <c r="EC39" s="714"/>
    </row>
    <row r="40" spans="2:133" ht="11.25" customHeight="1">
      <c r="AQ40" s="756" t="s">
        <v>348</v>
      </c>
      <c r="AR40" s="757"/>
      <c r="AS40" s="757"/>
      <c r="AT40" s="757"/>
      <c r="AU40" s="757"/>
      <c r="AV40" s="757"/>
      <c r="AW40" s="757"/>
      <c r="AX40" s="757"/>
      <c r="AY40" s="758"/>
      <c r="AZ40" s="679">
        <v>451067</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147</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744887</v>
      </c>
      <c r="CS40" s="680"/>
      <c r="CT40" s="680"/>
      <c r="CU40" s="680"/>
      <c r="CV40" s="680"/>
      <c r="CW40" s="680"/>
      <c r="CX40" s="680"/>
      <c r="CY40" s="681"/>
      <c r="CZ40" s="684">
        <v>2.9</v>
      </c>
      <c r="DA40" s="713"/>
      <c r="DB40" s="713"/>
      <c r="DC40" s="717"/>
      <c r="DD40" s="688" t="s">
        <v>177</v>
      </c>
      <c r="DE40" s="680"/>
      <c r="DF40" s="680"/>
      <c r="DG40" s="680"/>
      <c r="DH40" s="680"/>
      <c r="DI40" s="680"/>
      <c r="DJ40" s="680"/>
      <c r="DK40" s="681"/>
      <c r="DL40" s="688" t="s">
        <v>177</v>
      </c>
      <c r="DM40" s="680"/>
      <c r="DN40" s="680"/>
      <c r="DO40" s="680"/>
      <c r="DP40" s="680"/>
      <c r="DQ40" s="680"/>
      <c r="DR40" s="680"/>
      <c r="DS40" s="680"/>
      <c r="DT40" s="680"/>
      <c r="DU40" s="680"/>
      <c r="DV40" s="681"/>
      <c r="DW40" s="684" t="s">
        <v>147</v>
      </c>
      <c r="DX40" s="713"/>
      <c r="DY40" s="713"/>
      <c r="DZ40" s="713"/>
      <c r="EA40" s="713"/>
      <c r="EB40" s="713"/>
      <c r="EC40" s="714"/>
    </row>
    <row r="41" spans="2:133" ht="11.25" customHeight="1">
      <c r="AQ41" s="766" t="s">
        <v>351</v>
      </c>
      <c r="AR41" s="767"/>
      <c r="AS41" s="767"/>
      <c r="AT41" s="767"/>
      <c r="AU41" s="767"/>
      <c r="AV41" s="767"/>
      <c r="AW41" s="767"/>
      <c r="AX41" s="767"/>
      <c r="AY41" s="768"/>
      <c r="AZ41" s="759">
        <v>1555883</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343</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177</v>
      </c>
      <c r="CS41" s="715"/>
      <c r="CT41" s="715"/>
      <c r="CU41" s="715"/>
      <c r="CV41" s="715"/>
      <c r="CW41" s="715"/>
      <c r="CX41" s="715"/>
      <c r="CY41" s="716"/>
      <c r="CZ41" s="684" t="s">
        <v>177</v>
      </c>
      <c r="DA41" s="713"/>
      <c r="DB41" s="713"/>
      <c r="DC41" s="717"/>
      <c r="DD41" s="688" t="s">
        <v>177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2717817</v>
      </c>
      <c r="CS42" s="680"/>
      <c r="CT42" s="680"/>
      <c r="CU42" s="680"/>
      <c r="CV42" s="680"/>
      <c r="CW42" s="680"/>
      <c r="CX42" s="680"/>
      <c r="CY42" s="681"/>
      <c r="CZ42" s="684">
        <v>10.4</v>
      </c>
      <c r="DA42" s="685"/>
      <c r="DB42" s="685"/>
      <c r="DC42" s="780"/>
      <c r="DD42" s="688">
        <v>291985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36179</v>
      </c>
      <c r="CS43" s="715"/>
      <c r="CT43" s="715"/>
      <c r="CU43" s="715"/>
      <c r="CV43" s="715"/>
      <c r="CW43" s="715"/>
      <c r="CX43" s="715"/>
      <c r="CY43" s="716"/>
      <c r="CZ43" s="684">
        <v>0.1</v>
      </c>
      <c r="DA43" s="713"/>
      <c r="DB43" s="713"/>
      <c r="DC43" s="717"/>
      <c r="DD43" s="688">
        <v>22499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358</v>
      </c>
      <c r="CD44" s="791" t="s">
        <v>309</v>
      </c>
      <c r="CE44" s="792"/>
      <c r="CF44" s="676" t="s">
        <v>359</v>
      </c>
      <c r="CG44" s="677"/>
      <c r="CH44" s="677"/>
      <c r="CI44" s="677"/>
      <c r="CJ44" s="677"/>
      <c r="CK44" s="677"/>
      <c r="CL44" s="677"/>
      <c r="CM44" s="677"/>
      <c r="CN44" s="677"/>
      <c r="CO44" s="677"/>
      <c r="CP44" s="677"/>
      <c r="CQ44" s="678"/>
      <c r="CR44" s="679">
        <v>2637472</v>
      </c>
      <c r="CS44" s="680"/>
      <c r="CT44" s="680"/>
      <c r="CU44" s="680"/>
      <c r="CV44" s="680"/>
      <c r="CW44" s="680"/>
      <c r="CX44" s="680"/>
      <c r="CY44" s="681"/>
      <c r="CZ44" s="684">
        <v>10.1</v>
      </c>
      <c r="DA44" s="685"/>
      <c r="DB44" s="685"/>
      <c r="DC44" s="780"/>
      <c r="DD44" s="688">
        <v>286147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360</v>
      </c>
      <c r="CG45" s="677"/>
      <c r="CH45" s="677"/>
      <c r="CI45" s="677"/>
      <c r="CJ45" s="677"/>
      <c r="CK45" s="677"/>
      <c r="CL45" s="677"/>
      <c r="CM45" s="677"/>
      <c r="CN45" s="677"/>
      <c r="CO45" s="677"/>
      <c r="CP45" s="677"/>
      <c r="CQ45" s="678"/>
      <c r="CR45" s="679">
        <v>1406622</v>
      </c>
      <c r="CS45" s="715"/>
      <c r="CT45" s="715"/>
      <c r="CU45" s="715"/>
      <c r="CV45" s="715"/>
      <c r="CW45" s="715"/>
      <c r="CX45" s="715"/>
      <c r="CY45" s="716"/>
      <c r="CZ45" s="684">
        <v>5.4</v>
      </c>
      <c r="DA45" s="713"/>
      <c r="DB45" s="713"/>
      <c r="DC45" s="717"/>
      <c r="DD45" s="688">
        <v>77797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361</v>
      </c>
      <c r="CG46" s="677"/>
      <c r="CH46" s="677"/>
      <c r="CI46" s="677"/>
      <c r="CJ46" s="677"/>
      <c r="CK46" s="677"/>
      <c r="CL46" s="677"/>
      <c r="CM46" s="677"/>
      <c r="CN46" s="677"/>
      <c r="CO46" s="677"/>
      <c r="CP46" s="677"/>
      <c r="CQ46" s="678"/>
      <c r="CR46" s="679">
        <v>1015009</v>
      </c>
      <c r="CS46" s="680"/>
      <c r="CT46" s="680"/>
      <c r="CU46" s="680"/>
      <c r="CV46" s="680"/>
      <c r="CW46" s="680"/>
      <c r="CX46" s="680"/>
      <c r="CY46" s="681"/>
      <c r="CZ46" s="684">
        <v>3.9</v>
      </c>
      <c r="DA46" s="685"/>
      <c r="DB46" s="685"/>
      <c r="DC46" s="780"/>
      <c r="DD46" s="688">
        <v>152827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362</v>
      </c>
      <c r="CG47" s="677"/>
      <c r="CH47" s="677"/>
      <c r="CI47" s="677"/>
      <c r="CJ47" s="677"/>
      <c r="CK47" s="677"/>
      <c r="CL47" s="677"/>
      <c r="CM47" s="677"/>
      <c r="CN47" s="677"/>
      <c r="CO47" s="677"/>
      <c r="CP47" s="677"/>
      <c r="CQ47" s="678"/>
      <c r="CR47" s="679">
        <v>80345</v>
      </c>
      <c r="CS47" s="715"/>
      <c r="CT47" s="715"/>
      <c r="CU47" s="715"/>
      <c r="CV47" s="715"/>
      <c r="CW47" s="715"/>
      <c r="CX47" s="715"/>
      <c r="CY47" s="716"/>
      <c r="CZ47" s="684">
        <v>0.3</v>
      </c>
      <c r="DA47" s="713"/>
      <c r="DB47" s="713"/>
      <c r="DC47" s="717"/>
      <c r="DD47" s="688">
        <v>5838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363</v>
      </c>
      <c r="CG48" s="677"/>
      <c r="CH48" s="677"/>
      <c r="CI48" s="677"/>
      <c r="CJ48" s="677"/>
      <c r="CK48" s="677"/>
      <c r="CL48" s="677"/>
      <c r="CM48" s="677"/>
      <c r="CN48" s="677"/>
      <c r="CO48" s="677"/>
      <c r="CP48" s="677"/>
      <c r="CQ48" s="678"/>
      <c r="CR48" s="679" t="s">
        <v>177</v>
      </c>
      <c r="CS48" s="680"/>
      <c r="CT48" s="680"/>
      <c r="CU48" s="680"/>
      <c r="CV48" s="680"/>
      <c r="CW48" s="680"/>
      <c r="CX48" s="680"/>
      <c r="CY48" s="681"/>
      <c r="CZ48" s="684" t="s">
        <v>177</v>
      </c>
      <c r="DA48" s="685"/>
      <c r="DB48" s="685"/>
      <c r="DC48" s="780"/>
      <c r="DD48" s="688" t="s">
        <v>177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364</v>
      </c>
      <c r="CE49" s="725"/>
      <c r="CF49" s="725"/>
      <c r="CG49" s="725"/>
      <c r="CH49" s="725"/>
      <c r="CI49" s="725"/>
      <c r="CJ49" s="725"/>
      <c r="CK49" s="725"/>
      <c r="CL49" s="725"/>
      <c r="CM49" s="725"/>
      <c r="CN49" s="725"/>
      <c r="CO49" s="725"/>
      <c r="CP49" s="725"/>
      <c r="CQ49" s="726"/>
      <c r="CR49" s="759">
        <v>26016251</v>
      </c>
      <c r="CS49" s="749"/>
      <c r="CT49" s="749"/>
      <c r="CU49" s="749"/>
      <c r="CV49" s="749"/>
      <c r="CW49" s="749"/>
      <c r="CX49" s="749"/>
      <c r="CY49" s="781"/>
      <c r="CZ49" s="764">
        <v>100</v>
      </c>
      <c r="DA49" s="782"/>
      <c r="DB49" s="782"/>
      <c r="DC49" s="783"/>
      <c r="DD49" s="784">
        <v>16784513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hI2bRof8WXsXSCkIHbvPGVWOoRU2TLITmBgSmfLKyw6NuxFQiVwKKpEIK8Zrk7BjIjg/b+pbEQ+TSNDz17sUXg==" saltValue="4yEEmaQn7URluNYgmgnv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387</v>
      </c>
      <c r="C7" s="812"/>
      <c r="D7" s="812"/>
      <c r="E7" s="812"/>
      <c r="F7" s="812"/>
      <c r="G7" s="812"/>
      <c r="H7" s="812"/>
      <c r="I7" s="812"/>
      <c r="J7" s="812"/>
      <c r="K7" s="812"/>
      <c r="L7" s="812"/>
      <c r="M7" s="812"/>
      <c r="N7" s="812"/>
      <c r="O7" s="812"/>
      <c r="P7" s="813"/>
      <c r="Q7" s="814">
        <v>26570</v>
      </c>
      <c r="R7" s="815"/>
      <c r="S7" s="815"/>
      <c r="T7" s="815"/>
      <c r="U7" s="815"/>
      <c r="V7" s="815">
        <v>26016</v>
      </c>
      <c r="W7" s="815"/>
      <c r="X7" s="815"/>
      <c r="Y7" s="815"/>
      <c r="Z7" s="815"/>
      <c r="AA7" s="815">
        <v>554</v>
      </c>
      <c r="AB7" s="815"/>
      <c r="AC7" s="815"/>
      <c r="AD7" s="815"/>
      <c r="AE7" s="816"/>
      <c r="AF7" s="817">
        <v>495</v>
      </c>
      <c r="AG7" s="818"/>
      <c r="AH7" s="818"/>
      <c r="AI7" s="818"/>
      <c r="AJ7" s="819"/>
      <c r="AK7" s="854" t="s">
        <v>584</v>
      </c>
      <c r="AL7" s="855"/>
      <c r="AM7" s="855"/>
      <c r="AN7" s="855"/>
      <c r="AO7" s="855"/>
      <c r="AP7" s="855">
        <v>25848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598</v>
      </c>
      <c r="BT7" s="859"/>
      <c r="BU7" s="859"/>
      <c r="BV7" s="859"/>
      <c r="BW7" s="859"/>
      <c r="BX7" s="859"/>
      <c r="BY7" s="859"/>
      <c r="BZ7" s="859"/>
      <c r="CA7" s="859"/>
      <c r="CB7" s="859"/>
      <c r="CC7" s="859"/>
      <c r="CD7" s="859"/>
      <c r="CE7" s="859"/>
      <c r="CF7" s="859"/>
      <c r="CG7" s="860"/>
      <c r="CH7" s="851">
        <v>0</v>
      </c>
      <c r="CI7" s="852"/>
      <c r="CJ7" s="852"/>
      <c r="CK7" s="852"/>
      <c r="CL7" s="853"/>
      <c r="CM7" s="851">
        <v>52</v>
      </c>
      <c r="CN7" s="852"/>
      <c r="CO7" s="852"/>
      <c r="CP7" s="852"/>
      <c r="CQ7" s="853"/>
      <c r="CR7" s="851">
        <v>35</v>
      </c>
      <c r="CS7" s="852"/>
      <c r="CT7" s="852"/>
      <c r="CU7" s="852"/>
      <c r="CV7" s="853"/>
      <c r="CW7" s="851">
        <v>0</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26570</v>
      </c>
      <c r="R23" s="874"/>
      <c r="S23" s="874"/>
      <c r="T23" s="874"/>
      <c r="U23" s="874"/>
      <c r="V23" s="874">
        <v>26016</v>
      </c>
      <c r="W23" s="874"/>
      <c r="X23" s="874"/>
      <c r="Y23" s="874"/>
      <c r="Z23" s="874"/>
      <c r="AA23" s="874">
        <v>554</v>
      </c>
      <c r="AB23" s="874"/>
      <c r="AC23" s="874"/>
      <c r="AD23" s="874"/>
      <c r="AE23" s="875"/>
      <c r="AF23" s="876">
        <v>495</v>
      </c>
      <c r="AG23" s="874"/>
      <c r="AH23" s="874"/>
      <c r="AI23" s="874"/>
      <c r="AJ23" s="877"/>
      <c r="AK23" s="878"/>
      <c r="AL23" s="879"/>
      <c r="AM23" s="879"/>
      <c r="AN23" s="879"/>
      <c r="AO23" s="879"/>
      <c r="AP23" s="874">
        <v>25848</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370</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6694</v>
      </c>
      <c r="R28" s="903"/>
      <c r="S28" s="903"/>
      <c r="T28" s="903"/>
      <c r="U28" s="903"/>
      <c r="V28" s="903">
        <v>6542</v>
      </c>
      <c r="W28" s="903"/>
      <c r="X28" s="903"/>
      <c r="Y28" s="903"/>
      <c r="Z28" s="903"/>
      <c r="AA28" s="903">
        <v>152</v>
      </c>
      <c r="AB28" s="903"/>
      <c r="AC28" s="903"/>
      <c r="AD28" s="903"/>
      <c r="AE28" s="904"/>
      <c r="AF28" s="905">
        <v>152</v>
      </c>
      <c r="AG28" s="903"/>
      <c r="AH28" s="903"/>
      <c r="AI28" s="903"/>
      <c r="AJ28" s="906"/>
      <c r="AK28" s="907">
        <v>451</v>
      </c>
      <c r="AL28" s="898"/>
      <c r="AM28" s="898"/>
      <c r="AN28" s="898"/>
      <c r="AO28" s="898"/>
      <c r="AP28" s="898" t="s">
        <v>584</v>
      </c>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585</v>
      </c>
      <c r="C29" s="836"/>
      <c r="D29" s="836"/>
      <c r="E29" s="836"/>
      <c r="F29" s="836"/>
      <c r="G29" s="836"/>
      <c r="H29" s="836"/>
      <c r="I29" s="836"/>
      <c r="J29" s="836"/>
      <c r="K29" s="836"/>
      <c r="L29" s="836"/>
      <c r="M29" s="836"/>
      <c r="N29" s="836"/>
      <c r="O29" s="836"/>
      <c r="P29" s="837"/>
      <c r="Q29" s="838">
        <v>5701</v>
      </c>
      <c r="R29" s="839"/>
      <c r="S29" s="839"/>
      <c r="T29" s="839"/>
      <c r="U29" s="839"/>
      <c r="V29" s="839">
        <v>5583</v>
      </c>
      <c r="W29" s="839"/>
      <c r="X29" s="839"/>
      <c r="Y29" s="839"/>
      <c r="Z29" s="839"/>
      <c r="AA29" s="839">
        <v>118</v>
      </c>
      <c r="AB29" s="839"/>
      <c r="AC29" s="839"/>
      <c r="AD29" s="839"/>
      <c r="AE29" s="840"/>
      <c r="AF29" s="841">
        <v>118</v>
      </c>
      <c r="AG29" s="842"/>
      <c r="AH29" s="842"/>
      <c r="AI29" s="842"/>
      <c r="AJ29" s="843"/>
      <c r="AK29" s="910">
        <v>801</v>
      </c>
      <c r="AL29" s="911"/>
      <c r="AM29" s="911"/>
      <c r="AN29" s="911"/>
      <c r="AO29" s="911"/>
      <c r="AP29" s="911" t="s">
        <v>584</v>
      </c>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586</v>
      </c>
      <c r="C30" s="836"/>
      <c r="D30" s="836"/>
      <c r="E30" s="836"/>
      <c r="F30" s="836"/>
      <c r="G30" s="836"/>
      <c r="H30" s="836"/>
      <c r="I30" s="836"/>
      <c r="J30" s="836"/>
      <c r="K30" s="836"/>
      <c r="L30" s="836"/>
      <c r="M30" s="836"/>
      <c r="N30" s="836"/>
      <c r="O30" s="836"/>
      <c r="P30" s="837"/>
      <c r="Q30" s="838">
        <v>25</v>
      </c>
      <c r="R30" s="839"/>
      <c r="S30" s="839"/>
      <c r="T30" s="839"/>
      <c r="U30" s="839"/>
      <c r="V30" s="839">
        <v>25</v>
      </c>
      <c r="W30" s="839"/>
      <c r="X30" s="839"/>
      <c r="Y30" s="839"/>
      <c r="Z30" s="839"/>
      <c r="AA30" s="839">
        <v>0</v>
      </c>
      <c r="AB30" s="839"/>
      <c r="AC30" s="839"/>
      <c r="AD30" s="839"/>
      <c r="AE30" s="840"/>
      <c r="AF30" s="841">
        <v>0</v>
      </c>
      <c r="AG30" s="842"/>
      <c r="AH30" s="842"/>
      <c r="AI30" s="842"/>
      <c r="AJ30" s="843"/>
      <c r="AK30" s="910" t="s">
        <v>587</v>
      </c>
      <c r="AL30" s="911"/>
      <c r="AM30" s="911"/>
      <c r="AN30" s="911"/>
      <c r="AO30" s="911"/>
      <c r="AP30" s="911" t="s">
        <v>584</v>
      </c>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735</v>
      </c>
      <c r="R31" s="839"/>
      <c r="S31" s="839"/>
      <c r="T31" s="839"/>
      <c r="U31" s="839"/>
      <c r="V31" s="839">
        <v>732</v>
      </c>
      <c r="W31" s="839"/>
      <c r="X31" s="839"/>
      <c r="Y31" s="839"/>
      <c r="Z31" s="839"/>
      <c r="AA31" s="839">
        <v>3</v>
      </c>
      <c r="AB31" s="839"/>
      <c r="AC31" s="839"/>
      <c r="AD31" s="839"/>
      <c r="AE31" s="840"/>
      <c r="AF31" s="841">
        <v>3</v>
      </c>
      <c r="AG31" s="842"/>
      <c r="AH31" s="842"/>
      <c r="AI31" s="842"/>
      <c r="AJ31" s="843"/>
      <c r="AK31" s="910">
        <v>153</v>
      </c>
      <c r="AL31" s="911"/>
      <c r="AM31" s="911"/>
      <c r="AN31" s="911"/>
      <c r="AO31" s="911"/>
      <c r="AP31" s="911" t="s">
        <v>584</v>
      </c>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1289</v>
      </c>
      <c r="R32" s="839"/>
      <c r="S32" s="839"/>
      <c r="T32" s="839"/>
      <c r="U32" s="839"/>
      <c r="V32" s="839">
        <v>1459</v>
      </c>
      <c r="W32" s="839"/>
      <c r="X32" s="839"/>
      <c r="Y32" s="839"/>
      <c r="Z32" s="839"/>
      <c r="AA32" s="839">
        <v>-170</v>
      </c>
      <c r="AB32" s="839"/>
      <c r="AC32" s="839"/>
      <c r="AD32" s="839"/>
      <c r="AE32" s="840"/>
      <c r="AF32" s="841">
        <v>1113</v>
      </c>
      <c r="AG32" s="842"/>
      <c r="AH32" s="842"/>
      <c r="AI32" s="842"/>
      <c r="AJ32" s="843"/>
      <c r="AK32" s="910">
        <v>47</v>
      </c>
      <c r="AL32" s="911"/>
      <c r="AM32" s="911"/>
      <c r="AN32" s="911"/>
      <c r="AO32" s="911"/>
      <c r="AP32" s="911">
        <v>3243</v>
      </c>
      <c r="AQ32" s="911"/>
      <c r="AR32" s="911"/>
      <c r="AS32" s="911"/>
      <c r="AT32" s="911"/>
      <c r="AU32" s="911">
        <v>120</v>
      </c>
      <c r="AV32" s="911"/>
      <c r="AW32" s="911"/>
      <c r="AX32" s="911"/>
      <c r="AY32" s="911"/>
      <c r="AZ32" s="912"/>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1988</v>
      </c>
      <c r="R33" s="839"/>
      <c r="S33" s="839"/>
      <c r="T33" s="839"/>
      <c r="U33" s="839"/>
      <c r="V33" s="839">
        <v>1913</v>
      </c>
      <c r="W33" s="839"/>
      <c r="X33" s="839"/>
      <c r="Y33" s="839"/>
      <c r="Z33" s="839"/>
      <c r="AA33" s="839">
        <v>75</v>
      </c>
      <c r="AB33" s="839"/>
      <c r="AC33" s="839"/>
      <c r="AD33" s="839"/>
      <c r="AE33" s="840"/>
      <c r="AF33" s="841">
        <v>225</v>
      </c>
      <c r="AG33" s="842"/>
      <c r="AH33" s="842"/>
      <c r="AI33" s="842"/>
      <c r="AJ33" s="843"/>
      <c r="AK33" s="910">
        <v>435</v>
      </c>
      <c r="AL33" s="911"/>
      <c r="AM33" s="911"/>
      <c r="AN33" s="911"/>
      <c r="AO33" s="911"/>
      <c r="AP33" s="911">
        <v>20250</v>
      </c>
      <c r="AQ33" s="911"/>
      <c r="AR33" s="911"/>
      <c r="AS33" s="911"/>
      <c r="AT33" s="911"/>
      <c r="AU33" s="911">
        <v>7614</v>
      </c>
      <c r="AV33" s="911"/>
      <c r="AW33" s="911"/>
      <c r="AX33" s="911"/>
      <c r="AY33" s="911"/>
      <c r="AZ33" s="912"/>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391</v>
      </c>
      <c r="R34" s="839"/>
      <c r="S34" s="839"/>
      <c r="T34" s="839"/>
      <c r="U34" s="839"/>
      <c r="V34" s="839">
        <v>391</v>
      </c>
      <c r="W34" s="839"/>
      <c r="X34" s="839"/>
      <c r="Y34" s="839"/>
      <c r="Z34" s="839"/>
      <c r="AA34" s="839">
        <v>0</v>
      </c>
      <c r="AB34" s="839"/>
      <c r="AC34" s="839"/>
      <c r="AD34" s="839"/>
      <c r="AE34" s="840"/>
      <c r="AF34" s="841">
        <v>89</v>
      </c>
      <c r="AG34" s="842"/>
      <c r="AH34" s="842"/>
      <c r="AI34" s="842"/>
      <c r="AJ34" s="843"/>
      <c r="AK34" s="910">
        <v>115</v>
      </c>
      <c r="AL34" s="911"/>
      <c r="AM34" s="911"/>
      <c r="AN34" s="911"/>
      <c r="AO34" s="911"/>
      <c r="AP34" s="911">
        <v>2191</v>
      </c>
      <c r="AQ34" s="911"/>
      <c r="AR34" s="911"/>
      <c r="AS34" s="911"/>
      <c r="AT34" s="911"/>
      <c r="AU34" s="911">
        <v>1271</v>
      </c>
      <c r="AV34" s="911"/>
      <c r="AW34" s="911"/>
      <c r="AX34" s="911"/>
      <c r="AY34" s="911"/>
      <c r="AZ34" s="912"/>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410</v>
      </c>
      <c r="C35" s="836"/>
      <c r="D35" s="836"/>
      <c r="E35" s="836"/>
      <c r="F35" s="836"/>
      <c r="G35" s="836"/>
      <c r="H35" s="836"/>
      <c r="I35" s="836"/>
      <c r="J35" s="836"/>
      <c r="K35" s="836"/>
      <c r="L35" s="836"/>
      <c r="M35" s="836"/>
      <c r="N35" s="836"/>
      <c r="O35" s="836"/>
      <c r="P35" s="837"/>
      <c r="Q35" s="838">
        <v>49</v>
      </c>
      <c r="R35" s="839"/>
      <c r="S35" s="839"/>
      <c r="T35" s="839"/>
      <c r="U35" s="839"/>
      <c r="V35" s="839">
        <v>4</v>
      </c>
      <c r="W35" s="839"/>
      <c r="X35" s="839"/>
      <c r="Y35" s="839"/>
      <c r="Z35" s="839"/>
      <c r="AA35" s="839">
        <v>45</v>
      </c>
      <c r="AB35" s="839"/>
      <c r="AC35" s="839"/>
      <c r="AD35" s="839"/>
      <c r="AE35" s="840"/>
      <c r="AF35" s="841">
        <v>45</v>
      </c>
      <c r="AG35" s="842"/>
      <c r="AH35" s="842"/>
      <c r="AI35" s="842"/>
      <c r="AJ35" s="843"/>
      <c r="AK35" s="910" t="s">
        <v>584</v>
      </c>
      <c r="AL35" s="911"/>
      <c r="AM35" s="911"/>
      <c r="AN35" s="911"/>
      <c r="AO35" s="911"/>
      <c r="AP35" s="911" t="s">
        <v>588</v>
      </c>
      <c r="AQ35" s="911"/>
      <c r="AR35" s="911"/>
      <c r="AS35" s="911"/>
      <c r="AT35" s="911"/>
      <c r="AU35" s="911"/>
      <c r="AV35" s="911"/>
      <c r="AW35" s="911"/>
      <c r="AX35" s="911"/>
      <c r="AY35" s="911"/>
      <c r="AZ35" s="912"/>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1845</v>
      </c>
      <c r="AG63" s="922"/>
      <c r="AH63" s="922"/>
      <c r="AI63" s="922"/>
      <c r="AJ63" s="923"/>
      <c r="AK63" s="924"/>
      <c r="AL63" s="919"/>
      <c r="AM63" s="919"/>
      <c r="AN63" s="919"/>
      <c r="AO63" s="919"/>
      <c r="AP63" s="922">
        <v>25684</v>
      </c>
      <c r="AQ63" s="922"/>
      <c r="AR63" s="922"/>
      <c r="AS63" s="922"/>
      <c r="AT63" s="922"/>
      <c r="AU63" s="922"/>
      <c r="AV63" s="922"/>
      <c r="AW63" s="922"/>
      <c r="AX63" s="922"/>
      <c r="AY63" s="922"/>
      <c r="AZ63" s="926"/>
      <c r="BA63" s="926"/>
      <c r="BB63" s="926"/>
      <c r="BC63" s="926"/>
      <c r="BD63" s="926"/>
      <c r="BE63" s="927"/>
      <c r="BF63" s="927"/>
      <c r="BG63" s="927"/>
      <c r="BH63" s="927"/>
      <c r="BI63" s="928"/>
      <c r="BJ63" s="929" t="s">
        <v>414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418</v>
      </c>
      <c r="W66" s="798"/>
      <c r="X66" s="798"/>
      <c r="Y66" s="798"/>
      <c r="Z66" s="799"/>
      <c r="AA66" s="797" t="s">
        <v>419</v>
      </c>
      <c r="AB66" s="798"/>
      <c r="AC66" s="798"/>
      <c r="AD66" s="798"/>
      <c r="AE66" s="799"/>
      <c r="AF66" s="932" t="s">
        <v>420</v>
      </c>
      <c r="AG66" s="893"/>
      <c r="AH66" s="893"/>
      <c r="AI66" s="893"/>
      <c r="AJ66" s="933"/>
      <c r="AK66" s="797" t="s">
        <v>421</v>
      </c>
      <c r="AL66" s="821"/>
      <c r="AM66" s="821"/>
      <c r="AN66" s="821"/>
      <c r="AO66" s="822"/>
      <c r="AP66" s="797" t="s">
        <v>422</v>
      </c>
      <c r="AQ66" s="798"/>
      <c r="AR66" s="798"/>
      <c r="AS66" s="798"/>
      <c r="AT66" s="799"/>
      <c r="AU66" s="797" t="s">
        <v>423</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589</v>
      </c>
      <c r="C68" s="950"/>
      <c r="D68" s="950"/>
      <c r="E68" s="950"/>
      <c r="F68" s="950"/>
      <c r="G68" s="950"/>
      <c r="H68" s="950"/>
      <c r="I68" s="950"/>
      <c r="J68" s="950"/>
      <c r="K68" s="950"/>
      <c r="L68" s="950"/>
      <c r="M68" s="950"/>
      <c r="N68" s="950"/>
      <c r="O68" s="950"/>
      <c r="P68" s="951"/>
      <c r="Q68" s="952">
        <v>336</v>
      </c>
      <c r="R68" s="946"/>
      <c r="S68" s="946"/>
      <c r="T68" s="946"/>
      <c r="U68" s="946"/>
      <c r="V68" s="946">
        <v>471</v>
      </c>
      <c r="W68" s="946"/>
      <c r="X68" s="946"/>
      <c r="Y68" s="946"/>
      <c r="Z68" s="946"/>
      <c r="AA68" s="946">
        <v>-135</v>
      </c>
      <c r="AB68" s="946"/>
      <c r="AC68" s="946"/>
      <c r="AD68" s="946"/>
      <c r="AE68" s="946"/>
      <c r="AF68" s="946">
        <v>79</v>
      </c>
      <c r="AG68" s="946"/>
      <c r="AH68" s="946"/>
      <c r="AI68" s="946"/>
      <c r="AJ68" s="946"/>
      <c r="AK68" s="946">
        <v>210</v>
      </c>
      <c r="AL68" s="946"/>
      <c r="AM68" s="946"/>
      <c r="AN68" s="946"/>
      <c r="AO68" s="946"/>
      <c r="AP68" s="946">
        <v>1985</v>
      </c>
      <c r="AQ68" s="946"/>
      <c r="AR68" s="946"/>
      <c r="AS68" s="946"/>
      <c r="AT68" s="946"/>
      <c r="AU68" s="946">
        <v>422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590</v>
      </c>
      <c r="C69" s="954"/>
      <c r="D69" s="954"/>
      <c r="E69" s="954"/>
      <c r="F69" s="954"/>
      <c r="G69" s="954"/>
      <c r="H69" s="954"/>
      <c r="I69" s="954"/>
      <c r="J69" s="954"/>
      <c r="K69" s="954"/>
      <c r="L69" s="954"/>
      <c r="M69" s="954"/>
      <c r="N69" s="954"/>
      <c r="O69" s="954"/>
      <c r="P69" s="955"/>
      <c r="Q69" s="956">
        <v>832</v>
      </c>
      <c r="R69" s="911"/>
      <c r="S69" s="911"/>
      <c r="T69" s="911"/>
      <c r="U69" s="911"/>
      <c r="V69" s="911">
        <v>751</v>
      </c>
      <c r="W69" s="911"/>
      <c r="X69" s="911"/>
      <c r="Y69" s="911"/>
      <c r="Z69" s="911"/>
      <c r="AA69" s="911">
        <v>81</v>
      </c>
      <c r="AB69" s="911"/>
      <c r="AC69" s="911"/>
      <c r="AD69" s="911"/>
      <c r="AE69" s="911"/>
      <c r="AF69" s="911">
        <v>81</v>
      </c>
      <c r="AG69" s="911"/>
      <c r="AH69" s="911"/>
      <c r="AI69" s="911"/>
      <c r="AJ69" s="911"/>
      <c r="AK69" s="911">
        <v>2</v>
      </c>
      <c r="AL69" s="911"/>
      <c r="AM69" s="911"/>
      <c r="AN69" s="911"/>
      <c r="AO69" s="911"/>
      <c r="AP69" s="911" t="s">
        <v>584</v>
      </c>
      <c r="AQ69" s="911"/>
      <c r="AR69" s="911"/>
      <c r="AS69" s="911"/>
      <c r="AT69" s="911"/>
      <c r="AU69" s="911" t="s">
        <v>599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591</v>
      </c>
      <c r="C70" s="954"/>
      <c r="D70" s="954"/>
      <c r="E70" s="954"/>
      <c r="F70" s="954"/>
      <c r="G70" s="954"/>
      <c r="H70" s="954"/>
      <c r="I70" s="954"/>
      <c r="J70" s="954"/>
      <c r="K70" s="954"/>
      <c r="L70" s="954"/>
      <c r="M70" s="954"/>
      <c r="N70" s="954"/>
      <c r="O70" s="954"/>
      <c r="P70" s="955"/>
      <c r="Q70" s="956">
        <v>1330</v>
      </c>
      <c r="R70" s="911"/>
      <c r="S70" s="911"/>
      <c r="T70" s="911"/>
      <c r="U70" s="911"/>
      <c r="V70" s="911">
        <v>1330</v>
      </c>
      <c r="W70" s="911"/>
      <c r="X70" s="911"/>
      <c r="Y70" s="911"/>
      <c r="Z70" s="911"/>
      <c r="AA70" s="911">
        <v>0</v>
      </c>
      <c r="AB70" s="911"/>
      <c r="AC70" s="911"/>
      <c r="AD70" s="911"/>
      <c r="AE70" s="911"/>
      <c r="AF70" s="911">
        <v>0</v>
      </c>
      <c r="AG70" s="911"/>
      <c r="AH70" s="911"/>
      <c r="AI70" s="911"/>
      <c r="AJ70" s="911"/>
      <c r="AK70" s="911">
        <v>20</v>
      </c>
      <c r="AL70" s="911"/>
      <c r="AM70" s="911"/>
      <c r="AN70" s="911"/>
      <c r="AO70" s="911"/>
      <c r="AP70" s="911">
        <v>1004</v>
      </c>
      <c r="AQ70" s="911"/>
      <c r="AR70" s="911"/>
      <c r="AS70" s="911"/>
      <c r="AT70" s="911"/>
      <c r="AU70" s="911">
        <v>689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592</v>
      </c>
      <c r="C71" s="954"/>
      <c r="D71" s="954"/>
      <c r="E71" s="954"/>
      <c r="F71" s="954"/>
      <c r="G71" s="954"/>
      <c r="H71" s="954"/>
      <c r="I71" s="954"/>
      <c r="J71" s="954"/>
      <c r="K71" s="954"/>
      <c r="L71" s="954"/>
      <c r="M71" s="954"/>
      <c r="N71" s="954"/>
      <c r="O71" s="954"/>
      <c r="P71" s="955"/>
      <c r="Q71" s="956">
        <v>1644</v>
      </c>
      <c r="R71" s="911"/>
      <c r="S71" s="911"/>
      <c r="T71" s="911"/>
      <c r="U71" s="911"/>
      <c r="V71" s="911">
        <v>1616</v>
      </c>
      <c r="W71" s="911"/>
      <c r="X71" s="911"/>
      <c r="Y71" s="911"/>
      <c r="Z71" s="911"/>
      <c r="AA71" s="911">
        <v>28</v>
      </c>
      <c r="AB71" s="911"/>
      <c r="AC71" s="911"/>
      <c r="AD71" s="911"/>
      <c r="AE71" s="911"/>
      <c r="AF71" s="911">
        <v>28</v>
      </c>
      <c r="AG71" s="911"/>
      <c r="AH71" s="911"/>
      <c r="AI71" s="911"/>
      <c r="AJ71" s="911"/>
      <c r="AK71" s="911">
        <v>0</v>
      </c>
      <c r="AL71" s="911"/>
      <c r="AM71" s="911"/>
      <c r="AN71" s="911"/>
      <c r="AO71" s="911"/>
      <c r="AP71" s="911">
        <v>1179</v>
      </c>
      <c r="AQ71" s="911"/>
      <c r="AR71" s="911"/>
      <c r="AS71" s="911"/>
      <c r="AT71" s="911"/>
      <c r="AU71" s="911">
        <v>757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593</v>
      </c>
      <c r="C72" s="954"/>
      <c r="D72" s="954"/>
      <c r="E72" s="954"/>
      <c r="F72" s="954"/>
      <c r="G72" s="954"/>
      <c r="H72" s="954"/>
      <c r="I72" s="954"/>
      <c r="J72" s="954"/>
      <c r="K72" s="954"/>
      <c r="L72" s="954"/>
      <c r="M72" s="954"/>
      <c r="N72" s="954"/>
      <c r="O72" s="954"/>
      <c r="P72" s="955"/>
      <c r="Q72" s="956">
        <v>3912</v>
      </c>
      <c r="R72" s="911"/>
      <c r="S72" s="911"/>
      <c r="T72" s="911"/>
      <c r="U72" s="911"/>
      <c r="V72" s="911">
        <v>3187</v>
      </c>
      <c r="W72" s="911"/>
      <c r="X72" s="911"/>
      <c r="Y72" s="911"/>
      <c r="Z72" s="911"/>
      <c r="AA72" s="911">
        <v>725</v>
      </c>
      <c r="AB72" s="911"/>
      <c r="AC72" s="911"/>
      <c r="AD72" s="911"/>
      <c r="AE72" s="911"/>
      <c r="AF72" s="911">
        <v>725</v>
      </c>
      <c r="AG72" s="911"/>
      <c r="AH72" s="911"/>
      <c r="AI72" s="911"/>
      <c r="AJ72" s="911"/>
      <c r="AK72" s="911">
        <v>0</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594</v>
      </c>
      <c r="C73" s="954"/>
      <c r="D73" s="954"/>
      <c r="E73" s="954"/>
      <c r="F73" s="954"/>
      <c r="G73" s="954"/>
      <c r="H73" s="954"/>
      <c r="I73" s="954"/>
      <c r="J73" s="954"/>
      <c r="K73" s="954"/>
      <c r="L73" s="954"/>
      <c r="M73" s="954"/>
      <c r="N73" s="954"/>
      <c r="O73" s="954"/>
      <c r="P73" s="955"/>
      <c r="Q73" s="956">
        <v>99</v>
      </c>
      <c r="R73" s="911"/>
      <c r="S73" s="911"/>
      <c r="T73" s="911"/>
      <c r="U73" s="911"/>
      <c r="V73" s="911">
        <v>98</v>
      </c>
      <c r="W73" s="911"/>
      <c r="X73" s="911"/>
      <c r="Y73" s="911"/>
      <c r="Z73" s="911"/>
      <c r="AA73" s="911">
        <v>1</v>
      </c>
      <c r="AB73" s="911"/>
      <c r="AC73" s="911"/>
      <c r="AD73" s="911"/>
      <c r="AE73" s="911"/>
      <c r="AF73" s="911">
        <v>1</v>
      </c>
      <c r="AG73" s="911"/>
      <c r="AH73" s="911"/>
      <c r="AI73" s="911"/>
      <c r="AJ73" s="911"/>
      <c r="AK73" s="911">
        <v>3</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595</v>
      </c>
      <c r="C74" s="954"/>
      <c r="D74" s="954"/>
      <c r="E74" s="954"/>
      <c r="F74" s="954"/>
      <c r="G74" s="954"/>
      <c r="H74" s="954"/>
      <c r="I74" s="954"/>
      <c r="J74" s="954"/>
      <c r="K74" s="954"/>
      <c r="L74" s="954"/>
      <c r="M74" s="954"/>
      <c r="N74" s="954"/>
      <c r="O74" s="954"/>
      <c r="P74" s="955"/>
      <c r="Q74" s="956">
        <v>562</v>
      </c>
      <c r="R74" s="911"/>
      <c r="S74" s="911"/>
      <c r="T74" s="911"/>
      <c r="U74" s="911"/>
      <c r="V74" s="911">
        <v>504</v>
      </c>
      <c r="W74" s="911"/>
      <c r="X74" s="911"/>
      <c r="Y74" s="911"/>
      <c r="Z74" s="911"/>
      <c r="AA74" s="911">
        <v>58</v>
      </c>
      <c r="AB74" s="911"/>
      <c r="AC74" s="911"/>
      <c r="AD74" s="911"/>
      <c r="AE74" s="911"/>
      <c r="AF74" s="911">
        <v>58</v>
      </c>
      <c r="AG74" s="911"/>
      <c r="AH74" s="911"/>
      <c r="AI74" s="911"/>
      <c r="AJ74" s="911"/>
      <c r="AK74" s="911">
        <v>0</v>
      </c>
      <c r="AL74" s="911"/>
      <c r="AM74" s="911"/>
      <c r="AN74" s="911"/>
      <c r="AO74" s="911"/>
      <c r="AP74" s="911" t="s">
        <v>584</v>
      </c>
      <c r="AQ74" s="911"/>
      <c r="AR74" s="911"/>
      <c r="AS74" s="911"/>
      <c r="AT74" s="911"/>
      <c r="AU74" s="911" t="s">
        <v>599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596</v>
      </c>
      <c r="C75" s="954"/>
      <c r="D75" s="954"/>
      <c r="E75" s="954"/>
      <c r="F75" s="954"/>
      <c r="G75" s="954"/>
      <c r="H75" s="954"/>
      <c r="I75" s="954"/>
      <c r="J75" s="954"/>
      <c r="K75" s="954"/>
      <c r="L75" s="954"/>
      <c r="M75" s="954"/>
      <c r="N75" s="954"/>
      <c r="O75" s="954"/>
      <c r="P75" s="955"/>
      <c r="Q75" s="959">
        <v>106973</v>
      </c>
      <c r="R75" s="960"/>
      <c r="S75" s="960"/>
      <c r="T75" s="960"/>
      <c r="U75" s="910"/>
      <c r="V75" s="961">
        <v>104792</v>
      </c>
      <c r="W75" s="960"/>
      <c r="X75" s="960"/>
      <c r="Y75" s="960"/>
      <c r="Z75" s="910"/>
      <c r="AA75" s="961">
        <v>2181</v>
      </c>
      <c r="AB75" s="960"/>
      <c r="AC75" s="960"/>
      <c r="AD75" s="960"/>
      <c r="AE75" s="910"/>
      <c r="AF75" s="961">
        <v>2181</v>
      </c>
      <c r="AG75" s="960"/>
      <c r="AH75" s="960"/>
      <c r="AI75" s="960"/>
      <c r="AJ75" s="910"/>
      <c r="AK75" s="961">
        <v>1009</v>
      </c>
      <c r="AL75" s="960"/>
      <c r="AM75" s="960"/>
      <c r="AN75" s="960"/>
      <c r="AO75" s="910"/>
      <c r="AP75" s="961" t="s">
        <v>584</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597</v>
      </c>
      <c r="C76" s="954"/>
      <c r="D76" s="954"/>
      <c r="E76" s="954"/>
      <c r="F76" s="954"/>
      <c r="G76" s="954"/>
      <c r="H76" s="954"/>
      <c r="I76" s="954"/>
      <c r="J76" s="954"/>
      <c r="K76" s="954"/>
      <c r="L76" s="954"/>
      <c r="M76" s="954"/>
      <c r="N76" s="954"/>
      <c r="O76" s="954"/>
      <c r="P76" s="955"/>
      <c r="Q76" s="959">
        <v>129</v>
      </c>
      <c r="R76" s="960"/>
      <c r="S76" s="960"/>
      <c r="T76" s="960"/>
      <c r="U76" s="910"/>
      <c r="V76" s="961">
        <v>120</v>
      </c>
      <c r="W76" s="960"/>
      <c r="X76" s="960"/>
      <c r="Y76" s="960"/>
      <c r="Z76" s="910"/>
      <c r="AA76" s="961">
        <v>9</v>
      </c>
      <c r="AB76" s="960"/>
      <c r="AC76" s="960"/>
      <c r="AD76" s="960"/>
      <c r="AE76" s="910"/>
      <c r="AF76" s="961">
        <v>9</v>
      </c>
      <c r="AG76" s="960"/>
      <c r="AH76" s="960"/>
      <c r="AI76" s="960"/>
      <c r="AJ76" s="910"/>
      <c r="AK76" s="961">
        <v>0</v>
      </c>
      <c r="AL76" s="960"/>
      <c r="AM76" s="960"/>
      <c r="AN76" s="960"/>
      <c r="AO76" s="910"/>
      <c r="AP76" s="961" t="s">
        <v>584</v>
      </c>
      <c r="AQ76" s="960"/>
      <c r="AR76" s="960"/>
      <c r="AS76" s="960"/>
      <c r="AT76" s="910"/>
      <c r="AU76" s="961" t="s">
        <v>584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389</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1220</v>
      </c>
      <c r="AG88" s="922"/>
      <c r="AH88" s="922"/>
      <c r="AI88" s="922"/>
      <c r="AJ88" s="922"/>
      <c r="AK88" s="919"/>
      <c r="AL88" s="919"/>
      <c r="AM88" s="919"/>
      <c r="AN88" s="919"/>
      <c r="AO88" s="919"/>
      <c r="AP88" s="922">
        <v>4168</v>
      </c>
      <c r="AQ88" s="922"/>
      <c r="AR88" s="922"/>
      <c r="AS88" s="922"/>
      <c r="AT88" s="922"/>
      <c r="AU88" s="922">
        <v>1868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35</v>
      </c>
      <c r="CS102" s="930"/>
      <c r="CT102" s="930"/>
      <c r="CU102" s="930"/>
      <c r="CV102" s="973"/>
      <c r="CW102" s="972">
        <v>0</v>
      </c>
      <c r="CX102" s="930"/>
      <c r="CY102" s="930"/>
      <c r="CZ102" s="930"/>
      <c r="DA102" s="973"/>
      <c r="DB102" s="972" t="s">
        <v>584</v>
      </c>
      <c r="DC102" s="930"/>
      <c r="DD102" s="930"/>
      <c r="DE102" s="930"/>
      <c r="DF102" s="973"/>
      <c r="DG102" s="972" t="s">
        <v>584</v>
      </c>
      <c r="DH102" s="930"/>
      <c r="DI102" s="930"/>
      <c r="DJ102" s="930"/>
      <c r="DK102" s="973"/>
      <c r="DL102" s="972" t="s">
        <v>584</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308</v>
      </c>
      <c r="AG109" s="975"/>
      <c r="AH109" s="975"/>
      <c r="AI109" s="975"/>
      <c r="AJ109" s="976"/>
      <c r="AK109" s="974" t="s">
        <v>307</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308</v>
      </c>
      <c r="BW109" s="975"/>
      <c r="BX109" s="975"/>
      <c r="BY109" s="975"/>
      <c r="BZ109" s="976"/>
      <c r="CA109" s="974" t="s">
        <v>307</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308</v>
      </c>
      <c r="DM109" s="975"/>
      <c r="DN109" s="975"/>
      <c r="DO109" s="975"/>
      <c r="DP109" s="976"/>
      <c r="DQ109" s="974" t="s">
        <v>307</v>
      </c>
      <c r="DR109" s="975"/>
      <c r="DS109" s="975"/>
      <c r="DT109" s="975"/>
      <c r="DU109" s="976"/>
      <c r="DV109" s="974" t="s">
        <v>434</v>
      </c>
      <c r="DW109" s="975"/>
      <c r="DX109" s="975"/>
      <c r="DY109" s="975"/>
      <c r="DZ109" s="977"/>
    </row>
    <row r="110" spans="1:131" s="246" customFormat="1" ht="26.25" customHeight="1">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2927317</v>
      </c>
      <c r="AB110" s="982"/>
      <c r="AC110" s="982"/>
      <c r="AD110" s="982"/>
      <c r="AE110" s="983"/>
      <c r="AF110" s="984">
        <v>2735951</v>
      </c>
      <c r="AG110" s="982"/>
      <c r="AH110" s="982"/>
      <c r="AI110" s="982"/>
      <c r="AJ110" s="983"/>
      <c r="AK110" s="984">
        <v>2565442</v>
      </c>
      <c r="AL110" s="982"/>
      <c r="AM110" s="982"/>
      <c r="AN110" s="982"/>
      <c r="AO110" s="983"/>
      <c r="AP110" s="985">
        <v>20.9</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26276063</v>
      </c>
      <c r="BR110" s="1017"/>
      <c r="BS110" s="1017"/>
      <c r="BT110" s="1017"/>
      <c r="BU110" s="1017"/>
      <c r="BV110" s="1017">
        <v>25893424</v>
      </c>
      <c r="BW110" s="1017"/>
      <c r="BX110" s="1017"/>
      <c r="BY110" s="1017"/>
      <c r="BZ110" s="1017"/>
      <c r="CA110" s="1017">
        <v>25848051</v>
      </c>
      <c r="CB110" s="1017"/>
      <c r="CC110" s="1017"/>
      <c r="CD110" s="1017"/>
      <c r="CE110" s="1017"/>
      <c r="CF110" s="1031">
        <v>210.2</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440</v>
      </c>
      <c r="DH110" s="1017"/>
      <c r="DI110" s="1017"/>
      <c r="DJ110" s="1017"/>
      <c r="DK110" s="1017"/>
      <c r="DL110" s="1017" t="s">
        <v>441</v>
      </c>
      <c r="DM110" s="1017"/>
      <c r="DN110" s="1017"/>
      <c r="DO110" s="1017"/>
      <c r="DP110" s="1017"/>
      <c r="DQ110" s="1017" t="s">
        <v>442</v>
      </c>
      <c r="DR110" s="1017"/>
      <c r="DS110" s="1017"/>
      <c r="DT110" s="1017"/>
      <c r="DU110" s="1017"/>
      <c r="DV110" s="1018" t="s">
        <v>391</v>
      </c>
      <c r="DW110" s="1018"/>
      <c r="DX110" s="1018"/>
      <c r="DY110" s="1018"/>
      <c r="DZ110" s="1019"/>
    </row>
    <row r="111" spans="1:131" s="246" customFormat="1" ht="26.25" customHeight="1">
      <c r="A111" s="1020" t="s">
        <v>443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414</v>
      </c>
      <c r="AB111" s="1024"/>
      <c r="AC111" s="1024"/>
      <c r="AD111" s="1024"/>
      <c r="AE111" s="1025"/>
      <c r="AF111" s="1026" t="s">
        <v>444</v>
      </c>
      <c r="AG111" s="1024"/>
      <c r="AH111" s="1024"/>
      <c r="AI111" s="1024"/>
      <c r="AJ111" s="1025"/>
      <c r="AK111" s="1026" t="s">
        <v>440</v>
      </c>
      <c r="AL111" s="1024"/>
      <c r="AM111" s="1024"/>
      <c r="AN111" s="1024"/>
      <c r="AO111" s="1025"/>
      <c r="AP111" s="1027" t="s">
        <v>391</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v>372423</v>
      </c>
      <c r="BR111" s="1010"/>
      <c r="BS111" s="1010"/>
      <c r="BT111" s="1010"/>
      <c r="BU111" s="1010"/>
      <c r="BV111" s="1010">
        <v>281020</v>
      </c>
      <c r="BW111" s="1010"/>
      <c r="BX111" s="1010"/>
      <c r="BY111" s="1010"/>
      <c r="BZ111" s="1010"/>
      <c r="CA111" s="1010">
        <v>189617</v>
      </c>
      <c r="CB111" s="1010"/>
      <c r="CC111" s="1010"/>
      <c r="CD111" s="1010"/>
      <c r="CE111" s="1010"/>
      <c r="CF111" s="1004">
        <v>1.5</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391</v>
      </c>
      <c r="DH111" s="1010"/>
      <c r="DI111" s="1010"/>
      <c r="DJ111" s="1010"/>
      <c r="DK111" s="1010"/>
      <c r="DL111" s="1010" t="s">
        <v>414</v>
      </c>
      <c r="DM111" s="1010"/>
      <c r="DN111" s="1010"/>
      <c r="DO111" s="1010"/>
      <c r="DP111" s="1010"/>
      <c r="DQ111" s="1010" t="s">
        <v>444</v>
      </c>
      <c r="DR111" s="1010"/>
      <c r="DS111" s="1010"/>
      <c r="DT111" s="1010"/>
      <c r="DU111" s="1010"/>
      <c r="DV111" s="1011" t="s">
        <v>442</v>
      </c>
      <c r="DW111" s="1011"/>
      <c r="DX111" s="1011"/>
      <c r="DY111" s="1011"/>
      <c r="DZ111" s="1012"/>
    </row>
    <row r="112" spans="1:131" s="246" customFormat="1" ht="26.25" customHeight="1">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66667</v>
      </c>
      <c r="AB112" s="1049"/>
      <c r="AC112" s="1049"/>
      <c r="AD112" s="1049"/>
      <c r="AE112" s="1050"/>
      <c r="AF112" s="1051">
        <v>70000</v>
      </c>
      <c r="AG112" s="1049"/>
      <c r="AH112" s="1049"/>
      <c r="AI112" s="1049"/>
      <c r="AJ112" s="1050"/>
      <c r="AK112" s="1051">
        <v>80000</v>
      </c>
      <c r="AL112" s="1049"/>
      <c r="AM112" s="1049"/>
      <c r="AN112" s="1049"/>
      <c r="AO112" s="1050"/>
      <c r="AP112" s="1052">
        <v>0.7</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10718621</v>
      </c>
      <c r="BR112" s="1010"/>
      <c r="BS112" s="1010"/>
      <c r="BT112" s="1010"/>
      <c r="BU112" s="1010"/>
      <c r="BV112" s="1010">
        <v>9631927</v>
      </c>
      <c r="BW112" s="1010"/>
      <c r="BX112" s="1010"/>
      <c r="BY112" s="1010"/>
      <c r="BZ112" s="1010"/>
      <c r="CA112" s="1010">
        <v>9004782</v>
      </c>
      <c r="CB112" s="1010"/>
      <c r="CC112" s="1010"/>
      <c r="CD112" s="1010"/>
      <c r="CE112" s="1010"/>
      <c r="CF112" s="1004">
        <v>73.2</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372423</v>
      </c>
      <c r="DH112" s="1010"/>
      <c r="DI112" s="1010"/>
      <c r="DJ112" s="1010"/>
      <c r="DK112" s="1010"/>
      <c r="DL112" s="1010">
        <v>281020</v>
      </c>
      <c r="DM112" s="1010"/>
      <c r="DN112" s="1010"/>
      <c r="DO112" s="1010"/>
      <c r="DP112" s="1010"/>
      <c r="DQ112" s="1010">
        <v>189617</v>
      </c>
      <c r="DR112" s="1010"/>
      <c r="DS112" s="1010"/>
      <c r="DT112" s="1010"/>
      <c r="DU112" s="1010"/>
      <c r="DV112" s="1011">
        <v>1.5</v>
      </c>
      <c r="DW112" s="1011"/>
      <c r="DX112" s="1011"/>
      <c r="DY112" s="1011"/>
      <c r="DZ112" s="1012"/>
    </row>
    <row r="113" spans="1:130" s="246" customFormat="1" ht="26.25" customHeight="1">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797361</v>
      </c>
      <c r="AB113" s="1024"/>
      <c r="AC113" s="1024"/>
      <c r="AD113" s="1024"/>
      <c r="AE113" s="1025"/>
      <c r="AF113" s="1026">
        <v>764804</v>
      </c>
      <c r="AG113" s="1024"/>
      <c r="AH113" s="1024"/>
      <c r="AI113" s="1024"/>
      <c r="AJ113" s="1025"/>
      <c r="AK113" s="1026">
        <v>799486</v>
      </c>
      <c r="AL113" s="1024"/>
      <c r="AM113" s="1024"/>
      <c r="AN113" s="1024"/>
      <c r="AO113" s="1025"/>
      <c r="AP113" s="1027">
        <v>6.5</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3589678</v>
      </c>
      <c r="BR113" s="1010"/>
      <c r="BS113" s="1010"/>
      <c r="BT113" s="1010"/>
      <c r="BU113" s="1010"/>
      <c r="BV113" s="1010">
        <v>3294767</v>
      </c>
      <c r="BW113" s="1010"/>
      <c r="BX113" s="1010"/>
      <c r="BY113" s="1010"/>
      <c r="BZ113" s="1010"/>
      <c r="CA113" s="1010">
        <v>3431089</v>
      </c>
      <c r="CB113" s="1010"/>
      <c r="CC113" s="1010"/>
      <c r="CD113" s="1010"/>
      <c r="CE113" s="1010"/>
      <c r="CF113" s="1004">
        <v>27.9</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391</v>
      </c>
      <c r="DH113" s="1049"/>
      <c r="DI113" s="1049"/>
      <c r="DJ113" s="1049"/>
      <c r="DK113" s="1050"/>
      <c r="DL113" s="1051" t="s">
        <v>440</v>
      </c>
      <c r="DM113" s="1049"/>
      <c r="DN113" s="1049"/>
      <c r="DO113" s="1049"/>
      <c r="DP113" s="1050"/>
      <c r="DQ113" s="1051" t="s">
        <v>442</v>
      </c>
      <c r="DR113" s="1049"/>
      <c r="DS113" s="1049"/>
      <c r="DT113" s="1049"/>
      <c r="DU113" s="1050"/>
      <c r="DV113" s="1052" t="s">
        <v>391</v>
      </c>
      <c r="DW113" s="1053"/>
      <c r="DX113" s="1053"/>
      <c r="DY113" s="1053"/>
      <c r="DZ113" s="1054"/>
    </row>
    <row r="114" spans="1:130" s="246" customFormat="1" ht="26.25" customHeight="1">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407861</v>
      </c>
      <c r="AB114" s="1049"/>
      <c r="AC114" s="1049"/>
      <c r="AD114" s="1049"/>
      <c r="AE114" s="1050"/>
      <c r="AF114" s="1051">
        <v>296447</v>
      </c>
      <c r="AG114" s="1049"/>
      <c r="AH114" s="1049"/>
      <c r="AI114" s="1049"/>
      <c r="AJ114" s="1050"/>
      <c r="AK114" s="1051">
        <v>449150</v>
      </c>
      <c r="AL114" s="1049"/>
      <c r="AM114" s="1049"/>
      <c r="AN114" s="1049"/>
      <c r="AO114" s="1050"/>
      <c r="AP114" s="1052">
        <v>3.7</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3012051</v>
      </c>
      <c r="BR114" s="1010"/>
      <c r="BS114" s="1010"/>
      <c r="BT114" s="1010"/>
      <c r="BU114" s="1010"/>
      <c r="BV114" s="1010">
        <v>2881375</v>
      </c>
      <c r="BW114" s="1010"/>
      <c r="BX114" s="1010"/>
      <c r="BY114" s="1010"/>
      <c r="BZ114" s="1010"/>
      <c r="CA114" s="1010">
        <v>2760542</v>
      </c>
      <c r="CB114" s="1010"/>
      <c r="CC114" s="1010"/>
      <c r="CD114" s="1010"/>
      <c r="CE114" s="1010"/>
      <c r="CF114" s="1004">
        <v>22.4</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414</v>
      </c>
      <c r="DH114" s="1049"/>
      <c r="DI114" s="1049"/>
      <c r="DJ114" s="1049"/>
      <c r="DK114" s="1050"/>
      <c r="DL114" s="1051" t="s">
        <v>440</v>
      </c>
      <c r="DM114" s="1049"/>
      <c r="DN114" s="1049"/>
      <c r="DO114" s="1049"/>
      <c r="DP114" s="1050"/>
      <c r="DQ114" s="1051" t="s">
        <v>444</v>
      </c>
      <c r="DR114" s="1049"/>
      <c r="DS114" s="1049"/>
      <c r="DT114" s="1049"/>
      <c r="DU114" s="1050"/>
      <c r="DV114" s="1052" t="s">
        <v>457</v>
      </c>
      <c r="DW114" s="1053"/>
      <c r="DX114" s="1053"/>
      <c r="DY114" s="1053"/>
      <c r="DZ114" s="1054"/>
    </row>
    <row r="115" spans="1:130" s="246" customFormat="1" ht="26.25" customHeight="1">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91403</v>
      </c>
      <c r="AB115" s="1024"/>
      <c r="AC115" s="1024"/>
      <c r="AD115" s="1024"/>
      <c r="AE115" s="1025"/>
      <c r="AF115" s="1026">
        <v>91403</v>
      </c>
      <c r="AG115" s="1024"/>
      <c r="AH115" s="1024"/>
      <c r="AI115" s="1024"/>
      <c r="AJ115" s="1025"/>
      <c r="AK115" s="1026">
        <v>91403</v>
      </c>
      <c r="AL115" s="1024"/>
      <c r="AM115" s="1024"/>
      <c r="AN115" s="1024"/>
      <c r="AO115" s="1025"/>
      <c r="AP115" s="1027">
        <v>0.7</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v>258400</v>
      </c>
      <c r="BR115" s="1010"/>
      <c r="BS115" s="1010"/>
      <c r="BT115" s="1010"/>
      <c r="BU115" s="1010"/>
      <c r="BV115" s="1010">
        <v>253601</v>
      </c>
      <c r="BW115" s="1010"/>
      <c r="BX115" s="1010"/>
      <c r="BY115" s="1010"/>
      <c r="BZ115" s="1010"/>
      <c r="CA115" s="1010" t="s">
        <v>440</v>
      </c>
      <c r="CB115" s="1010"/>
      <c r="CC115" s="1010"/>
      <c r="CD115" s="1010"/>
      <c r="CE115" s="1010"/>
      <c r="CF115" s="1004" t="s">
        <v>391</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440</v>
      </c>
      <c r="DH115" s="1049"/>
      <c r="DI115" s="1049"/>
      <c r="DJ115" s="1049"/>
      <c r="DK115" s="1050"/>
      <c r="DL115" s="1051" t="s">
        <v>444</v>
      </c>
      <c r="DM115" s="1049"/>
      <c r="DN115" s="1049"/>
      <c r="DO115" s="1049"/>
      <c r="DP115" s="1050"/>
      <c r="DQ115" s="1051" t="s">
        <v>441</v>
      </c>
      <c r="DR115" s="1049"/>
      <c r="DS115" s="1049"/>
      <c r="DT115" s="1049"/>
      <c r="DU115" s="1050"/>
      <c r="DV115" s="1052" t="s">
        <v>440</v>
      </c>
      <c r="DW115" s="1053"/>
      <c r="DX115" s="1053"/>
      <c r="DY115" s="1053"/>
      <c r="DZ115" s="1054"/>
    </row>
    <row r="116" spans="1:130" s="246" customFormat="1" ht="26.25" customHeight="1">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440</v>
      </c>
      <c r="AB116" s="1049"/>
      <c r="AC116" s="1049"/>
      <c r="AD116" s="1049"/>
      <c r="AE116" s="1050"/>
      <c r="AF116" s="1051" t="s">
        <v>442</v>
      </c>
      <c r="AG116" s="1049"/>
      <c r="AH116" s="1049"/>
      <c r="AI116" s="1049"/>
      <c r="AJ116" s="1050"/>
      <c r="AK116" s="1051" t="s">
        <v>414</v>
      </c>
      <c r="AL116" s="1049"/>
      <c r="AM116" s="1049"/>
      <c r="AN116" s="1049"/>
      <c r="AO116" s="1050"/>
      <c r="AP116" s="1052" t="s">
        <v>444</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391</v>
      </c>
      <c r="BW116" s="1010"/>
      <c r="BX116" s="1010"/>
      <c r="BY116" s="1010"/>
      <c r="BZ116" s="1010"/>
      <c r="CA116" s="1010" t="s">
        <v>441</v>
      </c>
      <c r="CB116" s="1010"/>
      <c r="CC116" s="1010"/>
      <c r="CD116" s="1010"/>
      <c r="CE116" s="1010"/>
      <c r="CF116" s="1004" t="s">
        <v>391</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391</v>
      </c>
      <c r="DH116" s="1049"/>
      <c r="DI116" s="1049"/>
      <c r="DJ116" s="1049"/>
      <c r="DK116" s="1050"/>
      <c r="DL116" s="1051" t="s">
        <v>457</v>
      </c>
      <c r="DM116" s="1049"/>
      <c r="DN116" s="1049"/>
      <c r="DO116" s="1049"/>
      <c r="DP116" s="1050"/>
      <c r="DQ116" s="1051" t="s">
        <v>457</v>
      </c>
      <c r="DR116" s="1049"/>
      <c r="DS116" s="1049"/>
      <c r="DT116" s="1049"/>
      <c r="DU116" s="1050"/>
      <c r="DV116" s="1052" t="s">
        <v>442</v>
      </c>
      <c r="DW116" s="1053"/>
      <c r="DX116" s="1053"/>
      <c r="DY116" s="1053"/>
      <c r="DZ116" s="1054"/>
    </row>
    <row r="117" spans="1:130" s="246" customFormat="1" ht="26.25" customHeight="1">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4290609</v>
      </c>
      <c r="AB117" s="1067"/>
      <c r="AC117" s="1067"/>
      <c r="AD117" s="1067"/>
      <c r="AE117" s="1068"/>
      <c r="AF117" s="1069">
        <v>3958605</v>
      </c>
      <c r="AG117" s="1067"/>
      <c r="AH117" s="1067"/>
      <c r="AI117" s="1067"/>
      <c r="AJ117" s="1068"/>
      <c r="AK117" s="1069">
        <v>3985481</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441</v>
      </c>
      <c r="BR117" s="1010"/>
      <c r="BS117" s="1010"/>
      <c r="BT117" s="1010"/>
      <c r="BU117" s="1010"/>
      <c r="BV117" s="1010" t="s">
        <v>440</v>
      </c>
      <c r="BW117" s="1010"/>
      <c r="BX117" s="1010"/>
      <c r="BY117" s="1010"/>
      <c r="BZ117" s="1010"/>
      <c r="CA117" s="1010" t="s">
        <v>440</v>
      </c>
      <c r="CB117" s="1010"/>
      <c r="CC117" s="1010"/>
      <c r="CD117" s="1010"/>
      <c r="CE117" s="1010"/>
      <c r="CF117" s="1004" t="s">
        <v>441</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440</v>
      </c>
      <c r="DH117" s="1049"/>
      <c r="DI117" s="1049"/>
      <c r="DJ117" s="1049"/>
      <c r="DK117" s="1050"/>
      <c r="DL117" s="1051" t="s">
        <v>440</v>
      </c>
      <c r="DM117" s="1049"/>
      <c r="DN117" s="1049"/>
      <c r="DO117" s="1049"/>
      <c r="DP117" s="1050"/>
      <c r="DQ117" s="1051" t="s">
        <v>444</v>
      </c>
      <c r="DR117" s="1049"/>
      <c r="DS117" s="1049"/>
      <c r="DT117" s="1049"/>
      <c r="DU117" s="1050"/>
      <c r="DV117" s="1052" t="s">
        <v>440</v>
      </c>
      <c r="DW117" s="1053"/>
      <c r="DX117" s="1053"/>
      <c r="DY117" s="1053"/>
      <c r="DZ117" s="1054"/>
    </row>
    <row r="118" spans="1:130" s="246" customFormat="1" ht="26.25" customHeight="1">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308</v>
      </c>
      <c r="AG118" s="975"/>
      <c r="AH118" s="975"/>
      <c r="AI118" s="975"/>
      <c r="AJ118" s="976"/>
      <c r="AK118" s="974" t="s">
        <v>307</v>
      </c>
      <c r="AL118" s="975"/>
      <c r="AM118" s="975"/>
      <c r="AN118" s="975"/>
      <c r="AO118" s="976"/>
      <c r="AP118" s="1061" t="s">
        <v>434</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440</v>
      </c>
      <c r="BR118" s="1088"/>
      <c r="BS118" s="1088"/>
      <c r="BT118" s="1088"/>
      <c r="BU118" s="1088"/>
      <c r="BV118" s="1088" t="s">
        <v>391</v>
      </c>
      <c r="BW118" s="1088"/>
      <c r="BX118" s="1088"/>
      <c r="BY118" s="1088"/>
      <c r="BZ118" s="1088"/>
      <c r="CA118" s="1088" t="s">
        <v>391</v>
      </c>
      <c r="CB118" s="1088"/>
      <c r="CC118" s="1088"/>
      <c r="CD118" s="1088"/>
      <c r="CE118" s="1088"/>
      <c r="CF118" s="1004" t="s">
        <v>391</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440</v>
      </c>
      <c r="DH118" s="1049"/>
      <c r="DI118" s="1049"/>
      <c r="DJ118" s="1049"/>
      <c r="DK118" s="1050"/>
      <c r="DL118" s="1051" t="s">
        <v>441</v>
      </c>
      <c r="DM118" s="1049"/>
      <c r="DN118" s="1049"/>
      <c r="DO118" s="1049"/>
      <c r="DP118" s="1050"/>
      <c r="DQ118" s="1051" t="s">
        <v>391</v>
      </c>
      <c r="DR118" s="1049"/>
      <c r="DS118" s="1049"/>
      <c r="DT118" s="1049"/>
      <c r="DU118" s="1050"/>
      <c r="DV118" s="1052" t="s">
        <v>440</v>
      </c>
      <c r="DW118" s="1053"/>
      <c r="DX118" s="1053"/>
      <c r="DY118" s="1053"/>
      <c r="DZ118" s="1054"/>
    </row>
    <row r="119" spans="1:130" s="246" customFormat="1" ht="26.25" customHeight="1">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391</v>
      </c>
      <c r="AB119" s="982"/>
      <c r="AC119" s="982"/>
      <c r="AD119" s="982"/>
      <c r="AE119" s="983"/>
      <c r="AF119" s="984" t="s">
        <v>391</v>
      </c>
      <c r="AG119" s="982"/>
      <c r="AH119" s="982"/>
      <c r="AI119" s="982"/>
      <c r="AJ119" s="983"/>
      <c r="AK119" s="984" t="s">
        <v>391</v>
      </c>
      <c r="AL119" s="982"/>
      <c r="AM119" s="982"/>
      <c r="AN119" s="982"/>
      <c r="AO119" s="983"/>
      <c r="AP119" s="985" t="s">
        <v>391</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469</v>
      </c>
      <c r="BP119" s="1096"/>
      <c r="BQ119" s="1087">
        <v>44227236</v>
      </c>
      <c r="BR119" s="1088"/>
      <c r="BS119" s="1088"/>
      <c r="BT119" s="1088"/>
      <c r="BU119" s="1088"/>
      <c r="BV119" s="1088">
        <v>42236114</v>
      </c>
      <c r="BW119" s="1088"/>
      <c r="BX119" s="1088"/>
      <c r="BY119" s="1088"/>
      <c r="BZ119" s="1088"/>
      <c r="CA119" s="1088">
        <v>41234081</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440</v>
      </c>
      <c r="DH119" s="1074"/>
      <c r="DI119" s="1074"/>
      <c r="DJ119" s="1074"/>
      <c r="DK119" s="1075"/>
      <c r="DL119" s="1073" t="s">
        <v>444</v>
      </c>
      <c r="DM119" s="1074"/>
      <c r="DN119" s="1074"/>
      <c r="DO119" s="1074"/>
      <c r="DP119" s="1075"/>
      <c r="DQ119" s="1073" t="s">
        <v>391</v>
      </c>
      <c r="DR119" s="1074"/>
      <c r="DS119" s="1074"/>
      <c r="DT119" s="1074"/>
      <c r="DU119" s="1075"/>
      <c r="DV119" s="1076" t="s">
        <v>391</v>
      </c>
      <c r="DW119" s="1077"/>
      <c r="DX119" s="1077"/>
      <c r="DY119" s="1077"/>
      <c r="DZ119" s="1078"/>
    </row>
    <row r="120" spans="1:130" s="246" customFormat="1" ht="26.25" customHeight="1">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391</v>
      </c>
      <c r="AB120" s="1049"/>
      <c r="AC120" s="1049"/>
      <c r="AD120" s="1049"/>
      <c r="AE120" s="1050"/>
      <c r="AF120" s="1051" t="s">
        <v>440</v>
      </c>
      <c r="AG120" s="1049"/>
      <c r="AH120" s="1049"/>
      <c r="AI120" s="1049"/>
      <c r="AJ120" s="1050"/>
      <c r="AK120" s="1051" t="s">
        <v>440</v>
      </c>
      <c r="AL120" s="1049"/>
      <c r="AM120" s="1049"/>
      <c r="AN120" s="1049"/>
      <c r="AO120" s="1050"/>
      <c r="AP120" s="1052" t="s">
        <v>391</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4905130</v>
      </c>
      <c r="BR120" s="1017"/>
      <c r="BS120" s="1017"/>
      <c r="BT120" s="1017"/>
      <c r="BU120" s="1017"/>
      <c r="BV120" s="1017">
        <v>5476167</v>
      </c>
      <c r="BW120" s="1017"/>
      <c r="BX120" s="1017"/>
      <c r="BY120" s="1017"/>
      <c r="BZ120" s="1017"/>
      <c r="CA120" s="1017">
        <v>5917658</v>
      </c>
      <c r="CB120" s="1017"/>
      <c r="CC120" s="1017"/>
      <c r="CD120" s="1017"/>
      <c r="CE120" s="1017"/>
      <c r="CF120" s="1031">
        <v>48.1</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9352869</v>
      </c>
      <c r="DH120" s="1017"/>
      <c r="DI120" s="1017"/>
      <c r="DJ120" s="1017"/>
      <c r="DK120" s="1017"/>
      <c r="DL120" s="1017">
        <v>8396876</v>
      </c>
      <c r="DM120" s="1017"/>
      <c r="DN120" s="1017"/>
      <c r="DO120" s="1017"/>
      <c r="DP120" s="1017"/>
      <c r="DQ120" s="1017">
        <v>7613827</v>
      </c>
      <c r="DR120" s="1017"/>
      <c r="DS120" s="1017"/>
      <c r="DT120" s="1017"/>
      <c r="DU120" s="1017"/>
      <c r="DV120" s="1018">
        <v>61.9</v>
      </c>
      <c r="DW120" s="1018"/>
      <c r="DX120" s="1018"/>
      <c r="DY120" s="1018"/>
      <c r="DZ120" s="1019"/>
    </row>
    <row r="121" spans="1:130" s="246" customFormat="1" ht="26.25" customHeight="1">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91403</v>
      </c>
      <c r="AB121" s="1049"/>
      <c r="AC121" s="1049"/>
      <c r="AD121" s="1049"/>
      <c r="AE121" s="1050"/>
      <c r="AF121" s="1051">
        <v>91403</v>
      </c>
      <c r="AG121" s="1049"/>
      <c r="AH121" s="1049"/>
      <c r="AI121" s="1049"/>
      <c r="AJ121" s="1050"/>
      <c r="AK121" s="1051">
        <v>91403</v>
      </c>
      <c r="AL121" s="1049"/>
      <c r="AM121" s="1049"/>
      <c r="AN121" s="1049"/>
      <c r="AO121" s="1050"/>
      <c r="AP121" s="1052">
        <v>0.7</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7715831</v>
      </c>
      <c r="BR121" s="1010"/>
      <c r="BS121" s="1010"/>
      <c r="BT121" s="1010"/>
      <c r="BU121" s="1010"/>
      <c r="BV121" s="1010">
        <v>7380968</v>
      </c>
      <c r="BW121" s="1010"/>
      <c r="BX121" s="1010"/>
      <c r="BY121" s="1010"/>
      <c r="BZ121" s="1010"/>
      <c r="CA121" s="1010">
        <v>6678446</v>
      </c>
      <c r="CB121" s="1010"/>
      <c r="CC121" s="1010"/>
      <c r="CD121" s="1010"/>
      <c r="CE121" s="1010"/>
      <c r="CF121" s="1004">
        <v>54.3</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v>1236467</v>
      </c>
      <c r="DH121" s="1010"/>
      <c r="DI121" s="1010"/>
      <c r="DJ121" s="1010"/>
      <c r="DK121" s="1010"/>
      <c r="DL121" s="1010">
        <v>1118482</v>
      </c>
      <c r="DM121" s="1010"/>
      <c r="DN121" s="1010"/>
      <c r="DO121" s="1010"/>
      <c r="DP121" s="1010"/>
      <c r="DQ121" s="1010">
        <v>1270962</v>
      </c>
      <c r="DR121" s="1010"/>
      <c r="DS121" s="1010"/>
      <c r="DT121" s="1010"/>
      <c r="DU121" s="1010"/>
      <c r="DV121" s="1011">
        <v>10.3</v>
      </c>
      <c r="DW121" s="1011"/>
      <c r="DX121" s="1011"/>
      <c r="DY121" s="1011"/>
      <c r="DZ121" s="1012"/>
    </row>
    <row r="122" spans="1:130" s="246" customFormat="1" ht="26.25" customHeight="1">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440</v>
      </c>
      <c r="AB122" s="1049"/>
      <c r="AC122" s="1049"/>
      <c r="AD122" s="1049"/>
      <c r="AE122" s="1050"/>
      <c r="AF122" s="1051" t="s">
        <v>440</v>
      </c>
      <c r="AG122" s="1049"/>
      <c r="AH122" s="1049"/>
      <c r="AI122" s="1049"/>
      <c r="AJ122" s="1050"/>
      <c r="AK122" s="1051" t="s">
        <v>391</v>
      </c>
      <c r="AL122" s="1049"/>
      <c r="AM122" s="1049"/>
      <c r="AN122" s="1049"/>
      <c r="AO122" s="1050"/>
      <c r="AP122" s="1052" t="s">
        <v>444</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31712616</v>
      </c>
      <c r="BR122" s="1088"/>
      <c r="BS122" s="1088"/>
      <c r="BT122" s="1088"/>
      <c r="BU122" s="1088"/>
      <c r="BV122" s="1088">
        <v>31400125</v>
      </c>
      <c r="BW122" s="1088"/>
      <c r="BX122" s="1088"/>
      <c r="BY122" s="1088"/>
      <c r="BZ122" s="1088"/>
      <c r="CA122" s="1088">
        <v>30672354</v>
      </c>
      <c r="CB122" s="1088"/>
      <c r="CC122" s="1088"/>
      <c r="CD122" s="1088"/>
      <c r="CE122" s="1088"/>
      <c r="CF122" s="1108">
        <v>249.4</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v>129285</v>
      </c>
      <c r="DH122" s="1010"/>
      <c r="DI122" s="1010"/>
      <c r="DJ122" s="1010"/>
      <c r="DK122" s="1010"/>
      <c r="DL122" s="1010">
        <v>116569</v>
      </c>
      <c r="DM122" s="1010"/>
      <c r="DN122" s="1010"/>
      <c r="DO122" s="1010"/>
      <c r="DP122" s="1010"/>
      <c r="DQ122" s="1010">
        <v>119993</v>
      </c>
      <c r="DR122" s="1010"/>
      <c r="DS122" s="1010"/>
      <c r="DT122" s="1010"/>
      <c r="DU122" s="1010"/>
      <c r="DV122" s="1011">
        <v>1</v>
      </c>
      <c r="DW122" s="1011"/>
      <c r="DX122" s="1011"/>
      <c r="DY122" s="1011"/>
      <c r="DZ122" s="1012"/>
    </row>
    <row r="123" spans="1:130" s="246" customFormat="1" ht="26.25" customHeight="1">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440</v>
      </c>
      <c r="AB123" s="1049"/>
      <c r="AC123" s="1049"/>
      <c r="AD123" s="1049"/>
      <c r="AE123" s="1050"/>
      <c r="AF123" s="1051" t="s">
        <v>391</v>
      </c>
      <c r="AG123" s="1049"/>
      <c r="AH123" s="1049"/>
      <c r="AI123" s="1049"/>
      <c r="AJ123" s="1050"/>
      <c r="AK123" s="1051" t="s">
        <v>391</v>
      </c>
      <c r="AL123" s="1049"/>
      <c r="AM123" s="1049"/>
      <c r="AN123" s="1049"/>
      <c r="AO123" s="1050"/>
      <c r="AP123" s="1052" t="s">
        <v>391</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480</v>
      </c>
      <c r="BP123" s="1096"/>
      <c r="BQ123" s="1155">
        <v>44333577</v>
      </c>
      <c r="BR123" s="1156"/>
      <c r="BS123" s="1156"/>
      <c r="BT123" s="1156"/>
      <c r="BU123" s="1156"/>
      <c r="BV123" s="1156">
        <v>44257260</v>
      </c>
      <c r="BW123" s="1156"/>
      <c r="BX123" s="1156"/>
      <c r="BY123" s="1156"/>
      <c r="BZ123" s="1156"/>
      <c r="CA123" s="1156">
        <v>43268458</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440</v>
      </c>
      <c r="DH123" s="1049"/>
      <c r="DI123" s="1049"/>
      <c r="DJ123" s="1049"/>
      <c r="DK123" s="1050"/>
      <c r="DL123" s="1051" t="s">
        <v>391</v>
      </c>
      <c r="DM123" s="1049"/>
      <c r="DN123" s="1049"/>
      <c r="DO123" s="1049"/>
      <c r="DP123" s="1050"/>
      <c r="DQ123" s="1051" t="s">
        <v>440</v>
      </c>
      <c r="DR123" s="1049"/>
      <c r="DS123" s="1049"/>
      <c r="DT123" s="1049"/>
      <c r="DU123" s="1050"/>
      <c r="DV123" s="1052" t="s">
        <v>391</v>
      </c>
      <c r="DW123" s="1053"/>
      <c r="DX123" s="1053"/>
      <c r="DY123" s="1053"/>
      <c r="DZ123" s="1054"/>
    </row>
    <row r="124" spans="1:130" s="246" customFormat="1" ht="26.25" customHeight="1" thickBot="1">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440</v>
      </c>
      <c r="AB124" s="1049"/>
      <c r="AC124" s="1049"/>
      <c r="AD124" s="1049"/>
      <c r="AE124" s="1050"/>
      <c r="AF124" s="1051" t="s">
        <v>391</v>
      </c>
      <c r="AG124" s="1049"/>
      <c r="AH124" s="1049"/>
      <c r="AI124" s="1049"/>
      <c r="AJ124" s="1050"/>
      <c r="AK124" s="1051" t="s">
        <v>391</v>
      </c>
      <c r="AL124" s="1049"/>
      <c r="AM124" s="1049"/>
      <c r="AN124" s="1049"/>
      <c r="AO124" s="1050"/>
      <c r="AP124" s="1052" t="s">
        <v>391</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440</v>
      </c>
      <c r="BR124" s="1118"/>
      <c r="BS124" s="1118"/>
      <c r="BT124" s="1118"/>
      <c r="BU124" s="1118"/>
      <c r="BV124" s="1118" t="s">
        <v>391</v>
      </c>
      <c r="BW124" s="1118"/>
      <c r="BX124" s="1118"/>
      <c r="BY124" s="1118"/>
      <c r="BZ124" s="1118"/>
      <c r="CA124" s="1118" t="s">
        <v>391</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440</v>
      </c>
      <c r="DH124" s="1074"/>
      <c r="DI124" s="1074"/>
      <c r="DJ124" s="1074"/>
      <c r="DK124" s="1075"/>
      <c r="DL124" s="1073" t="s">
        <v>391</v>
      </c>
      <c r="DM124" s="1074"/>
      <c r="DN124" s="1074"/>
      <c r="DO124" s="1074"/>
      <c r="DP124" s="1075"/>
      <c r="DQ124" s="1073" t="s">
        <v>391</v>
      </c>
      <c r="DR124" s="1074"/>
      <c r="DS124" s="1074"/>
      <c r="DT124" s="1074"/>
      <c r="DU124" s="1075"/>
      <c r="DV124" s="1076" t="s">
        <v>391</v>
      </c>
      <c r="DW124" s="1077"/>
      <c r="DX124" s="1077"/>
      <c r="DY124" s="1077"/>
      <c r="DZ124" s="1078"/>
    </row>
    <row r="125" spans="1:130" s="246" customFormat="1" ht="26.25" customHeight="1">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391</v>
      </c>
      <c r="AB125" s="1049"/>
      <c r="AC125" s="1049"/>
      <c r="AD125" s="1049"/>
      <c r="AE125" s="1050"/>
      <c r="AF125" s="1051" t="s">
        <v>391</v>
      </c>
      <c r="AG125" s="1049"/>
      <c r="AH125" s="1049"/>
      <c r="AI125" s="1049"/>
      <c r="AJ125" s="1050"/>
      <c r="AK125" s="1051" t="s">
        <v>391</v>
      </c>
      <c r="AL125" s="1049"/>
      <c r="AM125" s="1049"/>
      <c r="AN125" s="1049"/>
      <c r="AO125" s="1050"/>
      <c r="AP125" s="1052" t="s">
        <v>391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391</v>
      </c>
      <c r="DM125" s="1017"/>
      <c r="DN125" s="1017"/>
      <c r="DO125" s="1017"/>
      <c r="DP125" s="1017"/>
      <c r="DQ125" s="1017" t="s">
        <v>391</v>
      </c>
      <c r="DR125" s="1017"/>
      <c r="DS125" s="1017"/>
      <c r="DT125" s="1017"/>
      <c r="DU125" s="1017"/>
      <c r="DV125" s="1018" t="s">
        <v>391</v>
      </c>
      <c r="DW125" s="1018"/>
      <c r="DX125" s="1018"/>
      <c r="DY125" s="1018"/>
      <c r="DZ125" s="1019"/>
    </row>
    <row r="126" spans="1:130" s="246" customFormat="1" ht="26.25" customHeight="1" thickBot="1">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391</v>
      </c>
      <c r="AB126" s="1049"/>
      <c r="AC126" s="1049"/>
      <c r="AD126" s="1049"/>
      <c r="AE126" s="1050"/>
      <c r="AF126" s="1051" t="s">
        <v>391</v>
      </c>
      <c r="AG126" s="1049"/>
      <c r="AH126" s="1049"/>
      <c r="AI126" s="1049"/>
      <c r="AJ126" s="1050"/>
      <c r="AK126" s="1051" t="s">
        <v>391</v>
      </c>
      <c r="AL126" s="1049"/>
      <c r="AM126" s="1049"/>
      <c r="AN126" s="1049"/>
      <c r="AO126" s="1050"/>
      <c r="AP126" s="1052" t="s">
        <v>391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v>258400</v>
      </c>
      <c r="DH126" s="1010"/>
      <c r="DI126" s="1010"/>
      <c r="DJ126" s="1010"/>
      <c r="DK126" s="1010"/>
      <c r="DL126" s="1010">
        <v>253601</v>
      </c>
      <c r="DM126" s="1010"/>
      <c r="DN126" s="1010"/>
      <c r="DO126" s="1010"/>
      <c r="DP126" s="1010"/>
      <c r="DQ126" s="1010" t="s">
        <v>391</v>
      </c>
      <c r="DR126" s="1010"/>
      <c r="DS126" s="1010"/>
      <c r="DT126" s="1010"/>
      <c r="DU126" s="1010"/>
      <c r="DV126" s="1011" t="s">
        <v>391</v>
      </c>
      <c r="DW126" s="1011"/>
      <c r="DX126" s="1011"/>
      <c r="DY126" s="1011"/>
      <c r="DZ126" s="1012"/>
    </row>
    <row r="127" spans="1:130" s="246" customFormat="1" ht="26.25" customHeight="1">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391</v>
      </c>
      <c r="AB127" s="1049"/>
      <c r="AC127" s="1049"/>
      <c r="AD127" s="1049"/>
      <c r="AE127" s="1050"/>
      <c r="AF127" s="1051" t="s">
        <v>391</v>
      </c>
      <c r="AG127" s="1049"/>
      <c r="AH127" s="1049"/>
      <c r="AI127" s="1049"/>
      <c r="AJ127" s="1050"/>
      <c r="AK127" s="1051" t="s">
        <v>440</v>
      </c>
      <c r="AL127" s="1049"/>
      <c r="AM127" s="1049"/>
      <c r="AN127" s="1049"/>
      <c r="AO127" s="1050"/>
      <c r="AP127" s="1052" t="s">
        <v>391</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391</v>
      </c>
      <c r="DH127" s="1010"/>
      <c r="DI127" s="1010"/>
      <c r="DJ127" s="1010"/>
      <c r="DK127" s="1010"/>
      <c r="DL127" s="1010" t="s">
        <v>440</v>
      </c>
      <c r="DM127" s="1010"/>
      <c r="DN127" s="1010"/>
      <c r="DO127" s="1010"/>
      <c r="DP127" s="1010"/>
      <c r="DQ127" s="1010" t="s">
        <v>391</v>
      </c>
      <c r="DR127" s="1010"/>
      <c r="DS127" s="1010"/>
      <c r="DT127" s="1010"/>
      <c r="DU127" s="1010"/>
      <c r="DV127" s="1011" t="s">
        <v>440</v>
      </c>
      <c r="DW127" s="1011"/>
      <c r="DX127" s="1011"/>
      <c r="DY127" s="1011"/>
      <c r="DZ127" s="1012"/>
    </row>
    <row r="128" spans="1:130" s="246" customFormat="1" ht="26.25" customHeight="1" thickBot="1">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603069</v>
      </c>
      <c r="AB128" s="1138"/>
      <c r="AC128" s="1138"/>
      <c r="AD128" s="1138"/>
      <c r="AE128" s="1139"/>
      <c r="AF128" s="1140">
        <v>593154</v>
      </c>
      <c r="AG128" s="1138"/>
      <c r="AH128" s="1138"/>
      <c r="AI128" s="1138"/>
      <c r="AJ128" s="1139"/>
      <c r="AK128" s="1140">
        <v>610136</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495</v>
      </c>
      <c r="BG128" s="1145"/>
      <c r="BH128" s="1145"/>
      <c r="BI128" s="1145"/>
      <c r="BJ128" s="1145"/>
      <c r="BK128" s="1145"/>
      <c r="BL128" s="1146"/>
      <c r="BM128" s="1144">
        <v>12.79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441</v>
      </c>
      <c r="DH128" s="1130"/>
      <c r="DI128" s="1130"/>
      <c r="DJ128" s="1130"/>
      <c r="DK128" s="1130"/>
      <c r="DL128" s="1130" t="s">
        <v>391</v>
      </c>
      <c r="DM128" s="1130"/>
      <c r="DN128" s="1130"/>
      <c r="DO128" s="1130"/>
      <c r="DP128" s="1130"/>
      <c r="DQ128" s="1130" t="s">
        <v>497</v>
      </c>
      <c r="DR128" s="1130"/>
      <c r="DS128" s="1130"/>
      <c r="DT128" s="1130"/>
      <c r="DU128" s="1130"/>
      <c r="DV128" s="1131" t="s">
        <v>444</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14674281</v>
      </c>
      <c r="AB129" s="1049"/>
      <c r="AC129" s="1049"/>
      <c r="AD129" s="1049"/>
      <c r="AE129" s="1050"/>
      <c r="AF129" s="1051">
        <v>14752461</v>
      </c>
      <c r="AG129" s="1049"/>
      <c r="AH129" s="1049"/>
      <c r="AI129" s="1049"/>
      <c r="AJ129" s="1050"/>
      <c r="AK129" s="1051">
        <v>14782692</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497</v>
      </c>
      <c r="BG129" s="1159"/>
      <c r="BH129" s="1159"/>
      <c r="BI129" s="1159"/>
      <c r="BJ129" s="1159"/>
      <c r="BK129" s="1159"/>
      <c r="BL129" s="1160"/>
      <c r="BM129" s="1158">
        <v>17.79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2500545</v>
      </c>
      <c r="AB130" s="1049"/>
      <c r="AC130" s="1049"/>
      <c r="AD130" s="1049"/>
      <c r="AE130" s="1050"/>
      <c r="AF130" s="1051">
        <v>2465230</v>
      </c>
      <c r="AG130" s="1049"/>
      <c r="AH130" s="1049"/>
      <c r="AI130" s="1049"/>
      <c r="AJ130" s="1050"/>
      <c r="AK130" s="1051">
        <v>2484431</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8.1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12173736</v>
      </c>
      <c r="AB131" s="1074"/>
      <c r="AC131" s="1074"/>
      <c r="AD131" s="1074"/>
      <c r="AE131" s="1075"/>
      <c r="AF131" s="1073">
        <v>12287231</v>
      </c>
      <c r="AG131" s="1074"/>
      <c r="AH131" s="1074"/>
      <c r="AI131" s="1074"/>
      <c r="AJ131" s="1075"/>
      <c r="AK131" s="1073">
        <v>12298261</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t="s">
        <v>444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9.7504578710000001</v>
      </c>
      <c r="AB132" s="1190"/>
      <c r="AC132" s="1190"/>
      <c r="AD132" s="1190"/>
      <c r="AE132" s="1191"/>
      <c r="AF132" s="1192">
        <v>7.3264757539999996</v>
      </c>
      <c r="AG132" s="1190"/>
      <c r="AH132" s="1190"/>
      <c r="AI132" s="1190"/>
      <c r="AJ132" s="1191"/>
      <c r="AK132" s="1192">
        <v>7.244227456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10.1</v>
      </c>
      <c r="AB133" s="1173"/>
      <c r="AC133" s="1173"/>
      <c r="AD133" s="1173"/>
      <c r="AE133" s="1174"/>
      <c r="AF133" s="1172">
        <v>9</v>
      </c>
      <c r="AG133" s="1173"/>
      <c r="AH133" s="1173"/>
      <c r="AI133" s="1173"/>
      <c r="AJ133" s="1174"/>
      <c r="AK133" s="1172">
        <v>8.1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KODtCXKKUPraClNmHevopA4mVc4x6XhFQbAWdkvEMULMWvitO26/e0gF0ohzYmMkFD0+kbrLbesQoyp3ur4Tg==" saltValue="CIQoKBMk9TWq60s/Kxx4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4QVr7L4XmO8IL6tOvKyZiAy4hCi5iXmAuFeTzIvWJc0BR2Bz3ATQetcwh26ov5k0AvgWl59A4N+U6ndagmSlw==" saltValue="IAYDL77EbeAQh8GvwCyH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q3oTfDcdRCKIXduk9qL1M3eI/JjI90E5ANP6/KMI0+K46dWotb5tdLNENIBhN4oc9776anvylsMFzUJoc7Xg==" saltValue="+J34qkYyML1hCFbCjfNt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3025959</v>
      </c>
      <c r="AP9" s="312">
        <v>43558</v>
      </c>
      <c r="AQ9" s="313">
        <v>62647</v>
      </c>
      <c r="AR9" s="314">
        <v>-30.5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887702</v>
      </c>
      <c r="AP10" s="315">
        <v>12778</v>
      </c>
      <c r="AQ10" s="316">
        <v>5968</v>
      </c>
      <c r="AR10" s="317">
        <v>114.1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523911</v>
      </c>
      <c r="AP11" s="315">
        <v>7542</v>
      </c>
      <c r="AQ11" s="316">
        <v>5863</v>
      </c>
      <c r="AR11" s="317">
        <v>28.6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v>5711</v>
      </c>
      <c r="AP12" s="315">
        <v>82</v>
      </c>
      <c r="AQ12" s="316">
        <v>1312</v>
      </c>
      <c r="AR12" s="317">
        <v>-93.8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521</v>
      </c>
      <c r="AP13" s="315" t="s">
        <v>521</v>
      </c>
      <c r="AQ13" s="316">
        <v>0</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174964</v>
      </c>
      <c r="AP14" s="315">
        <v>2519</v>
      </c>
      <c r="AQ14" s="316">
        <v>2308</v>
      </c>
      <c r="AR14" s="317">
        <v>9.1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36179</v>
      </c>
      <c r="AP15" s="315">
        <v>521</v>
      </c>
      <c r="AQ15" s="316">
        <v>1635</v>
      </c>
      <c r="AR15" s="317">
        <v>-68.099999999999994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-358350</v>
      </c>
      <c r="AP16" s="315">
        <v>-5158</v>
      </c>
      <c r="AQ16" s="316">
        <v>-5106</v>
      </c>
      <c r="AR16" s="317">
        <v>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4296076</v>
      </c>
      <c r="AP17" s="315">
        <v>61842</v>
      </c>
      <c r="AQ17" s="316">
        <v>74627</v>
      </c>
      <c r="AR17" s="317">
        <v>-17.100000000000001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5.0999999999999996</v>
      </c>
      <c r="AP21" s="328">
        <v>7.32</v>
      </c>
      <c r="AQ21" s="329">
        <v>-2.2200000000000002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98.4</v>
      </c>
      <c r="AP22" s="333">
        <v>98.6</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2565442</v>
      </c>
      <c r="AP32" s="342">
        <v>36929</v>
      </c>
      <c r="AQ32" s="343">
        <v>39505</v>
      </c>
      <c r="AR32" s="344">
        <v>-6.5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v>80000</v>
      </c>
      <c r="AP34" s="342">
        <v>1152</v>
      </c>
      <c r="AQ34" s="343">
        <v>56</v>
      </c>
      <c r="AR34" s="344">
        <v>1957.1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799486</v>
      </c>
      <c r="AP35" s="342">
        <v>11509</v>
      </c>
      <c r="AQ35" s="343">
        <v>13645</v>
      </c>
      <c r="AR35" s="344">
        <v>-15.7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449150</v>
      </c>
      <c r="AP36" s="342">
        <v>6465</v>
      </c>
      <c r="AQ36" s="343">
        <v>1726</v>
      </c>
      <c r="AR36" s="344">
        <v>274.60000000000002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91403</v>
      </c>
      <c r="AP37" s="342">
        <v>1316</v>
      </c>
      <c r="AQ37" s="343">
        <v>663</v>
      </c>
      <c r="AR37" s="344">
        <v>98.5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521</v>
      </c>
      <c r="AP38" s="345" t="s">
        <v>521</v>
      </c>
      <c r="AQ38" s="346">
        <v>1</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-610136</v>
      </c>
      <c r="AP39" s="342">
        <v>-8783</v>
      </c>
      <c r="AQ39" s="343">
        <v>-5573</v>
      </c>
      <c r="AR39" s="344">
        <v>57.6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-2484431</v>
      </c>
      <c r="AP40" s="342">
        <v>-35763</v>
      </c>
      <c r="AQ40" s="343">
        <v>-36518</v>
      </c>
      <c r="AR40" s="344">
        <v>-2.1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890914</v>
      </c>
      <c r="AP41" s="342">
        <v>12825</v>
      </c>
      <c r="AQ41" s="343">
        <v>13504</v>
      </c>
      <c r="AR41" s="344">
        <v>-5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3471551</v>
      </c>
      <c r="AN51" s="364">
        <v>50339</v>
      </c>
      <c r="AO51" s="365">
        <v>-22.3</v>
      </c>
      <c r="AP51" s="366">
        <v>57944</v>
      </c>
      <c r="AQ51" s="367">
        <v>3</v>
      </c>
      <c r="AR51" s="368">
        <v>-25.3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1271316</v>
      </c>
      <c r="AN52" s="372">
        <v>18435</v>
      </c>
      <c r="AO52" s="373">
        <v>-20.5</v>
      </c>
      <c r="AP52" s="374">
        <v>29326</v>
      </c>
      <c r="AQ52" s="375">
        <v>8.8000000000000007</v>
      </c>
      <c r="AR52" s="376">
        <v>-29.3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3048527</v>
      </c>
      <c r="AN53" s="364">
        <v>44115</v>
      </c>
      <c r="AO53" s="365">
        <v>-12.4</v>
      </c>
      <c r="AP53" s="366">
        <v>54227</v>
      </c>
      <c r="AQ53" s="367">
        <v>-6.4</v>
      </c>
      <c r="AR53" s="368">
        <v>-6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1070445</v>
      </c>
      <c r="AN54" s="372">
        <v>15490</v>
      </c>
      <c r="AO54" s="373">
        <v>-16</v>
      </c>
      <c r="AP54" s="374">
        <v>29694</v>
      </c>
      <c r="AQ54" s="375">
        <v>1.3</v>
      </c>
      <c r="AR54" s="376">
        <v>-17.3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2500638</v>
      </c>
      <c r="AN55" s="364">
        <v>36170</v>
      </c>
      <c r="AO55" s="365">
        <v>-18</v>
      </c>
      <c r="AP55" s="366">
        <v>57295</v>
      </c>
      <c r="AQ55" s="367">
        <v>5.7</v>
      </c>
      <c r="AR55" s="368">
        <v>-23.7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1070386</v>
      </c>
      <c r="AN56" s="372">
        <v>15483</v>
      </c>
      <c r="AO56" s="373">
        <v>0</v>
      </c>
      <c r="AP56" s="374">
        <v>32771</v>
      </c>
      <c r="AQ56" s="375">
        <v>10.4</v>
      </c>
      <c r="AR56" s="376">
        <v>-10.4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2353498</v>
      </c>
      <c r="AN57" s="364">
        <v>33962</v>
      </c>
      <c r="AO57" s="365">
        <v>-6.1</v>
      </c>
      <c r="AP57" s="366">
        <v>54110</v>
      </c>
      <c r="AQ57" s="367">
        <v>-5.6</v>
      </c>
      <c r="AR57" s="368">
        <v>-0.5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645975</v>
      </c>
      <c r="AN58" s="372">
        <v>9322</v>
      </c>
      <c r="AO58" s="373">
        <v>-39.799999999999997</v>
      </c>
      <c r="AP58" s="374">
        <v>30620</v>
      </c>
      <c r="AQ58" s="375">
        <v>-6.6</v>
      </c>
      <c r="AR58" s="376">
        <v>-33.200000000000003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2637472</v>
      </c>
      <c r="AN59" s="364">
        <v>37966</v>
      </c>
      <c r="AO59" s="365">
        <v>11.8</v>
      </c>
      <c r="AP59" s="366">
        <v>54684</v>
      </c>
      <c r="AQ59" s="367">
        <v>1.1000000000000001</v>
      </c>
      <c r="AR59" s="368">
        <v>10.7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1015009</v>
      </c>
      <c r="AN60" s="372">
        <v>14611</v>
      </c>
      <c r="AO60" s="373">
        <v>56.7</v>
      </c>
      <c r="AP60" s="374">
        <v>32829</v>
      </c>
      <c r="AQ60" s="375">
        <v>7.2</v>
      </c>
      <c r="AR60" s="376">
        <v>49.5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2802337</v>
      </c>
      <c r="AN61" s="379">
        <v>40510</v>
      </c>
      <c r="AO61" s="380">
        <v>-9.4</v>
      </c>
      <c r="AP61" s="381">
        <v>55652</v>
      </c>
      <c r="AQ61" s="382">
        <v>-0.4</v>
      </c>
      <c r="AR61" s="368">
        <v>-9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1014626</v>
      </c>
      <c r="AN62" s="372">
        <v>14668</v>
      </c>
      <c r="AO62" s="373">
        <v>-3.9</v>
      </c>
      <c r="AP62" s="374">
        <v>31048</v>
      </c>
      <c r="AQ62" s="375">
        <v>4.2</v>
      </c>
      <c r="AR62" s="376">
        <v>-8.1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7Gap+eZWLRLfiwM2EtrBoSTdeSze86de5GEABANPUwUcyp8ZLPTA5X66g6McG5c4DUmvkqRabu/3KVRHseb1Q==" saltValue="lebniRSWnjXOSBGpL28d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V5Kq/is9aiFcw5d5Iw9KoNZszNW125waTZ5u+R/I73ostCQFXPkgFqjsAYJSJk6kUHutBxrBc3DMXX2HgENrQ==" saltValue="KnG3fU9AyIvgvhDq6nRK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HiuU4CLvTseC86ds4xhI9Fi9mIvqo8db/17XUdqw1TBvlrGqwigzoyioKGTntvnR6hXxb6DmkhOkMzgJ3ef2g==" saltValue="47ieoCpcWSNghp4Gocqi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2" t="s">
        <v>3</v>
      </c>
      <c r="D47" s="1232"/>
      <c r="E47" s="1233"/>
      <c r="F47" s="11">
        <v>16.48</v>
      </c>
      <c r="G47" s="12">
        <v>18.82</v>
      </c>
      <c r="H47" s="12">
        <v>20.47</v>
      </c>
      <c r="I47" s="12">
        <v>20.45</v>
      </c>
      <c r="J47" s="13">
        <v>21.48</v>
      </c>
    </row>
    <row r="48" spans="2:10" ht="57.75" customHeight="1">
      <c r="B48" s="14"/>
      <c r="C48" s="1234" t="s">
        <v>4</v>
      </c>
      <c r="D48" s="1234"/>
      <c r="E48" s="1235"/>
      <c r="F48" s="15">
        <v>1.88</v>
      </c>
      <c r="G48" s="16">
        <v>2.2000000000000002</v>
      </c>
      <c r="H48" s="16">
        <v>3.77</v>
      </c>
      <c r="I48" s="16">
        <v>2.2200000000000002</v>
      </c>
      <c r="J48" s="17">
        <v>3.35</v>
      </c>
    </row>
    <row r="49" spans="2:10" ht="57.75" customHeight="1" thickBot="1">
      <c r="B49" s="18"/>
      <c r="C49" s="1236" t="s">
        <v>5</v>
      </c>
      <c r="D49" s="1236"/>
      <c r="E49" s="1237"/>
      <c r="F49" s="19" t="s">
        <v>567</v>
      </c>
      <c r="G49" s="20">
        <v>2.98</v>
      </c>
      <c r="H49" s="20">
        <v>3.34</v>
      </c>
      <c r="I49" s="20" t="s">
        <v>568</v>
      </c>
      <c r="J49" s="21">
        <v>2.2000000000000002</v>
      </c>
    </row>
    <row r="50" spans="2:10" ht="13.5" customHeight="1"/>
    <row r="51" spans="2:10" ht="13.5" hidden="1" customHeight="1"/>
    <row r="52" spans="2:10" ht="13.5" hidden="1" customHeight="1"/>
    <row r="53" spans="2:10" ht="13.5" hidden="1" customHeight="1"/>
  </sheetData>
  <sheetProtection algorithmName="SHA-512" hashValue="kVU/dIdqgNRd5xs/D1fbEb56VFj0Rsi0YlvchxnKd7r7g5nUOwo7c1UjSPv8YTC/Ag0bZ88CPwot8/nn34VAVg==" saltValue="euQzK8wt2jP7ULu2J1z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4" t="s">
        <v>569</v>
      </c>
      <c r="D34" s="1244"/>
      <c r="E34" s="1245"/>
      <c r="F34" s="32">
        <v>7.72</v>
      </c>
      <c r="G34" s="33">
        <v>7.14</v>
      </c>
      <c r="H34" s="33">
        <v>6.79</v>
      </c>
      <c r="I34" s="33">
        <v>6.62</v>
      </c>
      <c r="J34" s="34">
        <v>7.55</v>
      </c>
      <c r="K34" s="22"/>
      <c r="L34" s="22"/>
      <c r="M34" s="22"/>
      <c r="N34" s="22"/>
      <c r="O34" s="22"/>
      <c r="P34" s="22"/>
    </row>
    <row r="35" spans="1:16" ht="39" customHeight="1">
      <c r="A35" s="22"/>
      <c r="B35" s="35"/>
      <c r="C35" s="1238" t="s">
        <v>570</v>
      </c>
      <c r="D35" s="1239"/>
      <c r="E35" s="1240"/>
      <c r="F35" s="36">
        <v>1.87</v>
      </c>
      <c r="G35" s="37">
        <v>2.19</v>
      </c>
      <c r="H35" s="37">
        <v>3.77</v>
      </c>
      <c r="I35" s="37">
        <v>2.2200000000000002</v>
      </c>
      <c r="J35" s="38">
        <v>3.34</v>
      </c>
      <c r="K35" s="22"/>
      <c r="L35" s="22"/>
      <c r="M35" s="22"/>
      <c r="N35" s="22"/>
      <c r="O35" s="22"/>
      <c r="P35" s="22"/>
    </row>
    <row r="36" spans="1:16" ht="39" customHeight="1">
      <c r="A36" s="22"/>
      <c r="B36" s="35"/>
      <c r="C36" s="1238" t="s">
        <v>571</v>
      </c>
      <c r="D36" s="1239"/>
      <c r="E36" s="1240"/>
      <c r="F36" s="36" t="s">
        <v>521</v>
      </c>
      <c r="G36" s="37" t="s">
        <v>521</v>
      </c>
      <c r="H36" s="37">
        <v>0.69</v>
      </c>
      <c r="I36" s="37">
        <v>1.1000000000000001</v>
      </c>
      <c r="J36" s="38">
        <v>1.54</v>
      </c>
      <c r="K36" s="22"/>
      <c r="L36" s="22"/>
      <c r="M36" s="22"/>
      <c r="N36" s="22"/>
      <c r="O36" s="22"/>
      <c r="P36" s="22"/>
    </row>
    <row r="37" spans="1:16" ht="39" customHeight="1">
      <c r="A37" s="22"/>
      <c r="B37" s="35"/>
      <c r="C37" s="1238" t="s">
        <v>572</v>
      </c>
      <c r="D37" s="1239"/>
      <c r="E37" s="1240"/>
      <c r="F37" s="36" t="s">
        <v>521</v>
      </c>
      <c r="G37" s="37" t="s">
        <v>521</v>
      </c>
      <c r="H37" s="37">
        <v>0.27</v>
      </c>
      <c r="I37" s="37">
        <v>0.44</v>
      </c>
      <c r="J37" s="38">
        <v>1.21</v>
      </c>
      <c r="K37" s="22"/>
      <c r="L37" s="22"/>
      <c r="M37" s="22"/>
      <c r="N37" s="22"/>
      <c r="O37" s="22"/>
      <c r="P37" s="22"/>
    </row>
    <row r="38" spans="1:16" ht="39" customHeight="1">
      <c r="A38" s="22"/>
      <c r="B38" s="35"/>
      <c r="C38" s="1238" t="s">
        <v>573</v>
      </c>
      <c r="D38" s="1239"/>
      <c r="E38" s="1240"/>
      <c r="F38" s="36">
        <v>0.28999999999999998</v>
      </c>
      <c r="G38" s="37">
        <v>0.14000000000000001</v>
      </c>
      <c r="H38" s="37">
        <v>0.76</v>
      </c>
      <c r="I38" s="37">
        <v>1.61</v>
      </c>
      <c r="J38" s="38">
        <v>1.03</v>
      </c>
      <c r="K38" s="22"/>
      <c r="L38" s="22"/>
      <c r="M38" s="22"/>
      <c r="N38" s="22"/>
      <c r="O38" s="22"/>
      <c r="P38" s="22"/>
    </row>
    <row r="39" spans="1:16" ht="39" customHeight="1">
      <c r="A39" s="22"/>
      <c r="B39" s="35"/>
      <c r="C39" s="1238" t="s">
        <v>574</v>
      </c>
      <c r="D39" s="1239"/>
      <c r="E39" s="1240"/>
      <c r="F39" s="36">
        <v>0</v>
      </c>
      <c r="G39" s="37">
        <v>0</v>
      </c>
      <c r="H39" s="37">
        <v>0</v>
      </c>
      <c r="I39" s="37">
        <v>0</v>
      </c>
      <c r="J39" s="38">
        <v>0.79</v>
      </c>
      <c r="K39" s="22"/>
      <c r="L39" s="22"/>
      <c r="M39" s="22"/>
      <c r="N39" s="22"/>
      <c r="O39" s="22"/>
      <c r="P39" s="22"/>
    </row>
    <row r="40" spans="1:16" ht="39" customHeight="1">
      <c r="A40" s="22"/>
      <c r="B40" s="35"/>
      <c r="C40" s="1238" t="s">
        <v>575</v>
      </c>
      <c r="D40" s="1239"/>
      <c r="E40" s="1240"/>
      <c r="F40" s="36">
        <v>0.38</v>
      </c>
      <c r="G40" s="37">
        <v>0.34</v>
      </c>
      <c r="H40" s="37">
        <v>0.32</v>
      </c>
      <c r="I40" s="37">
        <v>0.31</v>
      </c>
      <c r="J40" s="38">
        <v>0.3</v>
      </c>
      <c r="K40" s="22"/>
      <c r="L40" s="22"/>
      <c r="M40" s="22"/>
      <c r="N40" s="22"/>
      <c r="O40" s="22"/>
      <c r="P40" s="22"/>
    </row>
    <row r="41" spans="1:16" ht="39" customHeight="1">
      <c r="A41" s="22"/>
      <c r="B41" s="35"/>
      <c r="C41" s="1238" t="s">
        <v>576</v>
      </c>
      <c r="D41" s="1239"/>
      <c r="E41" s="1240"/>
      <c r="F41" s="36">
        <v>0</v>
      </c>
      <c r="G41" s="37">
        <v>0.01</v>
      </c>
      <c r="H41" s="37">
        <v>0.02</v>
      </c>
      <c r="I41" s="37">
        <v>0.01</v>
      </c>
      <c r="J41" s="38">
        <v>0.01</v>
      </c>
      <c r="K41" s="22"/>
      <c r="L41" s="22"/>
      <c r="M41" s="22"/>
      <c r="N41" s="22"/>
      <c r="O41" s="22"/>
      <c r="P41" s="22"/>
    </row>
    <row r="42" spans="1:16" ht="39" customHeight="1">
      <c r="A42" s="22"/>
      <c r="B42" s="39"/>
      <c r="C42" s="1238" t="s">
        <v>577</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578</v>
      </c>
      <c r="D43" s="1242"/>
      <c r="E43" s="1243"/>
      <c r="F43" s="41">
        <v>0.38</v>
      </c>
      <c r="G43" s="42">
        <v>9.7899999999999991</v>
      </c>
      <c r="H43" s="42">
        <v>1.45</v>
      </c>
      <c r="I43" s="42">
        <v>1.23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Q6ykgh1Kh6FS2BDlxWtnCUCXrdEq593OSMDupjVB39VgTyAjTdAmlJCFLfKHn8fLCQt74/BhlfmhW11L2+orA==" saltValue="vxcUR3RQ6i7j311J5DJC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6" t="s">
        <v>11</v>
      </c>
      <c r="C45" s="1247"/>
      <c r="D45" s="58"/>
      <c r="E45" s="1252" t="s">
        <v>12</v>
      </c>
      <c r="F45" s="1252"/>
      <c r="G45" s="1252"/>
      <c r="H45" s="1252"/>
      <c r="I45" s="1252"/>
      <c r="J45" s="1253"/>
      <c r="K45" s="59">
        <v>3123</v>
      </c>
      <c r="L45" s="60">
        <v>2978</v>
      </c>
      <c r="M45" s="60">
        <v>2927</v>
      </c>
      <c r="N45" s="60">
        <v>2736</v>
      </c>
      <c r="O45" s="61">
        <v>2565</v>
      </c>
      <c r="P45" s="48"/>
      <c r="Q45" s="48"/>
      <c r="R45" s="48"/>
      <c r="S45" s="48"/>
      <c r="T45" s="48"/>
      <c r="U45" s="48"/>
    </row>
    <row r="46" spans="1:21" ht="30.75" customHeight="1">
      <c r="A46" s="48"/>
      <c r="B46" s="1248"/>
      <c r="C46" s="1249"/>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c r="A47" s="48"/>
      <c r="B47" s="1248"/>
      <c r="C47" s="1249"/>
      <c r="D47" s="62"/>
      <c r="E47" s="1254" t="s">
        <v>14</v>
      </c>
      <c r="F47" s="1254"/>
      <c r="G47" s="1254"/>
      <c r="H47" s="1254"/>
      <c r="I47" s="1254"/>
      <c r="J47" s="1255"/>
      <c r="K47" s="63">
        <v>27</v>
      </c>
      <c r="L47" s="64">
        <v>47</v>
      </c>
      <c r="M47" s="64">
        <v>67</v>
      </c>
      <c r="N47" s="64">
        <v>70</v>
      </c>
      <c r="O47" s="65">
        <v>80</v>
      </c>
      <c r="P47" s="48"/>
      <c r="Q47" s="48"/>
      <c r="R47" s="48"/>
      <c r="S47" s="48"/>
      <c r="T47" s="48"/>
      <c r="U47" s="48"/>
    </row>
    <row r="48" spans="1:21" ht="30.75" customHeight="1">
      <c r="A48" s="48"/>
      <c r="B48" s="1248"/>
      <c r="C48" s="1249"/>
      <c r="D48" s="62"/>
      <c r="E48" s="1254" t="s">
        <v>15</v>
      </c>
      <c r="F48" s="1254"/>
      <c r="G48" s="1254"/>
      <c r="H48" s="1254"/>
      <c r="I48" s="1254"/>
      <c r="J48" s="1255"/>
      <c r="K48" s="63">
        <v>720</v>
      </c>
      <c r="L48" s="64">
        <v>764</v>
      </c>
      <c r="M48" s="64">
        <v>797</v>
      </c>
      <c r="N48" s="64">
        <v>765</v>
      </c>
      <c r="O48" s="65">
        <v>799</v>
      </c>
      <c r="P48" s="48"/>
      <c r="Q48" s="48"/>
      <c r="R48" s="48"/>
      <c r="S48" s="48"/>
      <c r="T48" s="48"/>
      <c r="U48" s="48"/>
    </row>
    <row r="49" spans="1:21" ht="30.75" customHeight="1">
      <c r="A49" s="48"/>
      <c r="B49" s="1248"/>
      <c r="C49" s="1249"/>
      <c r="D49" s="62"/>
      <c r="E49" s="1254" t="s">
        <v>16</v>
      </c>
      <c r="F49" s="1254"/>
      <c r="G49" s="1254"/>
      <c r="H49" s="1254"/>
      <c r="I49" s="1254"/>
      <c r="J49" s="1255"/>
      <c r="K49" s="63">
        <v>395</v>
      </c>
      <c r="L49" s="64">
        <v>404</v>
      </c>
      <c r="M49" s="64">
        <v>408</v>
      </c>
      <c r="N49" s="64">
        <v>296</v>
      </c>
      <c r="O49" s="65">
        <v>449</v>
      </c>
      <c r="P49" s="48"/>
      <c r="Q49" s="48"/>
      <c r="R49" s="48"/>
      <c r="S49" s="48"/>
      <c r="T49" s="48"/>
      <c r="U49" s="48"/>
    </row>
    <row r="50" spans="1:21" ht="30.75" customHeight="1">
      <c r="A50" s="48"/>
      <c r="B50" s="1248"/>
      <c r="C50" s="1249"/>
      <c r="D50" s="62"/>
      <c r="E50" s="1254" t="s">
        <v>17</v>
      </c>
      <c r="F50" s="1254"/>
      <c r="G50" s="1254"/>
      <c r="H50" s="1254"/>
      <c r="I50" s="1254"/>
      <c r="J50" s="1255"/>
      <c r="K50" s="63">
        <v>91</v>
      </c>
      <c r="L50" s="64">
        <v>91</v>
      </c>
      <c r="M50" s="64">
        <v>91</v>
      </c>
      <c r="N50" s="64">
        <v>91</v>
      </c>
      <c r="O50" s="65">
        <v>91</v>
      </c>
      <c r="P50" s="48"/>
      <c r="Q50" s="48"/>
      <c r="R50" s="48"/>
      <c r="S50" s="48"/>
      <c r="T50" s="48"/>
      <c r="U50" s="48"/>
    </row>
    <row r="51" spans="1:21" ht="30.75" customHeight="1">
      <c r="A51" s="48"/>
      <c r="B51" s="1250"/>
      <c r="C51" s="1251"/>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c r="A52" s="48"/>
      <c r="B52" s="1256" t="s">
        <v>19</v>
      </c>
      <c r="C52" s="1257"/>
      <c r="D52" s="66"/>
      <c r="E52" s="1254" t="s">
        <v>20</v>
      </c>
      <c r="F52" s="1254"/>
      <c r="G52" s="1254"/>
      <c r="H52" s="1254"/>
      <c r="I52" s="1254"/>
      <c r="J52" s="1255"/>
      <c r="K52" s="63">
        <v>3108</v>
      </c>
      <c r="L52" s="64">
        <v>3065</v>
      </c>
      <c r="M52" s="64">
        <v>3103</v>
      </c>
      <c r="N52" s="64">
        <v>3058</v>
      </c>
      <c r="O52" s="65">
        <v>3094</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1248</v>
      </c>
      <c r="L53" s="69">
        <v>1219</v>
      </c>
      <c r="M53" s="69">
        <v>1187</v>
      </c>
      <c r="N53" s="69">
        <v>900</v>
      </c>
      <c r="O53" s="70">
        <v>890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62" t="s">
        <v>25</v>
      </c>
      <c r="C57" s="1263"/>
      <c r="D57" s="1266" t="s">
        <v>26</v>
      </c>
      <c r="E57" s="1267"/>
      <c r="F57" s="1267"/>
      <c r="G57" s="1267"/>
      <c r="H57" s="1267"/>
      <c r="I57" s="1267"/>
      <c r="J57" s="1268"/>
      <c r="K57" s="82">
        <v>26</v>
      </c>
      <c r="L57" s="83">
        <v>53</v>
      </c>
      <c r="M57" s="83">
        <v>100</v>
      </c>
      <c r="N57" s="83">
        <v>114</v>
      </c>
      <c r="O57" s="84">
        <v>184</v>
      </c>
    </row>
    <row r="58" spans="1:21" ht="31.5" customHeight="1" thickBot="1">
      <c r="B58" s="1264"/>
      <c r="C58" s="1265"/>
      <c r="D58" s="1269" t="s">
        <v>27</v>
      </c>
      <c r="E58" s="1270"/>
      <c r="F58" s="1270"/>
      <c r="G58" s="1270"/>
      <c r="H58" s="1270"/>
      <c r="I58" s="1270"/>
      <c r="J58" s="1271"/>
      <c r="K58" s="85">
        <v>13</v>
      </c>
      <c r="L58" s="86">
        <v>27</v>
      </c>
      <c r="M58" s="86">
        <v>47</v>
      </c>
      <c r="N58" s="86">
        <v>67</v>
      </c>
      <c r="O58" s="87">
        <v>70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cg2kwq00TdBbS8ysMWy8GdpVzJXsHgGeigjMSBLfHkCd87GTCn/X2CpmlRQrsMt+ePjbF7C2zXEaxbiun4tnA==" saltValue="K82EAlOinIOnuW6/eiwF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72" t="s">
        <v>30</v>
      </c>
      <c r="C41" s="1273"/>
      <c r="D41" s="101"/>
      <c r="E41" s="1278" t="s">
        <v>31</v>
      </c>
      <c r="F41" s="1278"/>
      <c r="G41" s="1278"/>
      <c r="H41" s="1279"/>
      <c r="I41" s="102">
        <v>26568</v>
      </c>
      <c r="J41" s="103">
        <v>26559</v>
      </c>
      <c r="K41" s="103">
        <v>26276</v>
      </c>
      <c r="L41" s="103">
        <v>25893</v>
      </c>
      <c r="M41" s="104">
        <v>25848</v>
      </c>
    </row>
    <row r="42" spans="2:13" ht="27.75" customHeight="1">
      <c r="B42" s="1274"/>
      <c r="C42" s="1275"/>
      <c r="D42" s="105"/>
      <c r="E42" s="1280" t="s">
        <v>32</v>
      </c>
      <c r="F42" s="1280"/>
      <c r="G42" s="1280"/>
      <c r="H42" s="1281"/>
      <c r="I42" s="106">
        <v>555</v>
      </c>
      <c r="J42" s="107">
        <v>464</v>
      </c>
      <c r="K42" s="107">
        <v>372</v>
      </c>
      <c r="L42" s="107">
        <v>281</v>
      </c>
      <c r="M42" s="108">
        <v>190</v>
      </c>
    </row>
    <row r="43" spans="2:13" ht="27.75" customHeight="1">
      <c r="B43" s="1274"/>
      <c r="C43" s="1275"/>
      <c r="D43" s="105"/>
      <c r="E43" s="1280" t="s">
        <v>33</v>
      </c>
      <c r="F43" s="1280"/>
      <c r="G43" s="1280"/>
      <c r="H43" s="1281"/>
      <c r="I43" s="106">
        <v>10912</v>
      </c>
      <c r="J43" s="107">
        <v>10882</v>
      </c>
      <c r="K43" s="107">
        <v>10719</v>
      </c>
      <c r="L43" s="107">
        <v>9632</v>
      </c>
      <c r="M43" s="108">
        <v>9005</v>
      </c>
    </row>
    <row r="44" spans="2:13" ht="27.75" customHeight="1">
      <c r="B44" s="1274"/>
      <c r="C44" s="1275"/>
      <c r="D44" s="105"/>
      <c r="E44" s="1280" t="s">
        <v>34</v>
      </c>
      <c r="F44" s="1280"/>
      <c r="G44" s="1280"/>
      <c r="H44" s="1281"/>
      <c r="I44" s="106">
        <v>4945</v>
      </c>
      <c r="J44" s="107">
        <v>4205</v>
      </c>
      <c r="K44" s="107">
        <v>3590</v>
      </c>
      <c r="L44" s="107">
        <v>3295</v>
      </c>
      <c r="M44" s="108">
        <v>3431</v>
      </c>
    </row>
    <row r="45" spans="2:13" ht="27.75" customHeight="1">
      <c r="B45" s="1274"/>
      <c r="C45" s="1275"/>
      <c r="D45" s="105"/>
      <c r="E45" s="1280" t="s">
        <v>35</v>
      </c>
      <c r="F45" s="1280"/>
      <c r="G45" s="1280"/>
      <c r="H45" s="1281"/>
      <c r="I45" s="106">
        <v>3367</v>
      </c>
      <c r="J45" s="107">
        <v>3084</v>
      </c>
      <c r="K45" s="107">
        <v>3012</v>
      </c>
      <c r="L45" s="107">
        <v>2881</v>
      </c>
      <c r="M45" s="108">
        <v>2761</v>
      </c>
    </row>
    <row r="46" spans="2:13" ht="27.75" customHeight="1">
      <c r="B46" s="1274"/>
      <c r="C46" s="1275"/>
      <c r="D46" s="109"/>
      <c r="E46" s="1280" t="s">
        <v>36</v>
      </c>
      <c r="F46" s="1280"/>
      <c r="G46" s="1280"/>
      <c r="H46" s="1281"/>
      <c r="I46" s="106">
        <v>255</v>
      </c>
      <c r="J46" s="107">
        <v>258</v>
      </c>
      <c r="K46" s="107">
        <v>258</v>
      </c>
      <c r="L46" s="107">
        <v>254</v>
      </c>
      <c r="M46" s="108" t="s">
        <v>521</v>
      </c>
    </row>
    <row r="47" spans="2:13" ht="27.75" customHeight="1">
      <c r="B47" s="1274"/>
      <c r="C47" s="1275"/>
      <c r="D47" s="110"/>
      <c r="E47" s="1282" t="s">
        <v>37</v>
      </c>
      <c r="F47" s="1283"/>
      <c r="G47" s="1283"/>
      <c r="H47" s="1284"/>
      <c r="I47" s="106" t="s">
        <v>521</v>
      </c>
      <c r="J47" s="107" t="s">
        <v>521</v>
      </c>
      <c r="K47" s="107" t="s">
        <v>521</v>
      </c>
      <c r="L47" s="107" t="s">
        <v>521</v>
      </c>
      <c r="M47" s="108" t="s">
        <v>521</v>
      </c>
    </row>
    <row r="48" spans="2:13" ht="27.75" customHeight="1">
      <c r="B48" s="1274"/>
      <c r="C48" s="1275"/>
      <c r="D48" s="105"/>
      <c r="E48" s="1280" t="s">
        <v>38</v>
      </c>
      <c r="F48" s="1280"/>
      <c r="G48" s="1280"/>
      <c r="H48" s="1281"/>
      <c r="I48" s="106" t="s">
        <v>521</v>
      </c>
      <c r="J48" s="107" t="s">
        <v>521</v>
      </c>
      <c r="K48" s="107" t="s">
        <v>521</v>
      </c>
      <c r="L48" s="107" t="s">
        <v>521</v>
      </c>
      <c r="M48" s="108" t="s">
        <v>521</v>
      </c>
    </row>
    <row r="49" spans="2:13" ht="27.75" customHeight="1">
      <c r="B49" s="1276"/>
      <c r="C49" s="1277"/>
      <c r="D49" s="105"/>
      <c r="E49" s="1280" t="s">
        <v>39</v>
      </c>
      <c r="F49" s="1280"/>
      <c r="G49" s="1280"/>
      <c r="H49" s="1281"/>
      <c r="I49" s="106" t="s">
        <v>521</v>
      </c>
      <c r="J49" s="107" t="s">
        <v>521</v>
      </c>
      <c r="K49" s="107" t="s">
        <v>521</v>
      </c>
      <c r="L49" s="107" t="s">
        <v>521</v>
      </c>
      <c r="M49" s="108" t="s">
        <v>521</v>
      </c>
    </row>
    <row r="50" spans="2:13" ht="27.75" customHeight="1">
      <c r="B50" s="1285" t="s">
        <v>40</v>
      </c>
      <c r="C50" s="1286"/>
      <c r="D50" s="111"/>
      <c r="E50" s="1280" t="s">
        <v>41</v>
      </c>
      <c r="F50" s="1280"/>
      <c r="G50" s="1280"/>
      <c r="H50" s="1281"/>
      <c r="I50" s="106">
        <v>4309</v>
      </c>
      <c r="J50" s="107">
        <v>4755</v>
      </c>
      <c r="K50" s="107">
        <v>4905</v>
      </c>
      <c r="L50" s="107">
        <v>5476</v>
      </c>
      <c r="M50" s="108">
        <v>5918</v>
      </c>
    </row>
    <row r="51" spans="2:13" ht="27.75" customHeight="1">
      <c r="B51" s="1274"/>
      <c r="C51" s="1275"/>
      <c r="D51" s="105"/>
      <c r="E51" s="1280" t="s">
        <v>42</v>
      </c>
      <c r="F51" s="1280"/>
      <c r="G51" s="1280"/>
      <c r="H51" s="1281"/>
      <c r="I51" s="106">
        <v>7359</v>
      </c>
      <c r="J51" s="107">
        <v>7400</v>
      </c>
      <c r="K51" s="107">
        <v>7716</v>
      </c>
      <c r="L51" s="107">
        <v>7381</v>
      </c>
      <c r="M51" s="108">
        <v>6678</v>
      </c>
    </row>
    <row r="52" spans="2:13" ht="27.75" customHeight="1">
      <c r="B52" s="1276"/>
      <c r="C52" s="1277"/>
      <c r="D52" s="105"/>
      <c r="E52" s="1280" t="s">
        <v>43</v>
      </c>
      <c r="F52" s="1280"/>
      <c r="G52" s="1280"/>
      <c r="H52" s="1281"/>
      <c r="I52" s="106">
        <v>32332</v>
      </c>
      <c r="J52" s="107">
        <v>32423</v>
      </c>
      <c r="K52" s="107">
        <v>31713</v>
      </c>
      <c r="L52" s="107">
        <v>31400</v>
      </c>
      <c r="M52" s="108">
        <v>30672</v>
      </c>
    </row>
    <row r="53" spans="2:13" ht="27.75" customHeight="1" thickBot="1">
      <c r="B53" s="1287" t="s">
        <v>44</v>
      </c>
      <c r="C53" s="1288"/>
      <c r="D53" s="112"/>
      <c r="E53" s="1289" t="s">
        <v>45</v>
      </c>
      <c r="F53" s="1289"/>
      <c r="G53" s="1289"/>
      <c r="H53" s="1290"/>
      <c r="I53" s="113">
        <v>2602</v>
      </c>
      <c r="J53" s="114">
        <v>874</v>
      </c>
      <c r="K53" s="114">
        <v>-106</v>
      </c>
      <c r="L53" s="114">
        <v>-2021</v>
      </c>
      <c r="M53" s="115">
        <v>-2034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eOyP7DXXvoocZlObKdp6db3zX2EHqdQMrFe9EO9U0zOzFYNx7F+DvHgj5cGA3EbfXdDZsYOw5nxlnLqD+08gw==" saltValue="FMCBNgARYWz7iEHnDung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99" t="s">
        <v>48</v>
      </c>
      <c r="D55" s="1299"/>
      <c r="E55" s="1300"/>
      <c r="F55" s="127">
        <v>3004</v>
      </c>
      <c r="G55" s="127">
        <v>3017</v>
      </c>
      <c r="H55" s="128">
        <v>3175</v>
      </c>
    </row>
    <row r="56" spans="2:8" ht="52.5" customHeight="1">
      <c r="B56" s="129"/>
      <c r="C56" s="1301" t="s">
        <v>49</v>
      </c>
      <c r="D56" s="1301"/>
      <c r="E56" s="1302"/>
      <c r="F56" s="130">
        <v>622</v>
      </c>
      <c r="G56" s="130">
        <v>974</v>
      </c>
      <c r="H56" s="131">
        <v>975</v>
      </c>
    </row>
    <row r="57" spans="2:8" ht="53.25" customHeight="1">
      <c r="B57" s="129"/>
      <c r="C57" s="1303" t="s">
        <v>50</v>
      </c>
      <c r="D57" s="1303"/>
      <c r="E57" s="1304"/>
      <c r="F57" s="132">
        <v>889</v>
      </c>
      <c r="G57" s="132">
        <v>900</v>
      </c>
      <c r="H57" s="133">
        <v>863</v>
      </c>
    </row>
    <row r="58" spans="2:8" ht="45.75" customHeight="1">
      <c r="B58" s="134"/>
      <c r="C58" s="1291" t="s">
        <v>600</v>
      </c>
      <c r="D58" s="1292"/>
      <c r="E58" s="1293"/>
      <c r="F58" s="135">
        <v>327</v>
      </c>
      <c r="G58" s="135">
        <v>327</v>
      </c>
      <c r="H58" s="136">
        <v>327</v>
      </c>
    </row>
    <row r="59" spans="2:8" ht="45.75" customHeight="1">
      <c r="B59" s="134"/>
      <c r="C59" s="1291" t="s">
        <v>601</v>
      </c>
      <c r="D59" s="1292"/>
      <c r="E59" s="1293"/>
      <c r="F59" s="135">
        <v>291</v>
      </c>
      <c r="G59" s="135">
        <v>292</v>
      </c>
      <c r="H59" s="136">
        <v>305</v>
      </c>
    </row>
    <row r="60" spans="2:8" ht="45.75" customHeight="1">
      <c r="B60" s="134"/>
      <c r="C60" s="1291" t="s">
        <v>602</v>
      </c>
      <c r="D60" s="1292"/>
      <c r="E60" s="1293"/>
      <c r="F60" s="135">
        <v>82</v>
      </c>
      <c r="G60" s="135">
        <v>90</v>
      </c>
      <c r="H60" s="136">
        <v>110</v>
      </c>
    </row>
    <row r="61" spans="2:8" ht="45.75" customHeight="1">
      <c r="B61" s="134"/>
      <c r="C61" s="1291" t="s">
        <v>603</v>
      </c>
      <c r="D61" s="1292"/>
      <c r="E61" s="1293"/>
      <c r="F61" s="135">
        <v>178</v>
      </c>
      <c r="G61" s="135">
        <v>178</v>
      </c>
      <c r="H61" s="136">
        <v>109</v>
      </c>
    </row>
    <row r="62" spans="2:8" ht="45.75" customHeight="1" thickBot="1">
      <c r="B62" s="137"/>
      <c r="C62" s="1294" t="s">
        <v>604</v>
      </c>
      <c r="D62" s="1295"/>
      <c r="E62" s="1296"/>
      <c r="F62" s="138">
        <v>11</v>
      </c>
      <c r="G62" s="138">
        <v>11</v>
      </c>
      <c r="H62" s="139">
        <v>11</v>
      </c>
    </row>
    <row r="63" spans="2:8" ht="52.5" customHeight="1" thickBot="1">
      <c r="B63" s="140"/>
      <c r="C63" s="1297" t="s">
        <v>51</v>
      </c>
      <c r="D63" s="1297"/>
      <c r="E63" s="1298"/>
      <c r="F63" s="141">
        <v>4516</v>
      </c>
      <c r="G63" s="141">
        <v>4890</v>
      </c>
      <c r="H63" s="142">
        <v>5014</v>
      </c>
    </row>
    <row r="64" spans="2:8" ht="15" customHeight="1"/>
    <row r="65" ht="0" hidden="1" customHeight="1"/>
    <row r="66" ht="0" hidden="1" customHeight="1"/>
  </sheetData>
  <sheetProtection algorithmName="SHA-512" hashValue="sPFkA2Jd27dpMS7VjxdJVOAkc4xoDwkv62dvCXC3n6rQpubyeIHVhz/0RcC9eCqVAGIYLCT5YZ/Ud0qiU0zwQg==" saltValue="vmqGvez5yfv68/t8VCmX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13" zoomScaleNormal="100" zoomScaleSheetLayoutView="55" workbookViewId="0">
      <selection activeCell="CV75" sqref="CV75:DC76"/>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618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609</v>
      </c>
      <c r="AO51" s="1321"/>
      <c r="AP51" s="1321"/>
      <c r="AQ51" s="1321"/>
      <c r="AR51" s="1321"/>
      <c r="AS51" s="1321"/>
      <c r="AT51" s="1321"/>
      <c r="AU51" s="1321"/>
      <c r="AV51" s="1321"/>
      <c r="AW51" s="1321"/>
      <c r="AX51" s="1321"/>
      <c r="AY51" s="1321"/>
      <c r="AZ51" s="1321"/>
      <c r="BA51" s="1321"/>
      <c r="BB51" s="1321" t="s">
        <v>610</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611</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66.099999999999994</v>
      </c>
      <c r="CG53" s="1319"/>
      <c r="CH53" s="1319"/>
      <c r="CI53" s="1319"/>
      <c r="CJ53" s="1319"/>
      <c r="CK53" s="1319"/>
      <c r="CL53" s="1319"/>
      <c r="CM53" s="1319"/>
      <c r="CN53" s="1319">
        <v>68.3</v>
      </c>
      <c r="CO53" s="1319"/>
      <c r="CP53" s="1319"/>
      <c r="CQ53" s="1319"/>
      <c r="CR53" s="1319"/>
      <c r="CS53" s="1319"/>
      <c r="CT53" s="1319"/>
      <c r="CU53" s="1319"/>
      <c r="CV53" s="1319">
        <v>68.3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612</v>
      </c>
      <c r="AO55" s="1318"/>
      <c r="AP55" s="1318"/>
      <c r="AQ55" s="1318"/>
      <c r="AR55" s="1318"/>
      <c r="AS55" s="1318"/>
      <c r="AT55" s="1318"/>
      <c r="AU55" s="1318"/>
      <c r="AV55" s="1318"/>
      <c r="AW55" s="1318"/>
      <c r="AX55" s="1318"/>
      <c r="AY55" s="1318"/>
      <c r="AZ55" s="1318"/>
      <c r="BA55" s="1318"/>
      <c r="BB55" s="1321" t="s">
        <v>610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614</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c r="B73" s="394"/>
      <c r="G73" s="1325"/>
      <c r="H73" s="1325"/>
      <c r="I73" s="1325"/>
      <c r="J73" s="1325"/>
      <c r="K73" s="1326"/>
      <c r="L73" s="1326"/>
      <c r="M73" s="1326"/>
      <c r="N73" s="1326"/>
      <c r="AM73" s="403"/>
      <c r="AN73" s="1321" t="s">
        <v>609</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v>21.9</v>
      </c>
      <c r="BQ73" s="1319"/>
      <c r="BR73" s="1319"/>
      <c r="BS73" s="1319"/>
      <c r="BT73" s="1319"/>
      <c r="BU73" s="1319"/>
      <c r="BV73" s="1319"/>
      <c r="BW73" s="1319"/>
      <c r="BX73" s="1319">
        <v>7.2</v>
      </c>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615</v>
      </c>
      <c r="BC75" s="1321"/>
      <c r="BD75" s="1321"/>
      <c r="BE75" s="1321"/>
      <c r="BF75" s="1321"/>
      <c r="BG75" s="1321"/>
      <c r="BH75" s="1321"/>
      <c r="BI75" s="1321"/>
      <c r="BJ75" s="1321"/>
      <c r="BK75" s="1321"/>
      <c r="BL75" s="1321"/>
      <c r="BM75" s="1321"/>
      <c r="BN75" s="1321"/>
      <c r="BO75" s="1321"/>
      <c r="BP75" s="1319">
        <v>10.7</v>
      </c>
      <c r="BQ75" s="1319"/>
      <c r="BR75" s="1319"/>
      <c r="BS75" s="1319"/>
      <c r="BT75" s="1319"/>
      <c r="BU75" s="1319"/>
      <c r="BV75" s="1319"/>
      <c r="BW75" s="1319"/>
      <c r="BX75" s="1319">
        <v>10.6</v>
      </c>
      <c r="BY75" s="1319"/>
      <c r="BZ75" s="1319"/>
      <c r="CA75" s="1319"/>
      <c r="CB75" s="1319"/>
      <c r="CC75" s="1319"/>
      <c r="CD75" s="1319"/>
      <c r="CE75" s="1319"/>
      <c r="CF75" s="1319">
        <v>10.1</v>
      </c>
      <c r="CG75" s="1319"/>
      <c r="CH75" s="1319"/>
      <c r="CI75" s="1319"/>
      <c r="CJ75" s="1319"/>
      <c r="CK75" s="1319"/>
      <c r="CL75" s="1319"/>
      <c r="CM75" s="1319"/>
      <c r="CN75" s="1319">
        <v>9</v>
      </c>
      <c r="CO75" s="1319"/>
      <c r="CP75" s="1319"/>
      <c r="CQ75" s="1319"/>
      <c r="CR75" s="1319"/>
      <c r="CS75" s="1319"/>
      <c r="CT75" s="1319"/>
      <c r="CU75" s="1319"/>
      <c r="CV75" s="1319">
        <v>8.1</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1" t="s">
        <v>616</v>
      </c>
      <c r="BC77" s="1321"/>
      <c r="BD77" s="1321"/>
      <c r="BE77" s="1321"/>
      <c r="BF77" s="1321"/>
      <c r="BG77" s="1321"/>
      <c r="BH77" s="1321"/>
      <c r="BI77" s="1321"/>
      <c r="BJ77" s="1321"/>
      <c r="BK77" s="1321"/>
      <c r="BL77" s="1321"/>
      <c r="BM77" s="1321"/>
      <c r="BN77" s="1321"/>
      <c r="BO77" s="1321"/>
      <c r="BP77" s="1319">
        <v>44.4</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615</v>
      </c>
      <c r="BC79" s="1321"/>
      <c r="BD79" s="1321"/>
      <c r="BE79" s="1321"/>
      <c r="BF79" s="1321"/>
      <c r="BG79" s="1321"/>
      <c r="BH79" s="1321"/>
      <c r="BI79" s="1321"/>
      <c r="BJ79" s="1321"/>
      <c r="BK79" s="1321"/>
      <c r="BL79" s="1321"/>
      <c r="BM79" s="1321"/>
      <c r="BN79" s="1321"/>
      <c r="BO79" s="1321"/>
      <c r="BP79" s="1319">
        <v>9.4</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9ZvwSBLy/F+nIu055YgqXlxgzadRHTfAZ4XHKp+tFUXtWqcvHrmQq0TZ+385wx5jysRVWiTP0okomDk4+pdWQ==" saltValue="aEAFwbjjYaZ60ZX/wzNW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F73"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948+q6rGhlMWIno7nlr8xpFw4sXIk3GACq/iQTPIUv0VGvjLiN4rcix68V6yZzvKcRfCR9fxdOCe3S7Uzri5g==" saltValue="2JRoomZVGuB5ZjSxuwBt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6" zoomScale="80" zoomScaleNormal="80" zoomScaleSheetLayoutView="55" workbookViewId="0">
      <selection activeCell="BE23" sqref="BE2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A/3q3So7Gj6/2zDyMBbqeK6VljHBYnciyqL9SNuzHb8q93nJEaKbLRa7A5SbNWeqMscfIQA2kdaJ75y3hZmTg==" saltValue="1i9IefzBJ+v2T7Wm4DHh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50339</v>
      </c>
      <c r="E3" s="161"/>
      <c r="F3" s="162">
        <v>57944</v>
      </c>
      <c r="G3" s="163"/>
      <c r="H3" s="164"/>
    </row>
    <row r="4" spans="1:8">
      <c r="A4" s="165"/>
      <c r="B4" s="166"/>
      <c r="C4" s="167"/>
      <c r="D4" s="168">
        <v>18435</v>
      </c>
      <c r="E4" s="169"/>
      <c r="F4" s="170">
        <v>29326</v>
      </c>
      <c r="G4" s="171"/>
      <c r="H4" s="172"/>
    </row>
    <row r="5" spans="1:8">
      <c r="A5" s="153" t="s">
        <v>554</v>
      </c>
      <c r="B5" s="158"/>
      <c r="C5" s="159"/>
      <c r="D5" s="160">
        <v>44115</v>
      </c>
      <c r="E5" s="161"/>
      <c r="F5" s="162">
        <v>54227</v>
      </c>
      <c r="G5" s="163"/>
      <c r="H5" s="164"/>
    </row>
    <row r="6" spans="1:8">
      <c r="A6" s="165"/>
      <c r="B6" s="166"/>
      <c r="C6" s="167"/>
      <c r="D6" s="168">
        <v>15490</v>
      </c>
      <c r="E6" s="169"/>
      <c r="F6" s="170">
        <v>29694</v>
      </c>
      <c r="G6" s="171"/>
      <c r="H6" s="172"/>
    </row>
    <row r="7" spans="1:8">
      <c r="A7" s="153" t="s">
        <v>555</v>
      </c>
      <c r="B7" s="158"/>
      <c r="C7" s="159"/>
      <c r="D7" s="160">
        <v>36170</v>
      </c>
      <c r="E7" s="161"/>
      <c r="F7" s="162">
        <v>57295</v>
      </c>
      <c r="G7" s="163"/>
      <c r="H7" s="164"/>
    </row>
    <row r="8" spans="1:8">
      <c r="A8" s="165"/>
      <c r="B8" s="166"/>
      <c r="C8" s="167"/>
      <c r="D8" s="168">
        <v>15483</v>
      </c>
      <c r="E8" s="169"/>
      <c r="F8" s="170">
        <v>32771</v>
      </c>
      <c r="G8" s="171"/>
      <c r="H8" s="172"/>
    </row>
    <row r="9" spans="1:8">
      <c r="A9" s="153" t="s">
        <v>556</v>
      </c>
      <c r="B9" s="158"/>
      <c r="C9" s="159"/>
      <c r="D9" s="160">
        <v>33962</v>
      </c>
      <c r="E9" s="161"/>
      <c r="F9" s="162">
        <v>54110</v>
      </c>
      <c r="G9" s="163"/>
      <c r="H9" s="164"/>
    </row>
    <row r="10" spans="1:8">
      <c r="A10" s="165"/>
      <c r="B10" s="166"/>
      <c r="C10" s="167"/>
      <c r="D10" s="168">
        <v>9322</v>
      </c>
      <c r="E10" s="169"/>
      <c r="F10" s="170">
        <v>30620</v>
      </c>
      <c r="G10" s="171"/>
      <c r="H10" s="172"/>
    </row>
    <row r="11" spans="1:8">
      <c r="A11" s="153" t="s">
        <v>557</v>
      </c>
      <c r="B11" s="158"/>
      <c r="C11" s="159"/>
      <c r="D11" s="160">
        <v>37966</v>
      </c>
      <c r="E11" s="161"/>
      <c r="F11" s="162">
        <v>54684</v>
      </c>
      <c r="G11" s="163"/>
      <c r="H11" s="164"/>
    </row>
    <row r="12" spans="1:8">
      <c r="A12" s="165"/>
      <c r="B12" s="166"/>
      <c r="C12" s="173"/>
      <c r="D12" s="168">
        <v>14611</v>
      </c>
      <c r="E12" s="169"/>
      <c r="F12" s="170">
        <v>32829</v>
      </c>
      <c r="G12" s="171"/>
      <c r="H12" s="172"/>
    </row>
    <row r="13" spans="1:8">
      <c r="A13" s="153"/>
      <c r="B13" s="158"/>
      <c r="C13" s="174"/>
      <c r="D13" s="175">
        <v>40510</v>
      </c>
      <c r="E13" s="176"/>
      <c r="F13" s="177">
        <v>55652</v>
      </c>
      <c r="G13" s="178"/>
      <c r="H13" s="164"/>
    </row>
    <row r="14" spans="1:8">
      <c r="A14" s="165"/>
      <c r="B14" s="166"/>
      <c r="C14" s="167"/>
      <c r="D14" s="168">
        <v>14668</v>
      </c>
      <c r="E14" s="169"/>
      <c r="F14" s="170">
        <v>31048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1.88</v>
      </c>
      <c r="C19" s="179">
        <f>ROUND(VALUE(SUBSTITUTE(実質収支比率等に係る経年分析!G$48,"▲","-")),2)</f>
        <v>2.2000000000000002</v>
      </c>
      <c r="D19" s="179">
        <f>ROUND(VALUE(SUBSTITUTE(実質収支比率等に係る経年分析!H$48,"▲","-")),2)</f>
        <v>3.77</v>
      </c>
      <c r="E19" s="179">
        <f>ROUND(VALUE(SUBSTITUTE(実質収支比率等に係る経年分析!I$48,"▲","-")),2)</f>
        <v>2.2200000000000002</v>
      </c>
      <c r="F19" s="179">
        <f>ROUND(VALUE(SUBSTITUTE(実質収支比率等に係る経年分析!J$48,"▲","-")),2)</f>
        <v>3.35</v>
      </c>
    </row>
    <row r="20" spans="1:11">
      <c r="A20" s="179" t="s">
        <v>55</v>
      </c>
      <c r="B20" s="179">
        <f>ROUND(VALUE(SUBSTITUTE(実質収支比率等に係る経年分析!F$47,"▲","-")),2)</f>
        <v>16.48</v>
      </c>
      <c r="C20" s="179">
        <f>ROUND(VALUE(SUBSTITUTE(実質収支比率等に係る経年分析!G$47,"▲","-")),2)</f>
        <v>18.82</v>
      </c>
      <c r="D20" s="179">
        <f>ROUND(VALUE(SUBSTITUTE(実質収支比率等に係る経年分析!H$47,"▲","-")),2)</f>
        <v>20.47</v>
      </c>
      <c r="E20" s="179">
        <f>ROUND(VALUE(SUBSTITUTE(実質収支比率等に係る経年分析!I$47,"▲","-")),2)</f>
        <v>20.45</v>
      </c>
      <c r="F20" s="179">
        <f>ROUND(VALUE(SUBSTITUTE(実質収支比率等に係る経年分析!J$47,"▲","-")),2)</f>
        <v>21.48</v>
      </c>
    </row>
    <row r="21" spans="1:11">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2.98</v>
      </c>
      <c r="D21" s="179">
        <f>IF(ISNUMBER(VALUE(SUBSTITUTE(実質収支比率等に係る経年分析!H$49,"▲","-"))),ROUND(VALUE(SUBSTITUTE(実質収支比率等に係る経年分析!H$49,"▲","-")),2),NA())</f>
        <v>3.34</v>
      </c>
      <c r="E21" s="179">
        <f>IF(ISNUMBER(VALUE(SUBSTITUTE(実質収支比率等に係る経年分析!I$49,"▲","-"))),ROUND(VALUE(SUBSTITUTE(実質収支比率等に係る経年分析!I$49,"▲","-")),2),NA())</f>
        <v>-1.44</v>
      </c>
      <c r="F21" s="179">
        <f>IF(ISNUMBER(VALUE(SUBSTITUTE(実質収支比率等に係る経年分析!J$49,"▲","-"))),ROUND(VALUE(SUBSTITUTE(実質収支比率等に係る経年分析!J$49,"▲","-")),2),NA())</f>
        <v>2.2000000000000002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9.7899999999999991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1.45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総合開発事業特別会計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c r="A31" s="180" t="str">
        <f>IF(連結実質赤字比率に係る赤字・黒字の構成分析!C$39="",NA(),連結実質赤字比率に係る赤字・黒字の構成分析!C$39)</f>
        <v>介護保険事業特別会計(介護サービス事業勘定)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0.79</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1.03</v>
      </c>
    </row>
    <row r="33" spans="1:16">
      <c r="A33" s="180" t="str">
        <f>IF(連結実質赤字比率に係る赤字・黒字の構成分析!C$37="",NA(),連結実質赤字比率に係る赤字・黒字の構成分析!C$37)</f>
        <v>農業集落排水事業会計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1.1000000000000001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2.2200000000000002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7.55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3108</v>
      </c>
      <c r="E42" s="181"/>
      <c r="F42" s="181"/>
      <c r="G42" s="181">
        <f>'実質公債費比率（分子）の構造'!L$52</f>
        <v>3065</v>
      </c>
      <c r="H42" s="181"/>
      <c r="I42" s="181"/>
      <c r="J42" s="181">
        <f>'実質公債費比率（分子）の構造'!M$52</f>
        <v>3103</v>
      </c>
      <c r="K42" s="181"/>
      <c r="L42" s="181"/>
      <c r="M42" s="181">
        <f>'実質公債費比率（分子）の構造'!N$52</f>
        <v>3058</v>
      </c>
      <c r="N42" s="181"/>
      <c r="O42" s="181"/>
      <c r="P42" s="181">
        <f>'実質公債費比率（分子）の構造'!O$52</f>
        <v>3094</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91</v>
      </c>
      <c r="C44" s="181"/>
      <c r="D44" s="181"/>
      <c r="E44" s="181">
        <f>'実質公債費比率（分子）の構造'!L$50</f>
        <v>91</v>
      </c>
      <c r="F44" s="181"/>
      <c r="G44" s="181"/>
      <c r="H44" s="181">
        <f>'実質公債費比率（分子）の構造'!M$50</f>
        <v>91</v>
      </c>
      <c r="I44" s="181"/>
      <c r="J44" s="181"/>
      <c r="K44" s="181">
        <f>'実質公債費比率（分子）の構造'!N$50</f>
        <v>91</v>
      </c>
      <c r="L44" s="181"/>
      <c r="M44" s="181"/>
      <c r="N44" s="181">
        <f>'実質公債費比率（分子）の構造'!O$50</f>
        <v>91</v>
      </c>
      <c r="O44" s="181"/>
      <c r="P44" s="181"/>
    </row>
    <row r="45" spans="1:16">
      <c r="A45" s="181" t="s">
        <v>66</v>
      </c>
      <c r="B45" s="181">
        <f>'実質公債費比率（分子）の構造'!K$49</f>
        <v>395</v>
      </c>
      <c r="C45" s="181"/>
      <c r="D45" s="181"/>
      <c r="E45" s="181">
        <f>'実質公債費比率（分子）の構造'!L$49</f>
        <v>404</v>
      </c>
      <c r="F45" s="181"/>
      <c r="G45" s="181"/>
      <c r="H45" s="181">
        <f>'実質公債費比率（分子）の構造'!M$49</f>
        <v>408</v>
      </c>
      <c r="I45" s="181"/>
      <c r="J45" s="181"/>
      <c r="K45" s="181">
        <f>'実質公債費比率（分子）の構造'!N$49</f>
        <v>296</v>
      </c>
      <c r="L45" s="181"/>
      <c r="M45" s="181"/>
      <c r="N45" s="181">
        <f>'実質公債費比率（分子）の構造'!O$49</f>
        <v>449</v>
      </c>
      <c r="O45" s="181"/>
      <c r="P45" s="181"/>
    </row>
    <row r="46" spans="1:16">
      <c r="A46" s="181" t="s">
        <v>67</v>
      </c>
      <c r="B46" s="181">
        <f>'実質公債費比率（分子）の構造'!K$48</f>
        <v>720</v>
      </c>
      <c r="C46" s="181"/>
      <c r="D46" s="181"/>
      <c r="E46" s="181">
        <f>'実質公債費比率（分子）の構造'!L$48</f>
        <v>764</v>
      </c>
      <c r="F46" s="181"/>
      <c r="G46" s="181"/>
      <c r="H46" s="181">
        <f>'実質公債費比率（分子）の構造'!M$48</f>
        <v>797</v>
      </c>
      <c r="I46" s="181"/>
      <c r="J46" s="181"/>
      <c r="K46" s="181">
        <f>'実質公債費比率（分子）の構造'!N$48</f>
        <v>765</v>
      </c>
      <c r="L46" s="181"/>
      <c r="M46" s="181"/>
      <c r="N46" s="181">
        <f>'実質公債費比率（分子）の構造'!O$48</f>
        <v>799</v>
      </c>
      <c r="O46" s="181"/>
      <c r="P46" s="181"/>
    </row>
    <row r="47" spans="1:16">
      <c r="A47" s="181" t="s">
        <v>68</v>
      </c>
      <c r="B47" s="181">
        <f>'実質公債費比率（分子）の構造'!K$47</f>
        <v>27</v>
      </c>
      <c r="C47" s="181"/>
      <c r="D47" s="181"/>
      <c r="E47" s="181">
        <f>'実質公債費比率（分子）の構造'!L$47</f>
        <v>47</v>
      </c>
      <c r="F47" s="181"/>
      <c r="G47" s="181"/>
      <c r="H47" s="181">
        <f>'実質公債費比率（分子）の構造'!M$47</f>
        <v>67</v>
      </c>
      <c r="I47" s="181"/>
      <c r="J47" s="181"/>
      <c r="K47" s="181">
        <f>'実質公債費比率（分子）の構造'!N$47</f>
        <v>70</v>
      </c>
      <c r="L47" s="181"/>
      <c r="M47" s="181"/>
      <c r="N47" s="181">
        <f>'実質公債費比率（分子）の構造'!O$47</f>
        <v>80</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3123</v>
      </c>
      <c r="C49" s="181"/>
      <c r="D49" s="181"/>
      <c r="E49" s="181">
        <f>'実質公債費比率（分子）の構造'!L$45</f>
        <v>2978</v>
      </c>
      <c r="F49" s="181"/>
      <c r="G49" s="181"/>
      <c r="H49" s="181">
        <f>'実質公債費比率（分子）の構造'!M$45</f>
        <v>2927</v>
      </c>
      <c r="I49" s="181"/>
      <c r="J49" s="181"/>
      <c r="K49" s="181">
        <f>'実質公債費比率（分子）の構造'!N$45</f>
        <v>2736</v>
      </c>
      <c r="L49" s="181"/>
      <c r="M49" s="181"/>
      <c r="N49" s="181">
        <f>'実質公債費比率（分子）の構造'!O$45</f>
        <v>2565</v>
      </c>
      <c r="O49" s="181"/>
      <c r="P49" s="181"/>
    </row>
    <row r="50" spans="1:16">
      <c r="A50" s="181" t="s">
        <v>71</v>
      </c>
      <c r="B50" s="181" t="e">
        <f>NA()</f>
        <v>#N/A</v>
      </c>
      <c r="C50" s="181">
        <f>IF(ISNUMBER('実質公債費比率（分子）の構造'!K$53),'実質公債費比率（分子）の構造'!K$53,NA())</f>
        <v>1248</v>
      </c>
      <c r="D50" s="181" t="e">
        <f>NA()</f>
        <v>#N/A</v>
      </c>
      <c r="E50" s="181" t="e">
        <f>NA()</f>
        <v>#N/A</v>
      </c>
      <c r="F50" s="181">
        <f>IF(ISNUMBER('実質公債費比率（分子）の構造'!L$53),'実質公債費比率（分子）の構造'!L$53,NA())</f>
        <v>1219</v>
      </c>
      <c r="G50" s="181" t="e">
        <f>NA()</f>
        <v>#N/A</v>
      </c>
      <c r="H50" s="181" t="e">
        <f>NA()</f>
        <v>#N/A</v>
      </c>
      <c r="I50" s="181">
        <f>IF(ISNUMBER('実質公債費比率（分子）の構造'!M$53),'実質公債費比率（分子）の構造'!M$53,NA())</f>
        <v>1187</v>
      </c>
      <c r="J50" s="181" t="e">
        <f>NA()</f>
        <v>#N/A</v>
      </c>
      <c r="K50" s="181" t="e">
        <f>NA()</f>
        <v>#N/A</v>
      </c>
      <c r="L50" s="181">
        <f>IF(ISNUMBER('実質公債費比率（分子）の構造'!N$53),'実質公債費比率（分子）の構造'!N$53,NA())</f>
        <v>900</v>
      </c>
      <c r="M50" s="181" t="e">
        <f>NA()</f>
        <v>#N/A</v>
      </c>
      <c r="N50" s="181" t="e">
        <f>NA()</f>
        <v>#N/A</v>
      </c>
      <c r="O50" s="181">
        <f>IF(ISNUMBER('実質公債費比率（分子）の構造'!O$53),'実質公債費比率（分子）の構造'!O$53,NA())</f>
        <v>890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32332</v>
      </c>
      <c r="E56" s="180"/>
      <c r="F56" s="180"/>
      <c r="G56" s="180">
        <f>'将来負担比率（分子）の構造'!J$52</f>
        <v>32423</v>
      </c>
      <c r="H56" s="180"/>
      <c r="I56" s="180"/>
      <c r="J56" s="180">
        <f>'将来負担比率（分子）の構造'!K$52</f>
        <v>31713</v>
      </c>
      <c r="K56" s="180"/>
      <c r="L56" s="180"/>
      <c r="M56" s="180">
        <f>'将来負担比率（分子）の構造'!L$52</f>
        <v>31400</v>
      </c>
      <c r="N56" s="180"/>
      <c r="O56" s="180"/>
      <c r="P56" s="180">
        <f>'将来負担比率（分子）の構造'!M$52</f>
        <v>30672</v>
      </c>
    </row>
    <row r="57" spans="1:16">
      <c r="A57" s="180" t="s">
        <v>42</v>
      </c>
      <c r="B57" s="180"/>
      <c r="C57" s="180"/>
      <c r="D57" s="180">
        <f>'将来負担比率（分子）の構造'!I$51</f>
        <v>7359</v>
      </c>
      <c r="E57" s="180"/>
      <c r="F57" s="180"/>
      <c r="G57" s="180">
        <f>'将来負担比率（分子）の構造'!J$51</f>
        <v>7400</v>
      </c>
      <c r="H57" s="180"/>
      <c r="I57" s="180"/>
      <c r="J57" s="180">
        <f>'将来負担比率（分子）の構造'!K$51</f>
        <v>7716</v>
      </c>
      <c r="K57" s="180"/>
      <c r="L57" s="180"/>
      <c r="M57" s="180">
        <f>'将来負担比率（分子）の構造'!L$51</f>
        <v>7381</v>
      </c>
      <c r="N57" s="180"/>
      <c r="O57" s="180"/>
      <c r="P57" s="180">
        <f>'将来負担比率（分子）の構造'!M$51</f>
        <v>6678</v>
      </c>
    </row>
    <row r="58" spans="1:16">
      <c r="A58" s="180" t="s">
        <v>41</v>
      </c>
      <c r="B58" s="180"/>
      <c r="C58" s="180"/>
      <c r="D58" s="180">
        <f>'将来負担比率（分子）の構造'!I$50</f>
        <v>4309</v>
      </c>
      <c r="E58" s="180"/>
      <c r="F58" s="180"/>
      <c r="G58" s="180">
        <f>'将来負担比率（分子）の構造'!J$50</f>
        <v>4755</v>
      </c>
      <c r="H58" s="180"/>
      <c r="I58" s="180"/>
      <c r="J58" s="180">
        <f>'将来負担比率（分子）の構造'!K$50</f>
        <v>4905</v>
      </c>
      <c r="K58" s="180"/>
      <c r="L58" s="180"/>
      <c r="M58" s="180">
        <f>'将来負担比率（分子）の構造'!L$50</f>
        <v>5476</v>
      </c>
      <c r="N58" s="180"/>
      <c r="O58" s="180"/>
      <c r="P58" s="180">
        <f>'将来負担比率（分子）の構造'!M$50</f>
        <v>5918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255</v>
      </c>
      <c r="C61" s="180"/>
      <c r="D61" s="180"/>
      <c r="E61" s="180">
        <f>'将来負担比率（分子）の構造'!J$46</f>
        <v>258</v>
      </c>
      <c r="F61" s="180"/>
      <c r="G61" s="180"/>
      <c r="H61" s="180">
        <f>'将来負担比率（分子）の構造'!K$46</f>
        <v>258</v>
      </c>
      <c r="I61" s="180"/>
      <c r="J61" s="180"/>
      <c r="K61" s="180">
        <f>'将来負担比率（分子）の構造'!L$46</f>
        <v>254</v>
      </c>
      <c r="L61" s="180"/>
      <c r="M61" s="180"/>
      <c r="N61" s="180" t="str">
        <f>'将来負担比率（分子）の構造'!M$46</f>
        <v>-</v>
      </c>
      <c r="O61" s="180"/>
      <c r="P61" s="180"/>
    </row>
    <row r="62" spans="1:16">
      <c r="A62" s="180" t="s">
        <v>35</v>
      </c>
      <c r="B62" s="180">
        <f>'将来負担比率（分子）の構造'!I$45</f>
        <v>3367</v>
      </c>
      <c r="C62" s="180"/>
      <c r="D62" s="180"/>
      <c r="E62" s="180">
        <f>'将来負担比率（分子）の構造'!J$45</f>
        <v>3084</v>
      </c>
      <c r="F62" s="180"/>
      <c r="G62" s="180"/>
      <c r="H62" s="180">
        <f>'将来負担比率（分子）の構造'!K$45</f>
        <v>3012</v>
      </c>
      <c r="I62" s="180"/>
      <c r="J62" s="180"/>
      <c r="K62" s="180">
        <f>'将来負担比率（分子）の構造'!L$45</f>
        <v>2881</v>
      </c>
      <c r="L62" s="180"/>
      <c r="M62" s="180"/>
      <c r="N62" s="180">
        <f>'将来負担比率（分子）の構造'!M$45</f>
        <v>2761</v>
      </c>
      <c r="O62" s="180"/>
      <c r="P62" s="180"/>
    </row>
    <row r="63" spans="1:16">
      <c r="A63" s="180" t="s">
        <v>34</v>
      </c>
      <c r="B63" s="180">
        <f>'将来負担比率（分子）の構造'!I$44</f>
        <v>4945</v>
      </c>
      <c r="C63" s="180"/>
      <c r="D63" s="180"/>
      <c r="E63" s="180">
        <f>'将来負担比率（分子）の構造'!J$44</f>
        <v>4205</v>
      </c>
      <c r="F63" s="180"/>
      <c r="G63" s="180"/>
      <c r="H63" s="180">
        <f>'将来負担比率（分子）の構造'!K$44</f>
        <v>3590</v>
      </c>
      <c r="I63" s="180"/>
      <c r="J63" s="180"/>
      <c r="K63" s="180">
        <f>'将来負担比率（分子）の構造'!L$44</f>
        <v>3295</v>
      </c>
      <c r="L63" s="180"/>
      <c r="M63" s="180"/>
      <c r="N63" s="180">
        <f>'将来負担比率（分子）の構造'!M$44</f>
        <v>3431</v>
      </c>
      <c r="O63" s="180"/>
      <c r="P63" s="180"/>
    </row>
    <row r="64" spans="1:16">
      <c r="A64" s="180" t="s">
        <v>33</v>
      </c>
      <c r="B64" s="180">
        <f>'将来負担比率（分子）の構造'!I$43</f>
        <v>10912</v>
      </c>
      <c r="C64" s="180"/>
      <c r="D64" s="180"/>
      <c r="E64" s="180">
        <f>'将来負担比率（分子）の構造'!J$43</f>
        <v>10882</v>
      </c>
      <c r="F64" s="180"/>
      <c r="G64" s="180"/>
      <c r="H64" s="180">
        <f>'将来負担比率（分子）の構造'!K$43</f>
        <v>10719</v>
      </c>
      <c r="I64" s="180"/>
      <c r="J64" s="180"/>
      <c r="K64" s="180">
        <f>'将来負担比率（分子）の構造'!L$43</f>
        <v>9632</v>
      </c>
      <c r="L64" s="180"/>
      <c r="M64" s="180"/>
      <c r="N64" s="180">
        <f>'将来負担比率（分子）の構造'!M$43</f>
        <v>9005</v>
      </c>
      <c r="O64" s="180"/>
      <c r="P64" s="180"/>
    </row>
    <row r="65" spans="1:16">
      <c r="A65" s="180" t="s">
        <v>32</v>
      </c>
      <c r="B65" s="180">
        <f>'将来負担比率（分子）の構造'!I$42</f>
        <v>555</v>
      </c>
      <c r="C65" s="180"/>
      <c r="D65" s="180"/>
      <c r="E65" s="180">
        <f>'将来負担比率（分子）の構造'!J$42</f>
        <v>464</v>
      </c>
      <c r="F65" s="180"/>
      <c r="G65" s="180"/>
      <c r="H65" s="180">
        <f>'将来負担比率（分子）の構造'!K$42</f>
        <v>372</v>
      </c>
      <c r="I65" s="180"/>
      <c r="J65" s="180"/>
      <c r="K65" s="180">
        <f>'将来負担比率（分子）の構造'!L$42</f>
        <v>281</v>
      </c>
      <c r="L65" s="180"/>
      <c r="M65" s="180"/>
      <c r="N65" s="180">
        <f>'将来負担比率（分子）の構造'!M$42</f>
        <v>190</v>
      </c>
      <c r="O65" s="180"/>
      <c r="P65" s="180"/>
    </row>
    <row r="66" spans="1:16">
      <c r="A66" s="180" t="s">
        <v>31</v>
      </c>
      <c r="B66" s="180">
        <f>'将来負担比率（分子）の構造'!I$41</f>
        <v>26568</v>
      </c>
      <c r="C66" s="180"/>
      <c r="D66" s="180"/>
      <c r="E66" s="180">
        <f>'将来負担比率（分子）の構造'!J$41</f>
        <v>26559</v>
      </c>
      <c r="F66" s="180"/>
      <c r="G66" s="180"/>
      <c r="H66" s="180">
        <f>'将来負担比率（分子）の構造'!K$41</f>
        <v>26276</v>
      </c>
      <c r="I66" s="180"/>
      <c r="J66" s="180"/>
      <c r="K66" s="180">
        <f>'将来負担比率（分子）の構造'!L$41</f>
        <v>25893</v>
      </c>
      <c r="L66" s="180"/>
      <c r="M66" s="180"/>
      <c r="N66" s="180">
        <f>'将来負担比率（分子）の構造'!M$41</f>
        <v>25848</v>
      </c>
      <c r="O66" s="180"/>
      <c r="P66" s="180"/>
    </row>
    <row r="67" spans="1:16">
      <c r="A67" s="180" t="s">
        <v>75</v>
      </c>
      <c r="B67" s="180" t="e">
        <f>NA()</f>
        <v>#N/A</v>
      </c>
      <c r="C67" s="180">
        <f>IF(ISNUMBER('将来負担比率（分子）の構造'!I$53), IF('将来負担比率（分子）の構造'!I$53 &lt; 0, 0, '将来負担比率（分子）の構造'!I$53), NA())</f>
        <v>2602</v>
      </c>
      <c r="D67" s="180" t="e">
        <f>NA()</f>
        <v>#N/A</v>
      </c>
      <c r="E67" s="180" t="e">
        <f>NA()</f>
        <v>#N/A</v>
      </c>
      <c r="F67" s="180">
        <f>IF(ISNUMBER('将来負担比率（分子）の構造'!J$53), IF('将来負担比率（分子）の構造'!J$53 &lt; 0, 0, '将来負担比率（分子）の構造'!J$53), NA())</f>
        <v>874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3004</v>
      </c>
      <c r="C72" s="184">
        <f>基金残高に係る経年分析!G55</f>
        <v>3017</v>
      </c>
      <c r="D72" s="184">
        <f>基金残高に係る経年分析!H55</f>
        <v>3175</v>
      </c>
    </row>
    <row r="73" spans="1:16">
      <c r="A73" s="183" t="s">
        <v>78</v>
      </c>
      <c r="B73" s="184">
        <f>基金残高に係る経年分析!F56</f>
        <v>622</v>
      </c>
      <c r="C73" s="184">
        <f>基金残高に係る経年分析!G56</f>
        <v>974</v>
      </c>
      <c r="D73" s="184">
        <f>基金残高に係る経年分析!H56</f>
        <v>975</v>
      </c>
    </row>
    <row r="74" spans="1:16">
      <c r="A74" s="183" t="s">
        <v>79</v>
      </c>
      <c r="B74" s="184">
        <f>基金残高に係る経年分析!F57</f>
        <v>889</v>
      </c>
      <c r="C74" s="184">
        <f>基金残高に係る経年分析!G57</f>
        <v>900</v>
      </c>
      <c r="D74" s="184">
        <f>基金残高に係る経年分析!H57</f>
        <v>863</v>
      </c>
    </row>
  </sheetData>
  <sheetProtection algorithmName="SHA-512" hashValue="ROMlKbAVR8E+ejZI8AX5FaO+Px3YMfbwxehZeUgdeZ5QUWjcTuy+F8TJTWOR8im3FumXhpVg86ePu8UCwD/+6Q==" saltValue="rxzRdccymSMxKi1oKMgs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2020-03-06T07:48:20Z</cp:lastPrinted>
  <dcterms:created xsi:type="dcterms:W3CDTF">2020-02-10T03:44:42Z</dcterms:created>
  <dcterms:modified xsi:type="dcterms:W3CDTF">2020-09-23T07:45:45Z</dcterms:modified>
  <cp:category/>
</cp:coreProperties>
</file>