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239AB769-D566-4C08-B0B5-DA7FC4559699}"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AM34" i="10"/>
  <c r="AM35" i="10" s="1"/>
  <c r="AM36" i="10" s="1"/>
  <c r="BE34" i="10" l="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<sst xmlns="http://schemas.openxmlformats.org/spreadsheetml/2006/main" count="1109" uniqueCount="629">
  <si>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</si>
  <si>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</si>
  <si>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</si>
  <si>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</si>
  <si>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</si>
  <si>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</si>
  <si>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</si>
  <si>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</si>
  <si>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</si>
  <si>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</si>
  <si>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</si>
  <si>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</si>
  <si>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</si>
  <si>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</si>
  <si>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</si>
  <si>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</si>
  <si>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</si>
  <si>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</si>
  <si>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</si>
  <si>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</si>
  <si>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</si>
  <si>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</si>
  <si>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</si>
  <si>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</si>
  <si>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</si>
  <si>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</si>
  <si>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</si>
  <si>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</si>
  <si>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</si>
  <si>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</si>
  <si>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</si>
  <si>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</si>
  <si>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</si>
  <si>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</si>
  <si>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</si>
  <si>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</si>
  <si>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</si>
  <si>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</si>
  <si>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</si>
  <si>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</si>
  <si>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</si>
  <si>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</si>
  <si>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</si>
  <si>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</si>
  <si>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</si>
  <si>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</si>
  <si>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</si>
  <si>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</si>
  <si>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</si>
  <si>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</si>
  <si>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</si>
  <si>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</si>
  <si>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</si>
  <si>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</si>
  <si>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</si>
  <si>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</si>
  <si>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</si>
  <si>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</si>
  <si>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</si>
  <si>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</si>
  <si>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</si>
  <si>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</si>
  <si>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</si>
  <si>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</si>
  <si>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</si>
  <si>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</si>
  <si>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</si>
  <si>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</si>
  <si>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</si>
  <si>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</si>
  <si>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</si>
  <si>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</si>
  <si>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</si>
  <si>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</si>
  <si>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</si>
  <si>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</si>
  <si>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</si>
  <si>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</si>
  <si>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</si>
  <si>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</si>
  <si>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</si>
  <si>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</si>
  <si>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</si>
  <si>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</si>
  <si>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</si>
  <si>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</si>
  <si>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</si>
  <si>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</si>
  <si>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</si>
  <si>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</si>
  <si>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</si>
  <si>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</si>
  <si>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</si>
  <si>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</si>
  <si>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</si>
  <si>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</si>
  <si>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</si>
  <si>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</si>
  <si>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鯖江市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</si>
  <si>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</si>
  <si>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</si>
  <si>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</si>
  <si>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</si>
  <si>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</si>
  <si>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</si>
  <si>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</si>
  <si>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</si>
  <si>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</si>
  <si>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</si>
  <si>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</si>
  <si>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</si>
  <si>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</si>
  <si>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</si>
  <si>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</si>
  <si>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</si>
  <si>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</si>
  <si>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</si>
  <si>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</si>
  <si>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</si>
  <si>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</si>
  <si>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</si>
  <si>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</si>
  <si>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</si>
  <si>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</si>
  <si>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</si>
  <si>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</si>
  <si>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</si>
  <si>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</si>
  <si>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</si>
  <si>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</si>
  <si>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</si>
  <si>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</si>
  <si>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</si>
  <si>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</si>
  <si>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</si>
  <si>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</si>
  <si>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</si>
  <si>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</si>
  <si>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</si>
  <si>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</si>
  <si>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</si>
  <si>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</si>
  <si>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</si>
  <si>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</si>
  <si>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</si>
  <si>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</si>
  <si>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</si>
  <si>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</si>
  <si>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</si>
  <si>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</si>
  <si>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</si>
  <si>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</si>
  <si>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</si>
  <si>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</si>
  <si>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</si>
  <si>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</si>
  <si>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</si>
  <si>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</si>
  <si>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</si>
  <si>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</si>
  <si>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</si>
  <si>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</si>
  <si>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</si>
  <si>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</si>
  <si>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</si>
  <si>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</si>
  <si>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</si>
  <si>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</si>
  <si>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</si>
  <si>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</si>
  <si>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</si>
  <si>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</si>
  <si>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</si>
  <si>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</si>
  <si>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</si>
  <si>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</si>
  <si>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</si>
  <si>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</si>
  <si>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</si>
  <si>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</si>
  <si>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</si>
  <si>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</si>
  <si>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</si>
  <si>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</si>
  <si>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</si>
  <si>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</si>
  <si>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</si>
  <si>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</si>
  <si>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</si>
  <si>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</si>
  <si>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</si>
  <si>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</si>
  <si>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</si>
  <si>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</si>
  <si>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</si>
  <si>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</si>
  <si>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</si>
  <si>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</si>
  <si>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</si>
  <si>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</si>
  <si>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</si>
  <si>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</si>
  <si>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</si>
  <si>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</si>
  <si>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</si>
  <si>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</si>
  <si>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</si>
  <si>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</si>
  <si>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</si>
  <si>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</si>
  <si>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</si>
  <si>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</si>
  <si>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</si>
  <si>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</si>
  <si>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</si>
  <si>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</si>
  <si>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</si>
  <si>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福井県鯖江市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</si>
  <si>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</si>
  <si>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</si>
  <si>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</si>
  <si>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</si>
  <si>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</si>
  <si>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</si>
  <si>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</si>
  <si>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</si>
  <si>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</si>
  <si>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</si>
  <si>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</si>
  <si>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</si>
  <si>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</si>
  <si>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</si>
  <si>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</si>
  <si>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</si>
  <si>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</si>
  <si>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</si>
  <si>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</si>
  <si>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</si>
  <si>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</si>
  <si>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</si>
  <si>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</si>
  <si>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</si>
  <si>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</si>
  <si>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</si>
  <si>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</si>
  <si>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</si>
  <si>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</si>
  <si>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</si>
  <si>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</si>
  <si>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</si>
  <si>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</si>
  <si>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</si>
  <si>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</si>
  <si>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</si>
  <si>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</si>
  <si>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</si>
  <si>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</si>
  <si>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</si>
  <si>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</si>
  <si>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</si>
  <si>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</si>
  <si>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</si>
  <si>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</si>
  <si>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</si>
  <si>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</si>
  <si>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</si>
  <si>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</si>
  <si>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</si>
  <si>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</si>
  <si>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</si>
  <si>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</si>
  <si>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</si>
  <si>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</si>
  <si>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</si>
  <si>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</si>
  <si>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</si>
  <si>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</si>
  <si>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</si>
  <si>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</si>
  <si>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</si>
  <si>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</si>
  <si>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</si>
  <si>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</si>
  <si>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</si>
  <si>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</si>
  <si>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</si>
  <si>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</si>
  <si>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</si>
  <si>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</si>
  <si>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</si>
  <si>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</si>
  <si>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</si>
  <si>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</si>
  <si>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</si>
  <si>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</si>
  <si>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</si>
  <si>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</si>
  <si>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</si>
  <si>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</si>
  <si>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</si>
  <si>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</si>
  <si>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</si>
  <si>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</si>
  <si>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</si>
  <si>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</si>
  <si>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</si>
  <si>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</si>
  <si>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</si>
  <si>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</si>
  <si>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</si>
  <si>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</si>
  <si>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</si>
  <si>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</si>
  <si>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</si>
  <si>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</si>
  <si>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</si>
  <si>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</si>
  <si>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</si>
  <si>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</si>
  <si>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</si>
  <si>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</si>
  <si>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</si>
  <si>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</si>
  <si>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</si>
  <si>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</si>
  <si>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</si>
  <si>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</si>
  <si>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</si>
  <si>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</si>
  <si>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</si>
  <si>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</si>
  <si>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</si>
  <si>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</si>
  <si>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</si>
  <si>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</si>
  <si>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</si>
  <si>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</si>
  <si>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</si>
  <si>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</si>
  <si>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</si>
  <si>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</si>
  <si>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</si>
  <si>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</si>
  <si>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</si>
  <si>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</si>
  <si>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</si>
  <si>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</si>
  <si>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</si>
  <si>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</si>
  <si>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</si>
  <si>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</si>
  <si>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</si>
  <si>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</si>
  <si>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</si>
  <si>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</si>
  <si>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</si>
  <si>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</si>
  <si>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</si>
  <si>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</si>
  <si>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</si>
  <si>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</si>
  <si>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</si>
  <si>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</si>
  <si>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</si>
  <si>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</si>
  <si>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</si>
  <si>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</si>
  <si>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</si>
  <si>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</si>
  <si>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</si>
  <si>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</si>
  <si>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</si>
  <si>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福井県鯖江市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</si>
  <si>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</si>
  <si>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</si>
  <si>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</si>
  <si>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</si>
  <si>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</si>
  <si>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</si>
  <si>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</si>
  <si>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</si>
  <si>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</si>
  <si>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</si>
  <si>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</si>
  <si>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</si>
  <si>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</si>
  <si>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</si>
  <si>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</si>
  <si>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</si>
  <si>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</si>
  <si>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</si>
  <si>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</si>
  <si>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</si>
  <si>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</si>
  <si>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</si>
  <si>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</si>
  <si>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</si>
  <si>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</si>
  <si>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</si>
  <si>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</si>
  <si>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</si>
  <si>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</si>
  <si>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</si>
  <si>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</si>
  <si>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</si>
  <si>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</si>
  <si>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</si>
  <si>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</si>
  <si>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</si>
  <si>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</si>
  <si>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</si>
  <si>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</si>
  <si>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</si>
  <si>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</si>
  <si>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法適用企業</t>
    <phoneticPr fontId="5"/>
  </si>
  <si>
    <t>総合開発事業特別会計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</si>
  <si>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</si>
  <si>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</si>
  <si>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</si>
  <si>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</si>
  <si>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</si>
  <si>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</si>
  <si>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</si>
  <si>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</si>
  <si>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</si>
  <si>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</si>
  <si>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</si>
  <si>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</si>
  <si>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</si>
  <si>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</si>
  <si>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</si>
  <si>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</si>
  <si>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</si>
  <si>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</si>
  <si>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</si>
  <si>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</si>
  <si>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</si>
  <si>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</si>
  <si>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</si>
  <si>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</si>
  <si>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</si>
  <si>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</si>
  <si>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</si>
  <si>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</si>
  <si>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</si>
  <si>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</si>
  <si>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</si>
  <si>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</si>
  <si>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</si>
  <si>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</si>
  <si>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</si>
  <si>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</si>
  <si>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</si>
  <si>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</si>
  <si>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</si>
  <si>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</si>
  <si>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</si>
  <si>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</si>
  <si>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</si>
  <si>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</si>
  <si>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</si>
  <si>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</si>
  <si>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</si>
  <si>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</si>
  <si>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</si>
  <si>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</si>
  <si>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</si>
  <si>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</si>
  <si>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</si>
  <si>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</si>
  <si>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</si>
  <si>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</si>
  <si>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</si>
  <si>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</si>
  <si>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</si>
  <si>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</si>
  <si>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</si>
  <si>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</si>
  <si>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</si>
  <si>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</si>
  <si>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鯖江市公共下水道事業会計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</si>
  <si>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</si>
  <si>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</si>
  <si>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鯖江市農業集落排水事業会計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</si>
  <si>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</si>
  <si>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鯖江市水道事業会計</t>
    <phoneticPr fontId="5"/>
  </si>
  <si>
    <t>(Ｆ)</t>
    <phoneticPr fontId="5"/>
  </si>
  <si>
    <t>鯖江市介護保険事業特別会計（介護サービス事業勘定）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</si>
  <si>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</si>
  <si>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</si>
  <si>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</si>
  <si>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</si>
  <si>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</si>
  <si>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</si>
  <si>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</si>
  <si>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</si>
  <si>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</si>
  <si>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</si>
  <si>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</si>
  <si>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</si>
  <si>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</si>
  <si>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</si>
  <si>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</si>
  <si>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</si>
  <si>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</si>
  <si>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</si>
  <si>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</si>
  <si>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</si>
  <si>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</si>
  <si>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</si>
  <si>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</si>
  <si>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</si>
  <si>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</si>
  <si>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</si>
  <si>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</si>
  <si>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</si>
  <si>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</si>
  <si>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</si>
  <si>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</si>
  <si>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</si>
  <si>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</si>
  <si>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</si>
  <si>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</si>
  <si>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</si>
  <si>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</si>
  <si>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</si>
  <si>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</si>
  <si>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</si>
  <si>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</si>
  <si>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</si>
  <si>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</si>
  <si>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</si>
  <si>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</si>
  <si>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</si>
  <si>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</si>
  <si>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</si>
  <si>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</si>
  <si>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</si>
  <si>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</si>
  <si>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</si>
  <si>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</si>
  <si>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</si>
  <si>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</si>
  <si>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</si>
  <si>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</si>
  <si>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</si>
  <si>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</si>
  <si>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</si>
  <si>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</si>
  <si>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</si>
  <si>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</si>
  <si>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</si>
  <si>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</si>
  <si>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</si>
  <si>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</si>
  <si>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</si>
  <si>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</si>
  <si>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</si>
  <si>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</si>
  <si>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</si>
  <si>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</si>
  <si>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</si>
  <si>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</si>
  <si>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</si>
  <si>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</si>
  <si>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</si>
  <si>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</si>
  <si>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</si>
  <si>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</si>
  <si>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</si>
  <si>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</si>
  <si>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</si>
  <si>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1.44</t>
  </si>
  <si>
    <t>▲ 0.39</t>
  </si>
  <si>
    <t>水道事業会計</t>
  </si>
  <si>
    <t>一般会計</t>
  </si>
  <si>
    <t>介護保険事業特別会計(保険事業勘定)</t>
  </si>
  <si>
    <t>公共下水道事業会計</t>
  </si>
  <si>
    <t>農業集落排水事業会計</t>
  </si>
  <si>
    <t>国民健康保険事業特別会計</t>
  </si>
  <si>
    <t>総合開発事業特別会計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</si>
  <si>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</si>
  <si>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</si>
  <si>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</si>
  <si>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</si>
  <si>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</si>
  <si>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</si>
  <si>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</si>
  <si>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</si>
  <si>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</si>
  <si>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公園整備等基金</t>
  </si>
  <si>
    <t>福祉基金</t>
  </si>
  <si>
    <t>温泉施設整備基金</t>
  </si>
  <si>
    <t>教育振興基金</t>
  </si>
  <si>
    <t>ふるさと水と土保全対策基金</t>
  </si>
  <si>
    <t>-</t>
    <phoneticPr fontId="2"/>
  </si>
  <si>
    <t>-</t>
    <phoneticPr fontId="2"/>
  </si>
  <si>
    <t>-</t>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</si>
  <si>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</si>
  <si>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</si>
  <si>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鯖江広域衛生施設組合</t>
    <rPh sb="0" eb="2">
      <t>サバエ</t>
    </rPh>
    <rPh sb="2" eb="4">
      <t>コウイキ</t>
    </rPh>
    <rPh sb="4" eb="6">
      <t>エイセイ</t>
    </rPh>
    <rPh sb="6" eb="8">
      <t>シセツ</t>
    </rPh>
    <rPh sb="8" eb="10">
      <t>クミアイ</t>
    </rPh>
    <phoneticPr fontId="2"/>
  </si>
  <si>
    <t>鯖江・丹生消防組合</t>
    <rPh sb="0" eb="2">
      <t>サバエ</t>
    </rPh>
    <rPh sb="3" eb="5">
      <t>ニュウ</t>
    </rPh>
    <rPh sb="5" eb="7">
      <t>ショウボウ</t>
    </rPh>
    <rPh sb="7" eb="9">
      <t>クミアイ</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</si>
  <si>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</si>
  <si>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</si>
  <si>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7">
      <t>コウレイ</t>
    </rPh>
    <rPh sb="7" eb="8">
      <t>シャ</t>
    </rPh>
    <rPh sb="8" eb="10">
      <t>イリョウ</t>
    </rPh>
    <rPh sb="10" eb="12">
      <t>コウイキ</t>
    </rPh>
    <rPh sb="12" eb="14">
      <t>レンゴウ</t>
    </rPh>
    <phoneticPr fontId="2"/>
  </si>
  <si>
    <t>福井県後期高齢者医療広域連合（事業会計）</t>
    <rPh sb="0" eb="3">
      <t>フクイケン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</si>
  <si>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</si>
  <si>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農業公社グリーンさばえ</t>
    <rPh sb="0" eb="2">
      <t>ノウギョウ</t>
    </rPh>
    <rPh sb="2" eb="4">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</si>
  <si>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</si>
  <si>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</si>
  <si>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</si>
  <si>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</si>
  <si>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</si>
  <si>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</si>
  <si>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</si>
  <si>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</si>
  <si>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</si>
  <si>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</si>
  <si>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</si>
  <si>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</si>
  <si>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</si>
  <si>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</si>
  <si>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</si>
  <si>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</si>
  <si>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</si>
  <si>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</si>
  <si>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</si>
  <si>
    <t>　将来負担比率については、平成28年度決算からマイナスとなっており、今後もマイナスのまま推移すると思われる。</t>
    <rPh sb="1" eb="3">
      <t>ショウライ</t>
    </rPh>
    <rPh sb="3" eb="5">
      <t>フタン</t>
    </rPh>
    <rPh sb="5" eb="7">
      <t>ヒリツ</t>
    </rPh>
    <rPh sb="13" eb="15">
      <t>ヘイセイ</t>
    </rPh>
    <rPh sb="17" eb="19">
      <t>ネンド</t>
    </rPh>
    <rPh sb="19" eb="21">
      <t>ケッサン</t>
    </rPh>
    <rPh sb="34" eb="36">
      <t>コンゴ</t>
    </rPh>
    <rPh sb="44" eb="46">
      <t>スイイ</t>
    </rPh>
    <rPh sb="49" eb="50">
      <t>オモ</t>
    </rPh>
    <phoneticPr fontId="5"/>
  </si>
  <si>
    <t>　実質公債費比率については、市債発行額を元金償還額以下に抑えることで市債残高を減少させ、類似団体内平均値と同水準まで改善した。引き続き、実質公債費比率の減少に努める。</t>
    <rPh sb="58" eb="6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</si>
</sst>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5596-4F95-AEF1-E5F6E8D3BD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36170</c:v>
                </c:pt>
                <c:pt idx="1">
                  <c:v>33962</c:v>
                </c:pt>
                <c:pt idx="2">
                  <c:v>37966</c:v>
                </c:pt>
                <c:pt idx="3">
                  <c:v>40239</c:v>
                </c:pt>
                <c:pt idx="4">
                  <c:v>59525</c:v>
                </c:pt>
              </c:numCache>
            </c:numRef>
          </c:val>
          <c:smooth val="0"/>
          <c:extLst>
            <c:ext xmlns:c16="http://schemas.microsoft.com/office/drawing/2014/chart" uri="{C3380CC4-5D6E-409C-BE32-E72D297353CC}">
              <c16:uniqueId val="{00000001-5596-4F95-AEF1-E5F6E8D3BDD2}"/>
            </c:ext>
          </c:extLst>
        </c:ser>
        <c:dLbls>
          <c:showLegendKey val="0"/>
          <c:showVal val="0"/>
          <c:showCatName val="0"/>
          <c:showSerName val="0"/>
          <c:showPercent val="0"/>
          <c:showBubbleSize val="0"/>
        </c:dLbls>
        <c:marker val="1"/>
        <c:smooth val="0"/>
        <c:axId val="141379640"/>
        <c:axId val="141380024"/>
      </c:lineChart>
      <c:catAx>
        <c:axId val="141379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80024"/>
        <c:crosses val="autoZero"/>
        <c:auto val="1"/>
        <c:lblAlgn val="ctr"/>
        <c:lblOffset val="100"/>
        <c:tickLblSkip val="1"/>
        <c:tickMarkSkip val="1"/>
        <c:noMultiLvlLbl val="0"/>
      </c:catAx>
      <c:valAx>
        <c:axId val="1413800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79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3.77</c:v>
                </c:pt>
                <c:pt idx="1">
                  <c:v>2.2200000000000002</c:v>
                </c:pt>
                <c:pt idx="2">
                  <c:v>3.35</c:v>
                </c:pt>
                <c:pt idx="3">
                  <c:v>3.85</c:v>
                </c:pt>
                <c:pt idx="4">
                  <c:v>6.51</c:v>
                </c:pt>
              </c:numCache>
            </c:numRef>
          </c:val>
          <c:extLst>
            <c:ext xmlns:c16="http://schemas.microsoft.com/office/drawing/2014/chart" uri="{C3380CC4-5D6E-409C-BE32-E72D297353CC}">
              <c16:uniqueId val="{00000000-39E3-4D41-9043-4176DC1E1E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20.47</c:v>
                </c:pt>
                <c:pt idx="1">
                  <c:v>20.45</c:v>
                </c:pt>
                <c:pt idx="2">
                  <c:v>21.48</c:v>
                </c:pt>
                <c:pt idx="3">
                  <c:v>22.78</c:v>
                </c:pt>
                <c:pt idx="4">
                  <c:v>18.43</c:v>
                </c:pt>
              </c:numCache>
            </c:numRef>
          </c:val>
          <c:extLst>
            <c:ext xmlns:c16="http://schemas.microsoft.com/office/drawing/2014/chart" uri="{C3380CC4-5D6E-409C-BE32-E72D297353CC}">
              <c16:uniqueId val="{00000001-39E3-4D41-9043-4176DC1E1EF9}"/>
            </c:ext>
          </c:extLst>
        </c:ser>
        <c:dLbls>
          <c:showLegendKey val="0"/>
          <c:showVal val="0"/>
          <c:showCatName val="0"/>
          <c:showSerName val="0"/>
          <c:showPercent val="0"/>
          <c:showBubbleSize val="0"/>
        </c:dLbls>
        <c:gapWidth val="250"/>
        <c:overlap val="100"/>
        <c:axId val="406842928"/>
        <c:axId val="412828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3.34</c:v>
                </c:pt>
                <c:pt idx="1">
                  <c:v>-1.44</c:v>
                </c:pt>
                <c:pt idx="2">
                  <c:v>2.2000000000000002</c:v>
                </c:pt>
                <c:pt idx="3">
                  <c:v>1.92</c:v>
                </c:pt>
                <c:pt idx="4">
                  <c:v>-0.39</c:v>
                </c:pt>
              </c:numCache>
            </c:numRef>
          </c:val>
          <c:smooth val="0"/>
          <c:extLst>
            <c:ext xmlns:c16="http://schemas.microsoft.com/office/drawing/2014/chart" uri="{C3380CC4-5D6E-409C-BE32-E72D297353CC}">
              <c16:uniqueId val="{00000002-39E3-4D41-9043-4176DC1E1EF9}"/>
            </c:ext>
          </c:extLst>
        </c:ser>
        <c:dLbls>
          <c:showLegendKey val="0"/>
          <c:showVal val="0"/>
          <c:showCatName val="0"/>
          <c:showSerName val="0"/>
          <c:showPercent val="0"/>
          <c:showBubbleSize val="0"/>
        </c:dLbls>
        <c:marker val="1"/>
        <c:smooth val="0"/>
        <c:axId val="406842928"/>
        <c:axId val="412828904"/>
      </c:lineChart>
      <c:catAx>
        <c:axId val="40684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828904"/>
        <c:crosses val="autoZero"/>
        <c:auto val="1"/>
        <c:lblAlgn val="ctr"/>
        <c:lblOffset val="100"/>
        <c:tickLblSkip val="1"/>
        <c:tickMarkSkip val="1"/>
        <c:noMultiLvlLbl val="0"/>
      </c:catAx>
      <c:valAx>
        <c:axId val="412828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84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0.79</c:v>
                </c:pt>
                <c:pt idx="6">
                  <c:v>#N/A</c:v>
                </c:pt>
                <c:pt idx="7">
                  <c:v>0</c:v>
                </c:pt>
                <c:pt idx="8">
                  <c:v>#N/A</c:v>
                </c:pt>
                <c:pt idx="9">
                  <c:v>0</c:v>
                </c:pt>
              </c:numCache>
            </c:numRef>
          </c:val>
          <c:extLst>
            <c:ext xmlns:c16="http://schemas.microsoft.com/office/drawing/2014/chart" uri="{C3380CC4-5D6E-409C-BE32-E72D297353CC}">
              <c16:uniqueId val="{00000000-E316-4233-8127-12467C9FE9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16-4233-8127-12467C9FE91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E316-4233-8127-12467C9FE915}"/>
            </c:ext>
          </c:extLst>
        </c:ser>
        <c:ser>
          <c:idx val="3"/>
          <c:order val="3"/>
          <c:tx>
            <c:strRef>
              <c:f>データシート!$A$30</c:f>
              <c:strCache>
                <c:ptCount val="1"/>
                <c:pt idx="0">
                  <c:v>総合開発事業特別会計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0.32</c:v>
                </c:pt>
                <c:pt idx="2">
                  <c:v>#N/A</c:v>
                </c:pt>
                <c:pt idx="3">
                  <c:v>0.31</c:v>
                </c:pt>
                <c:pt idx="4">
                  <c:v>#N/A</c:v>
                </c:pt>
                <c:pt idx="5">
                  <c:v>0.3</c:v>
                </c:pt>
                <c:pt idx="6">
                  <c:v>#N/A</c:v>
                </c:pt>
                <c:pt idx="7">
                  <c:v>0.31</c:v>
                </c:pt>
                <c:pt idx="8">
                  <c:v>#N/A</c:v>
                </c:pt>
                <c:pt idx="9">
                  <c:v>0.3</c:v>
                </c:pt>
              </c:numCache>
            </c:numRef>
          </c:val>
          <c:extLst>
            <c:ext xmlns:c16="http://schemas.microsoft.com/office/drawing/2014/chart" uri="{C3380CC4-5D6E-409C-BE32-E72D297353CC}">
              <c16:uniqueId val="{00000003-E316-4233-8127-12467C9FE91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0.76</c:v>
                </c:pt>
                <c:pt idx="2">
                  <c:v>#N/A</c:v>
                </c:pt>
                <c:pt idx="3">
                  <c:v>1.61</c:v>
                </c:pt>
                <c:pt idx="4">
                  <c:v>#N/A</c:v>
                </c:pt>
                <c:pt idx="5">
                  <c:v>1.03</c:v>
                </c:pt>
                <c:pt idx="6">
                  <c:v>#N/A</c:v>
                </c:pt>
                <c:pt idx="7">
                  <c:v>0.47</c:v>
                </c:pt>
                <c:pt idx="8">
                  <c:v>#N/A</c:v>
                </c:pt>
                <c:pt idx="9">
                  <c:v>0.79</c:v>
                </c:pt>
              </c:numCache>
            </c:numRef>
          </c:val>
          <c:extLst>
            <c:ext xmlns:c16="http://schemas.microsoft.com/office/drawing/2014/chart" uri="{C3380CC4-5D6E-409C-BE32-E72D297353CC}">
              <c16:uniqueId val="{00000004-E316-4233-8127-12467C9FE915}"/>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0.27</c:v>
                </c:pt>
                <c:pt idx="2">
                  <c:v>#N/A</c:v>
                </c:pt>
                <c:pt idx="3">
                  <c:v>0.44</c:v>
                </c:pt>
                <c:pt idx="4">
                  <c:v>#N/A</c:v>
                </c:pt>
                <c:pt idx="5">
                  <c:v>1.21</c:v>
                </c:pt>
                <c:pt idx="6">
                  <c:v>#N/A</c:v>
                </c:pt>
                <c:pt idx="7">
                  <c:v>0.76</c:v>
                </c:pt>
                <c:pt idx="8">
                  <c:v>#N/A</c:v>
                </c:pt>
                <c:pt idx="9">
                  <c:v>0.88</c:v>
                </c:pt>
              </c:numCache>
            </c:numRef>
          </c:val>
          <c:extLst>
            <c:ext xmlns:c16="http://schemas.microsoft.com/office/drawing/2014/chart" uri="{C3380CC4-5D6E-409C-BE32-E72D297353CC}">
              <c16:uniqueId val="{00000005-E316-4233-8127-12467C9FE915}"/>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0.69</c:v>
                </c:pt>
                <c:pt idx="2">
                  <c:v>#N/A</c:v>
                </c:pt>
                <c:pt idx="3">
                  <c:v>1.1000000000000001</c:v>
                </c:pt>
                <c:pt idx="4">
                  <c:v>#N/A</c:v>
                </c:pt>
                <c:pt idx="5">
                  <c:v>1.54</c:v>
                </c:pt>
                <c:pt idx="6">
                  <c:v>#N/A</c:v>
                </c:pt>
                <c:pt idx="7">
                  <c:v>1.66</c:v>
                </c:pt>
                <c:pt idx="8">
                  <c:v>#N/A</c:v>
                </c:pt>
                <c:pt idx="9">
                  <c:v>1.42</c:v>
                </c:pt>
              </c:numCache>
            </c:numRef>
          </c:val>
          <c:extLst>
            <c:ext xmlns:c16="http://schemas.microsoft.com/office/drawing/2014/chart" uri="{C3380CC4-5D6E-409C-BE32-E72D297353CC}">
              <c16:uniqueId val="{00000006-E316-4233-8127-12467C9FE915}"/>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1.45</c:v>
                </c:pt>
                <c:pt idx="2">
                  <c:v>#N/A</c:v>
                </c:pt>
                <c:pt idx="3">
                  <c:v>1.23</c:v>
                </c:pt>
                <c:pt idx="4">
                  <c:v>#N/A</c:v>
                </c:pt>
                <c:pt idx="5">
                  <c:v>0</c:v>
                </c:pt>
                <c:pt idx="6">
                  <c:v>#N/A</c:v>
                </c:pt>
                <c:pt idx="7">
                  <c:v>0.5</c:v>
                </c:pt>
                <c:pt idx="8">
                  <c:v>#N/A</c:v>
                </c:pt>
                <c:pt idx="9">
                  <c:v>1.86</c:v>
                </c:pt>
              </c:numCache>
            </c:numRef>
          </c:val>
          <c:extLst>
            <c:ext xmlns:c16="http://schemas.microsoft.com/office/drawing/2014/chart" uri="{C3380CC4-5D6E-409C-BE32-E72D297353CC}">
              <c16:uniqueId val="{00000007-E316-4233-8127-12467C9FE9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3.77</c:v>
                </c:pt>
                <c:pt idx="2">
                  <c:v>#N/A</c:v>
                </c:pt>
                <c:pt idx="3">
                  <c:v>2.2200000000000002</c:v>
                </c:pt>
                <c:pt idx="4">
                  <c:v>#N/A</c:v>
                </c:pt>
                <c:pt idx="5">
                  <c:v>3.34</c:v>
                </c:pt>
                <c:pt idx="6">
                  <c:v>#N/A</c:v>
                </c:pt>
                <c:pt idx="7">
                  <c:v>3.85</c:v>
                </c:pt>
                <c:pt idx="8">
                  <c:v>#N/A</c:v>
                </c:pt>
                <c:pt idx="9">
                  <c:v>6.5</c:v>
                </c:pt>
              </c:numCache>
            </c:numRef>
          </c:val>
          <c:extLst>
            <c:ext xmlns:c16="http://schemas.microsoft.com/office/drawing/2014/chart" uri="{C3380CC4-5D6E-409C-BE32-E72D297353CC}">
              <c16:uniqueId val="{00000008-E316-4233-8127-12467C9FE9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6.79</c:v>
                </c:pt>
                <c:pt idx="2">
                  <c:v>#N/A</c:v>
                </c:pt>
                <c:pt idx="3">
                  <c:v>6.62</c:v>
                </c:pt>
                <c:pt idx="4">
                  <c:v>#N/A</c:v>
                </c:pt>
                <c:pt idx="5">
                  <c:v>7.55</c:v>
                </c:pt>
                <c:pt idx="6">
                  <c:v>#N/A</c:v>
                </c:pt>
                <c:pt idx="7">
                  <c:v>7.11</c:v>
                </c:pt>
                <c:pt idx="8">
                  <c:v>#N/A</c:v>
                </c:pt>
                <c:pt idx="9">
                  <c:v>6.56</c:v>
                </c:pt>
              </c:numCache>
            </c:numRef>
          </c:val>
          <c:extLst>
            <c:ext xmlns:c16="http://schemas.microsoft.com/office/drawing/2014/chart" uri="{C3380CC4-5D6E-409C-BE32-E72D297353CC}">
              <c16:uniqueId val="{00000009-E316-4233-8127-12467C9FE915}"/>
            </c:ext>
          </c:extLst>
        </c:ser>
        <c:dLbls>
          <c:showLegendKey val="0"/>
          <c:showVal val="0"/>
          <c:showCatName val="0"/>
          <c:showSerName val="0"/>
          <c:showPercent val="0"/>
          <c:showBubbleSize val="0"/>
        </c:dLbls>
        <c:gapWidth val="150"/>
        <c:overlap val="100"/>
        <c:axId val="409244784"/>
        <c:axId val="409245168"/>
      </c:barChart>
      <c:catAx>
        <c:axId val="40924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245168"/>
        <c:crosses val="autoZero"/>
        <c:auto val="1"/>
        <c:lblAlgn val="ctr"/>
        <c:lblOffset val="100"/>
        <c:tickLblSkip val="1"/>
        <c:tickMarkSkip val="1"/>
        <c:noMultiLvlLbl val="0"/>
      </c:catAx>
      <c:valAx>
        <c:axId val="40924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24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3103</c:v>
                </c:pt>
                <c:pt idx="5">
                  <c:v>3058</c:v>
                </c:pt>
                <c:pt idx="8">
                  <c:v>3094</c:v>
                </c:pt>
                <c:pt idx="11">
                  <c:v>3075</c:v>
                </c:pt>
                <c:pt idx="14">
                  <c:v>3113</c:v>
                </c:pt>
              </c:numCache>
            </c:numRef>
          </c:val>
          <c:extLst>
            <c:ext xmlns:c16="http://schemas.microsoft.com/office/drawing/2014/chart" uri="{C3380CC4-5D6E-409C-BE32-E72D297353CC}">
              <c16:uniqueId val="{00000000-5B36-4678-AA3B-F73FDF7BDB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36-4678-AA3B-F73FDF7BDB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91</c:v>
                </c:pt>
                <c:pt idx="3">
                  <c:v>91</c:v>
                </c:pt>
                <c:pt idx="6">
                  <c:v>91</c:v>
                </c:pt>
                <c:pt idx="9">
                  <c:v>91</c:v>
                </c:pt>
                <c:pt idx="12">
                  <c:v>91</c:v>
                </c:pt>
              </c:numCache>
            </c:numRef>
          </c:val>
          <c:extLst>
            <c:ext xmlns:c16="http://schemas.microsoft.com/office/drawing/2014/chart" uri="{C3380CC4-5D6E-409C-BE32-E72D297353CC}">
              <c16:uniqueId val="{00000002-5B36-4678-AA3B-F73FDF7BDB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408</c:v>
                </c:pt>
                <c:pt idx="3">
                  <c:v>296</c:v>
                </c:pt>
                <c:pt idx="6">
                  <c:v>449</c:v>
                </c:pt>
                <c:pt idx="9">
                  <c:v>462</c:v>
                </c:pt>
                <c:pt idx="12">
                  <c:v>503</c:v>
                </c:pt>
              </c:numCache>
            </c:numRef>
          </c:val>
          <c:extLst>
            <c:ext xmlns:c16="http://schemas.microsoft.com/office/drawing/2014/chart" uri="{C3380CC4-5D6E-409C-BE32-E72D297353CC}">
              <c16:uniqueId val="{00000003-5B36-4678-AA3B-F73FDF7BDB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797</c:v>
                </c:pt>
                <c:pt idx="3">
                  <c:v>765</c:v>
                </c:pt>
                <c:pt idx="6">
                  <c:v>799</c:v>
                </c:pt>
                <c:pt idx="9">
                  <c:v>852</c:v>
                </c:pt>
                <c:pt idx="12">
                  <c:v>815</c:v>
                </c:pt>
              </c:numCache>
            </c:numRef>
          </c:val>
          <c:extLst>
            <c:ext xmlns:c16="http://schemas.microsoft.com/office/drawing/2014/chart" uri="{C3380CC4-5D6E-409C-BE32-E72D297353CC}">
              <c16:uniqueId val="{00000004-5B36-4678-AA3B-F73FDF7BDB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67</c:v>
                </c:pt>
                <c:pt idx="3">
                  <c:v>70</c:v>
                </c:pt>
                <c:pt idx="6">
                  <c:v>80</c:v>
                </c:pt>
                <c:pt idx="9">
                  <c:v>80</c:v>
                </c:pt>
                <c:pt idx="12">
                  <c:v>70</c:v>
                </c:pt>
              </c:numCache>
            </c:numRef>
          </c:val>
          <c:extLst>
            <c:ext xmlns:c16="http://schemas.microsoft.com/office/drawing/2014/chart" uri="{C3380CC4-5D6E-409C-BE32-E72D297353CC}">
              <c16:uniqueId val="{00000005-5B36-4678-AA3B-F73FDF7BDB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36-4678-AA3B-F73FDF7BDB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2927</c:v>
                </c:pt>
                <c:pt idx="3">
                  <c:v>2736</c:v>
                </c:pt>
                <c:pt idx="6">
                  <c:v>2565</c:v>
                </c:pt>
                <c:pt idx="9">
                  <c:v>2441</c:v>
                </c:pt>
                <c:pt idx="12">
                  <c:v>2352</c:v>
                </c:pt>
              </c:numCache>
            </c:numRef>
          </c:val>
          <c:extLst>
            <c:ext xmlns:c16="http://schemas.microsoft.com/office/drawing/2014/chart" uri="{C3380CC4-5D6E-409C-BE32-E72D297353CC}">
              <c16:uniqueId val="{00000007-5B36-4678-AA3B-F73FDF7BDBE8}"/>
            </c:ext>
          </c:extLst>
        </c:ser>
        <c:dLbls>
          <c:showLegendKey val="0"/>
          <c:showVal val="0"/>
          <c:showCatName val="0"/>
          <c:showSerName val="0"/>
          <c:showPercent val="0"/>
          <c:showBubbleSize val="0"/>
        </c:dLbls>
        <c:gapWidth val="100"/>
        <c:overlap val="100"/>
        <c:axId val="356022312"/>
        <c:axId val="356022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1187</c:v>
                </c:pt>
                <c:pt idx="2">
                  <c:v>#N/A</c:v>
                </c:pt>
                <c:pt idx="3">
                  <c:v>#N/A</c:v>
                </c:pt>
                <c:pt idx="4">
                  <c:v>900</c:v>
                </c:pt>
                <c:pt idx="5">
                  <c:v>#N/A</c:v>
                </c:pt>
                <c:pt idx="6">
                  <c:v>#N/A</c:v>
                </c:pt>
                <c:pt idx="7">
                  <c:v>890</c:v>
                </c:pt>
                <c:pt idx="8">
                  <c:v>#N/A</c:v>
                </c:pt>
                <c:pt idx="9">
                  <c:v>#N/A</c:v>
                </c:pt>
                <c:pt idx="10">
                  <c:v>851</c:v>
                </c:pt>
                <c:pt idx="11">
                  <c:v>#N/A</c:v>
                </c:pt>
                <c:pt idx="12">
                  <c:v>#N/A</c:v>
                </c:pt>
                <c:pt idx="13">
                  <c:v>718</c:v>
                </c:pt>
                <c:pt idx="14">
                  <c:v>#N/A</c:v>
                </c:pt>
              </c:numCache>
            </c:numRef>
          </c:val>
          <c:smooth val="0"/>
          <c:extLst>
            <c:ext xmlns:c16="http://schemas.microsoft.com/office/drawing/2014/chart" uri="{C3380CC4-5D6E-409C-BE32-E72D297353CC}">
              <c16:uniqueId val="{00000008-5B36-4678-AA3B-F73FDF7BDBE8}"/>
            </c:ext>
          </c:extLst>
        </c:ser>
        <c:dLbls>
          <c:showLegendKey val="0"/>
          <c:showVal val="0"/>
          <c:showCatName val="0"/>
          <c:showSerName val="0"/>
          <c:showPercent val="0"/>
          <c:showBubbleSize val="0"/>
        </c:dLbls>
        <c:marker val="1"/>
        <c:smooth val="0"/>
        <c:axId val="356022312"/>
        <c:axId val="356022696"/>
      </c:lineChart>
      <c:catAx>
        <c:axId val="35602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022696"/>
        <c:crosses val="autoZero"/>
        <c:auto val="1"/>
        <c:lblAlgn val="ctr"/>
        <c:lblOffset val="100"/>
        <c:tickLblSkip val="1"/>
        <c:tickMarkSkip val="1"/>
        <c:noMultiLvlLbl val="0"/>
      </c:catAx>
      <c:valAx>
        <c:axId val="356022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02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31713</c:v>
                </c:pt>
                <c:pt idx="5">
                  <c:v>31400</c:v>
                </c:pt>
                <c:pt idx="8">
                  <c:v>30672</c:v>
                </c:pt>
                <c:pt idx="11">
                  <c:v>29300</c:v>
                </c:pt>
                <c:pt idx="14">
                  <c:v>28974</c:v>
                </c:pt>
              </c:numCache>
            </c:numRef>
          </c:val>
          <c:extLst>
            <c:ext xmlns:c16="http://schemas.microsoft.com/office/drawing/2014/chart" uri="{C3380CC4-5D6E-409C-BE32-E72D297353CC}">
              <c16:uniqueId val="{00000000-3344-4B84-8F92-5DCD5FE0FA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7716</c:v>
                </c:pt>
                <c:pt idx="5">
                  <c:v>7381</c:v>
                </c:pt>
                <c:pt idx="8">
                  <c:v>6678</c:v>
                </c:pt>
                <c:pt idx="11">
                  <c:v>5907</c:v>
                </c:pt>
                <c:pt idx="14">
                  <c:v>5582</c:v>
                </c:pt>
              </c:numCache>
            </c:numRef>
          </c:val>
          <c:extLst>
            <c:ext xmlns:c16="http://schemas.microsoft.com/office/drawing/2014/chart" uri="{C3380CC4-5D6E-409C-BE32-E72D297353CC}">
              <c16:uniqueId val="{00000001-3344-4B84-8F92-5DCD5FE0FA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4905</c:v>
                </c:pt>
                <c:pt idx="5">
                  <c:v>5476</c:v>
                </c:pt>
                <c:pt idx="8">
                  <c:v>5918</c:v>
                </c:pt>
                <c:pt idx="11">
                  <c:v>5794</c:v>
                </c:pt>
                <c:pt idx="14">
                  <c:v>5361</c:v>
                </c:pt>
              </c:numCache>
            </c:numRef>
          </c:val>
          <c:extLst>
            <c:ext xmlns:c16="http://schemas.microsoft.com/office/drawing/2014/chart" uri="{C3380CC4-5D6E-409C-BE32-E72D297353CC}">
              <c16:uniqueId val="{00000002-3344-4B84-8F92-5DCD5FE0FA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44-4B84-8F92-5DCD5FE0FA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44-4B84-8F92-5DCD5FE0FA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258</c:v>
                </c:pt>
                <c:pt idx="3">
                  <c:v>254</c:v>
                </c:pt>
                <c:pt idx="6">
                  <c:v>0</c:v>
                </c:pt>
                <c:pt idx="9">
                  <c:v>0</c:v>
                </c:pt>
                <c:pt idx="12">
                  <c:v>0</c:v>
                </c:pt>
              </c:numCache>
            </c:numRef>
          </c:val>
          <c:extLst>
            <c:ext xmlns:c16="http://schemas.microsoft.com/office/drawing/2014/chart" uri="{C3380CC4-5D6E-409C-BE32-E72D297353CC}">
              <c16:uniqueId val="{00000005-3344-4B84-8F92-5DCD5FE0FA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3012</c:v>
                </c:pt>
                <c:pt idx="3">
                  <c:v>2881</c:v>
                </c:pt>
                <c:pt idx="6">
                  <c:v>2761</c:v>
                </c:pt>
                <c:pt idx="9">
                  <c:v>2859</c:v>
                </c:pt>
                <c:pt idx="12">
                  <c:v>2675</c:v>
                </c:pt>
              </c:numCache>
            </c:numRef>
          </c:val>
          <c:extLst>
            <c:ext xmlns:c16="http://schemas.microsoft.com/office/drawing/2014/chart" uri="{C3380CC4-5D6E-409C-BE32-E72D297353CC}">
              <c16:uniqueId val="{00000006-3344-4B84-8F92-5DCD5FE0FA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3590</c:v>
                </c:pt>
                <c:pt idx="3">
                  <c:v>3295</c:v>
                </c:pt>
                <c:pt idx="6">
                  <c:v>3431</c:v>
                </c:pt>
                <c:pt idx="9">
                  <c:v>3094</c:v>
                </c:pt>
                <c:pt idx="12">
                  <c:v>2744</c:v>
                </c:pt>
              </c:numCache>
            </c:numRef>
          </c:val>
          <c:extLst>
            <c:ext xmlns:c16="http://schemas.microsoft.com/office/drawing/2014/chart" uri="{C3380CC4-5D6E-409C-BE32-E72D297353CC}">
              <c16:uniqueId val="{00000007-3344-4B84-8F92-5DCD5FE0FA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10719</c:v>
                </c:pt>
                <c:pt idx="3">
                  <c:v>9632</c:v>
                </c:pt>
                <c:pt idx="6">
                  <c:v>9005</c:v>
                </c:pt>
                <c:pt idx="9">
                  <c:v>8185</c:v>
                </c:pt>
                <c:pt idx="12">
                  <c:v>7920</c:v>
                </c:pt>
              </c:numCache>
            </c:numRef>
          </c:val>
          <c:extLst>
            <c:ext xmlns:c16="http://schemas.microsoft.com/office/drawing/2014/chart" uri="{C3380CC4-5D6E-409C-BE32-E72D297353CC}">
              <c16:uniqueId val="{00000008-3344-4B84-8F92-5DCD5FE0FA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372</c:v>
                </c:pt>
                <c:pt idx="3">
                  <c:v>281</c:v>
                </c:pt>
                <c:pt idx="6">
                  <c:v>190</c:v>
                </c:pt>
                <c:pt idx="9">
                  <c:v>98</c:v>
                </c:pt>
                <c:pt idx="12">
                  <c:v>7</c:v>
                </c:pt>
              </c:numCache>
            </c:numRef>
          </c:val>
          <c:extLst>
            <c:ext xmlns:c16="http://schemas.microsoft.com/office/drawing/2014/chart" uri="{C3380CC4-5D6E-409C-BE32-E72D297353CC}">
              <c16:uniqueId val="{00000009-3344-4B84-8F92-5DCD5FE0FA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26276</c:v>
                </c:pt>
                <c:pt idx="3">
                  <c:v>25893</c:v>
                </c:pt>
                <c:pt idx="6">
                  <c:v>25848</c:v>
                </c:pt>
                <c:pt idx="9">
                  <c:v>25476</c:v>
                </c:pt>
                <c:pt idx="12">
                  <c:v>25683</c:v>
                </c:pt>
              </c:numCache>
            </c:numRef>
          </c:val>
          <c:extLst>
            <c:ext xmlns:c16="http://schemas.microsoft.com/office/drawing/2014/chart" uri="{C3380CC4-5D6E-409C-BE32-E72D297353CC}">
              <c16:uniqueId val="{0000000A-3344-4B84-8F92-5DCD5FE0FA66}"/>
            </c:ext>
          </c:extLst>
        </c:ser>
        <c:dLbls>
          <c:showLegendKey val="0"/>
          <c:showVal val="0"/>
          <c:showCatName val="0"/>
          <c:showSerName val="0"/>
          <c:showPercent val="0"/>
          <c:showBubbleSize val="0"/>
        </c:dLbls>
        <c:gapWidth val="100"/>
        <c:overlap val="100"/>
        <c:axId val="355310328"/>
        <c:axId val="356078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44-4B84-8F92-5DCD5FE0FA66}"/>
            </c:ext>
          </c:extLst>
        </c:ser>
        <c:dLbls>
          <c:showLegendKey val="0"/>
          <c:showVal val="0"/>
          <c:showCatName val="0"/>
          <c:showSerName val="0"/>
          <c:showPercent val="0"/>
          <c:showBubbleSize val="0"/>
        </c:dLbls>
        <c:marker val="1"/>
        <c:smooth val="0"/>
        <c:axId val="355310328"/>
        <c:axId val="356078072"/>
      </c:lineChart>
      <c:catAx>
        <c:axId val="35531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078072"/>
        <c:crosses val="autoZero"/>
        <c:auto val="1"/>
        <c:lblAlgn val="ctr"/>
        <c:lblOffset val="100"/>
        <c:tickLblSkip val="1"/>
        <c:tickMarkSkip val="1"/>
        <c:noMultiLvlLbl val="0"/>
      </c:catAx>
      <c:valAx>
        <c:axId val="35607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31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3175</c:v>
                </c:pt>
                <c:pt idx="1">
                  <c:v>3383</c:v>
                </c:pt>
                <c:pt idx="2">
                  <c:v>2878</c:v>
                </c:pt>
              </c:numCache>
            </c:numRef>
          </c:val>
          <c:extLst>
            <c:ext xmlns:c16="http://schemas.microsoft.com/office/drawing/2014/chart" uri="{C3380CC4-5D6E-409C-BE32-E72D297353CC}">
              <c16:uniqueId val="{00000000-4C15-4001-991F-3CFAB01FC8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975</c:v>
                </c:pt>
                <c:pt idx="1">
                  <c:v>627</c:v>
                </c:pt>
                <c:pt idx="2">
                  <c:v>728</c:v>
                </c:pt>
              </c:numCache>
            </c:numRef>
          </c:val>
          <c:extLst>
            <c:ext xmlns:c16="http://schemas.microsoft.com/office/drawing/2014/chart" uri="{C3380CC4-5D6E-409C-BE32-E72D297353CC}">
              <c16:uniqueId val="{00000001-4C15-4001-991F-3CFAB01FC8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863</c:v>
                </c:pt>
                <c:pt idx="1">
                  <c:v>870</c:v>
                </c:pt>
                <c:pt idx="2">
                  <c:v>893</c:v>
                </c:pt>
              </c:numCache>
            </c:numRef>
          </c:val>
          <c:extLst>
            <c:ext xmlns:c16="http://schemas.microsoft.com/office/drawing/2014/chart" uri="{C3380CC4-5D6E-409C-BE32-E72D297353CC}">
              <c16:uniqueId val="{00000002-4C15-4001-991F-3CFAB01FC8C6}"/>
            </c:ext>
          </c:extLst>
        </c:ser>
        <c:dLbls>
          <c:showLegendKey val="0"/>
          <c:showVal val="0"/>
          <c:showCatName val="0"/>
          <c:showSerName val="0"/>
          <c:showPercent val="0"/>
          <c:showBubbleSize val="0"/>
        </c:dLbls>
        <c:gapWidth val="120"/>
        <c:overlap val="100"/>
        <c:axId val="400923032"/>
        <c:axId val="400923416"/>
      </c:barChart>
      <c:catAx>
        <c:axId val="40092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923416"/>
        <c:crosses val="autoZero"/>
        <c:auto val="1"/>
        <c:lblAlgn val="ctr"/>
        <c:lblOffset val="100"/>
        <c:tickLblSkip val="1"/>
        <c:tickMarkSkip val="1"/>
        <c:noMultiLvlLbl val="0"/>
      </c:catAx>
      <c:valAx>
        <c:axId val="400923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923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{2E7E8592-A84A-438F-B07A-7E5A5061C4EC}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5D4-4780-BEB1-5BC8345B0B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{27B0BB1B-65C6-41C7-B82B-E1080029C53A}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4-4780-BEB1-5BC8345B0B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{14BB37BD-2259-4A39-A6EA-150D334D379A}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4-4780-BEB1-5BC8345B0B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{B78BD69B-EDD0-4826-94E5-61E24085B9AB}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4-4780-BEB1-5BC8345B0B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{108FE21D-EF3B-42B6-A74B-A9C9DAD2DBC2}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4-4780-BEB1-5BC8345B0B4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{FFE0D4F5-3F81-41DD-8A73-137801AB2A84}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5D4-4780-BEB1-5BC8345B0B4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{7DEA446A-9154-46AC-A8F0-B7251187C867}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5D4-4780-BEB1-5BC8345B0B4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{44C314C3-8AA1-4AD8-82EB-37684D6EDB79}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5D4-4780-BEB1-5BC8345B0B4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{5B096D46-654A-4D6C-86D4-C4FF9F4D941D}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5D4-4780-BEB1-5BC8345B0B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68.3</c:v>
                </c:pt>
                <c:pt idx="16">
                  <c:v>68.3</c:v>
                </c:pt>
                <c:pt idx="24">
                  <c:v>69.3</c:v>
                </c:pt>
                <c:pt idx="32">
                  <c:v>69.5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D4-4780-BEB1-5BC8345B0B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{D03A0815-21B7-41FA-BA22-D2F18295F362}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5D4-4780-BEB1-5BC8345B0B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{59E97263-4C1A-4DB6-BE94-EFBACD2F9C8C}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4-4780-BEB1-5BC8345B0B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{A56F830A-7F61-4FA8-9794-69AC40BB2047}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4-4780-BEB1-5BC8345B0B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{269B2111-8FEF-41FD-9C2D-BA1926D8A9FD}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4-4780-BEB1-5BC8345B0B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{79C86FED-4EF7-4ABB-8F6F-0F95143291EB}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4-4780-BEB1-5BC8345B0B4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{D9C89D84-3A83-426E-8690-07C91210CA84}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5D4-4780-BEB1-5BC8345B0B4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{A7D4C810-F643-49B6-842A-B8B2D4A75FB3}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5D4-4780-BEB1-5BC8345B0B41}"/>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{86D91CA9-6AA4-44D1-B0F2-4A3D4FE2D2FA}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5D4-4780-BEB1-5BC8345B0B41}"/>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{F23C997A-3261-4B79-8130-A014A78059A2}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5D4-4780-BEB1-5BC8345B0B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5D4-4780-BEB1-5BC8345B0B41}"/>
            </c:ext>
          </c:extLst>
        </c:ser>
        <c:dLbls>
          <c:showLegendKey val="0"/>
          <c:showVal val="1"/>
          <c:showCatName val="0"/>
          <c:showSerName val="0"/>
          <c:showPercent val="0"/>
          <c:showBubbleSize val="0"/>
        </c:dLbls>
        <c:axId val="414395280"/>
        <c:axId val="415460856"/>
      </c:scatterChart>
      <c:valAx>
        <c:axId val="41439528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460856"/>
        <c:crosses val="autoZero"/>
        <c:crossBetween val="midCat"/>
      </c:valAx>
      <c:valAx>
        <c:axId val="415460856"/>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4395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{4F78CF39-BE12-4ABD-94F2-6F7DA5E32C47}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3CC-427D-8FEB-71BC022339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{7779643E-6650-4356-9140-99EA6839A00A}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CC-427D-8FEB-71BC022339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{8A7D85EE-2078-4FF9-AC99-BD160C937154}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CC-427D-8FEB-71BC022339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{CE350C88-6C3B-4239-A182-954BC8EAB200}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CC-427D-8FEB-71BC022339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{758D41F1-3DA9-40C4-B8A0-9428935B59AC}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CC-427D-8FEB-71BC022339D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{B9AA04DC-462B-4EE2-BFC7-7D05F763F8B1}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3CC-427D-8FEB-71BC022339D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{EDEA0325-942E-4F5C-87A5-53D73FF980D8}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3CC-427D-8FEB-71BC022339D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{B07D8A7E-A4EA-464A-BB16-4AA2064A4B9A}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3CC-427D-8FEB-71BC022339D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{20AABBBF-43C8-4E80-A174-BF0648BE31FD}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3CC-427D-8FEB-71BC022339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c:v>
                </c:pt>
                <c:pt idx="16">
                  <c:v>8.1</c:v>
                </c:pt>
                <c:pt idx="24">
                  <c:v>7.1</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3CC-427D-8FEB-71BC022339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{3B9661E4-5A04-4B2F-9E07-CBDDEF363832}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3CC-427D-8FEB-71BC022339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{80475237-15F0-4271-8000-2C0FEE77538D}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CC-427D-8FEB-71BC022339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{A28C7427-6C7E-453D-9487-B363DD5A73E9}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CC-427D-8FEB-71BC022339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{EC1F4C2F-4335-48FE-99CF-08881BB072E8}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CC-427D-8FEB-71BC022339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{DE4CE566-BF92-4E45-A38B-9E13A1FBC48C}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CC-427D-8FEB-71BC022339D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{0A93C4C7-0ACB-4DB4-862B-BDD288CF48A2}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3CC-427D-8FEB-71BC022339D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{13FD2174-568F-428A-BFC8-BCA0872F9879}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3CC-427D-8FEB-71BC022339D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{A097DEA1-39C2-48B6-BF57-7935F4A414B5}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3CC-427D-8FEB-71BC022339D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{97D34E8E-A9D6-4B3E-B460-93BDDB543CA6}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3CC-427D-8FEB-71BC022339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3CC-427D-8FEB-71BC022339DF}"/>
            </c:ext>
          </c:extLst>
        </c:ser>
        <c:dLbls>
          <c:showLegendKey val="0"/>
          <c:showVal val="1"/>
          <c:showCatName val="0"/>
          <c:showSerName val="0"/>
          <c:showPercent val="0"/>
          <c:showBubbleSize val="0"/>
        </c:dLbls>
        <c:axId val="400880688"/>
        <c:axId val="414452800"/>
      </c:scatterChart>
      <c:valAx>
        <c:axId val="400880688"/>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452800"/>
        <c:crosses val="autoZero"/>
        <c:crossBetween val="midCat"/>
      </c:valAx>
      <c:valAx>
        <c:axId val="41445280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0880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市債残高の減少や高利子債の償還終了等により、前年度と比べ、元利償還金の額は減少した。</a:t>
          </a:r>
        </a:p>
        <a:p>
          <a:r>
            <a:rPr kumimoji="1" lang="ja-JP" altLang="en-US" sz="1400">
              <a:latin typeface="ＭＳ ゴシック" pitchFamily="49" charset="-128"/>
              <a:ea typeface="ＭＳ ゴシック" pitchFamily="49" charset="-128"/>
            </a:rPr>
            <a:t>　それにより、実質公債費比率の分子は、前年度から</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市場公募債の発行を毎年行っており、満期一括償還財源としての積立額を行っている。引き続き計画的に積み立てを行う。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までに利率の高い起債の繰上償還を実施したこと、市債発行額の抑制を図っていること等により、一般会計等に係る地方債の現在高は減少していたが、令和２年度は大規模建設工事が重なったため、市債残高は増加した。</a:t>
          </a:r>
        </a:p>
        <a:p>
          <a:r>
            <a:rPr kumimoji="1" lang="ja-JP" altLang="en-US" sz="1400">
              <a:latin typeface="ＭＳ ゴシック" pitchFamily="49" charset="-128"/>
              <a:ea typeface="ＭＳ ゴシック" pitchFamily="49" charset="-128"/>
            </a:rPr>
            <a:t>　また、財政調整基金、減債基金等の充当可能基金は減少したが、その他の将来負担額も減少しているため、将来負担比率のマイナスを維持している。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福井県鯖江市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時機を逸することなく新型コロナウイルス感染症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対策事業を実施できるよう財政調整基金の取り崩しを行ったため、減少している。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将来の緊急的な需要に対応するため、財政調整基金の維持と、市場公募債の一括償還等に対応するため、減債基金の積立を行うことにより、安定した財政状況を維持する。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公園整備等基金については、市内の公園の整備や管理に必要な資金であり、福祉基金については、心身障害者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援護家庭、交通遺児、老人や母子家庭の福祉増進、福祉施設等の充実に必要な資金であり、教育振興基金については、教育、文化やスポーツ等の振興、施設等の整備に必要な資金であり、温泉施設整備基金については、市が管理している温泉施設の整備に必要な資金であり、ふるさと水と土保全対策基金については、土地改良施設の維持、強化や、集落共同活動の支援に必要な資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その他特定目的基金において、取崩は行っておらず、利子分の積立を行った分が増となった。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施設等の老朽化による需要の増加も予想されるため、現在の特定目的基金については出来る限り残高の維持に努めていきたい。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財政調整基金は、新型コロナウイルス感染症対策事業を実施するために取り崩したことにより、前年度と比べ５０５百万円減の２，８７８百万円となった。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将来の緊急的な需要に対応するため、財政調整基金を維持することで安定した財政状況を維持する。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市場公募債の一括償還のための取り崩しがあったものの、今後の一括償還に備え積み立てを行ったため、前年度と比べ１０１百万円増の７２８百万円となった。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市場公募債の一括償還等に対応するため、減債基金の積立を行うことにより、安定した財政状況を維持する。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69,334
68,289
84.59
37,433,856
36,382,222
1,016,563
15,617,686
25,683,144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や道路等の新設を抑制し、改修・長寿命化を行い使用しているため、類似団体と比較して有形固定資産減価償却率は高い傾向にある。今後も、公共施設等総合管理計画に基づき、長寿命化を図りながら公共施設等を使用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65617</xdr:rowOff>
    </xdr:from>
    <xdr:to>
      <xdr:col>23</xdr:col>
      <xdr:colOff>136525</xdr:colOff>
      <xdr:row>32</xdr:row>
      <xdr:rowOff>167217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44044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30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109220</xdr:rowOff>
    </xdr:from>
    <xdr:to>
      <xdr:col>23</xdr:col>
      <xdr:colOff>85725</xdr:colOff>
      <xdr:row>32</xdr:row>
      <xdr:rowOff>116417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367145"/>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22437</xdr:rowOff>
    </xdr:from>
    <xdr:to>
      <xdr:col>15</xdr:col>
      <xdr:colOff>187325</xdr:colOff>
      <xdr:row>32</xdr:row>
      <xdr:rowOff>124037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73237</xdr:rowOff>
    </xdr:from>
    <xdr:to>
      <xdr:col>19</xdr:col>
      <xdr:colOff>136525</xdr:colOff>
      <xdr:row>32</xdr:row>
      <xdr:rowOff>109220</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33116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22437</xdr:rowOff>
    </xdr:from>
    <xdr:to>
      <xdr:col>11</xdr:col>
      <xdr:colOff>187325</xdr:colOff>
      <xdr:row>32</xdr:row>
      <xdr:rowOff>124037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73237</xdr:rowOff>
    </xdr:from>
    <xdr:to>
      <xdr:col>15</xdr:col>
      <xdr:colOff>136525</xdr:colOff>
      <xdr:row>32</xdr:row>
      <xdr:rowOff>73237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33116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114723</xdr:rowOff>
    </xdr:from>
    <xdr:to>
      <xdr:col>7</xdr:col>
      <xdr:colOff>187325</xdr:colOff>
      <xdr:row>32</xdr:row>
      <xdr:rowOff>44873</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165523</xdr:rowOff>
    </xdr:from>
    <xdr:to>
      <xdr:col>11</xdr:col>
      <xdr:colOff>136525</xdr:colOff>
      <xdr:row>32</xdr:row>
      <xdr:rowOff>73237</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6251998"/>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115164</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115164</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36000</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内平均値と比べてやや少ない。市債の発行を抑制したことが、市債残高の減少につながったと思われる。今後も、市債発行額を元金償還額以下に抑え、市債残高の減少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122739</xdr:rowOff>
    </xdr:from>
    <xdr:to>
      <xdr:col>76</xdr:col>
      <xdr:colOff>73025</xdr:colOff>
      <xdr:row>30</xdr:row>
      <xdr:rowOff>52889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8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145616</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71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109065</xdr:rowOff>
    </xdr:from>
    <xdr:to>
      <xdr:col>72</xdr:col>
      <xdr:colOff>123825</xdr:colOff>
      <xdr:row>30</xdr:row>
      <xdr:rowOff>39215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8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159865</xdr:rowOff>
    </xdr:from>
    <xdr:to>
      <xdr:col>76</xdr:col>
      <xdr:colOff>22225</xdr:colOff>
      <xdr:row>30</xdr:row>
      <xdr:rowOff>2089</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4084300" y="5903440"/>
          <a:ext cx="711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129575</xdr:rowOff>
    </xdr:from>
    <xdr:to>
      <xdr:col>68</xdr:col>
      <xdr:colOff>123825</xdr:colOff>
      <xdr:row>30</xdr:row>
      <xdr:rowOff>59725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8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159865</xdr:rowOff>
    </xdr:from>
    <xdr:to>
      <xdr:col>72</xdr:col>
      <xdr:colOff>73025</xdr:colOff>
      <xdr:row>30</xdr:row>
      <xdr:rowOff>8925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903440"/>
          <a:ext cx="762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7422</xdr:rowOff>
    </xdr:from>
    <xdr:to>
      <xdr:col>64</xdr:col>
      <xdr:colOff>123825</xdr:colOff>
      <xdr:row>30</xdr:row>
      <xdr:rowOff>109022</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9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8925</xdr:rowOff>
    </xdr:from>
    <xdr:to>
      <xdr:col>68</xdr:col>
      <xdr:colOff>73025</xdr:colOff>
      <xdr:row>30</xdr:row>
      <xdr:rowOff>58222</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923950"/>
          <a:ext cx="76200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13660</xdr:rowOff>
    </xdr:from>
    <xdr:to>
      <xdr:col>60</xdr:col>
      <xdr:colOff>123825</xdr:colOff>
      <xdr:row>30</xdr:row>
      <xdr:rowOff>115260</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9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58222</xdr:rowOff>
    </xdr:from>
    <xdr:to>
      <xdr:col>64</xdr:col>
      <xdr:colOff>73025</xdr:colOff>
      <xdr:row>30</xdr:row>
      <xdr:rowOff>64460</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973247"/>
          <a:ext cx="762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55742</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6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76252</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6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125549</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69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131787</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69,334
68,289
84.59
37,433,856
36,382,222
1,016,563
15,617,686
25,683,144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131445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541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110490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25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132715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81915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25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81915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779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123842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97275</xdr:rowOff>
    </xdr:from>
    <xdr:to>
      <xdr:col>55</xdr:col>
      <xdr:colOff>50800</xdr:colOff>
      <xdr:row>41</xdr:row>
      <xdr:rowOff>27425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75702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97486</xdr:rowOff>
    </xdr:from>
    <xdr:to>
      <xdr:col>50</xdr:col>
      <xdr:colOff>165100</xdr:colOff>
      <xdr:row>41</xdr:row>
      <xdr:rowOff>27636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148075</xdr:rowOff>
    </xdr:from>
    <xdr:to>
      <xdr:col>55</xdr:col>
      <xdr:colOff>0</xdr:colOff>
      <xdr:row>40</xdr:row>
      <xdr:rowOff>148286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06075"/>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158636</xdr:rowOff>
    </xdr:from>
    <xdr:to>
      <xdr:col>46</xdr:col>
      <xdr:colOff>38100</xdr:colOff>
      <xdr:row>41</xdr:row>
      <xdr:rowOff>88786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148286</xdr:rowOff>
    </xdr:from>
    <xdr:to>
      <xdr:col>50</xdr:col>
      <xdr:colOff>114300</xdr:colOff>
      <xdr:row>41</xdr:row>
      <xdr:rowOff>37986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06286"/>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158197</xdr:rowOff>
    </xdr:from>
    <xdr:to>
      <xdr:col>41</xdr:col>
      <xdr:colOff>101600</xdr:colOff>
      <xdr:row>41</xdr:row>
      <xdr:rowOff>88347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37547</xdr:rowOff>
    </xdr:from>
    <xdr:to>
      <xdr:col>45</xdr:col>
      <xdr:colOff>177800</xdr:colOff>
      <xdr:row>41</xdr:row>
      <xdr:rowOff>37986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066997"/>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116516</xdr:rowOff>
    </xdr:from>
    <xdr:to>
      <xdr:col>36</xdr:col>
      <xdr:colOff>165100</xdr:colOff>
      <xdr:row>41</xdr:row>
      <xdr:rowOff>46666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167316</xdr:rowOff>
    </xdr:from>
    <xdr:to>
      <xdr:col>41</xdr:col>
      <xdr:colOff>50800</xdr:colOff>
      <xdr:row>41</xdr:row>
      <xdr:rowOff>37547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025316"/>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18763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0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79913</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79474</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0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37793</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0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73025</xdr:rowOff>
    </xdr:from>
    <xdr:to>
      <xdr:col>24</xdr:col>
      <xdr:colOff>114300</xdr:colOff>
      <xdr:row>60</xdr:row>
      <xdr:rowOff>3175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95902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123825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2165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100965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1898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74295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189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74295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326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168292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12460</xdr:rowOff>
    </xdr:from>
    <xdr:to>
      <xdr:col>55</xdr:col>
      <xdr:colOff>50800</xdr:colOff>
      <xdr:row>61</xdr:row>
      <xdr:rowOff>114060</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4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162337</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44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15946</xdr:rowOff>
    </xdr:from>
    <xdr:to>
      <xdr:col>50</xdr:col>
      <xdr:colOff>165100</xdr:colOff>
      <xdr:row>61</xdr:row>
      <xdr:rowOff>117546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4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63260</xdr:rowOff>
    </xdr:from>
    <xdr:to>
      <xdr:col>55</xdr:col>
      <xdr:colOff>0</xdr:colOff>
      <xdr:row>61</xdr:row>
      <xdr:rowOff>66746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521710"/>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17880</xdr:rowOff>
    </xdr:from>
    <xdr:to>
      <xdr:col>46</xdr:col>
      <xdr:colOff>38100</xdr:colOff>
      <xdr:row>61</xdr:row>
      <xdr:rowOff>119480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4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66746</xdr:rowOff>
    </xdr:from>
    <xdr:to>
      <xdr:col>50</xdr:col>
      <xdr:colOff>114300</xdr:colOff>
      <xdr:row>61</xdr:row>
      <xdr:rowOff>68680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525196"/>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16776</xdr:rowOff>
    </xdr:from>
    <xdr:to>
      <xdr:col>41</xdr:col>
      <xdr:colOff>101600</xdr:colOff>
      <xdr:row>61</xdr:row>
      <xdr:rowOff>118376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4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67576</xdr:rowOff>
    </xdr:from>
    <xdr:to>
      <xdr:col>45</xdr:col>
      <xdr:colOff>177800</xdr:colOff>
      <xdr:row>61</xdr:row>
      <xdr:rowOff>68680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861300" y="10526026"/>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16795</xdr:rowOff>
    </xdr:from>
    <xdr:to>
      <xdr:col>36</xdr:col>
      <xdr:colOff>165100</xdr:colOff>
      <xdr:row>61</xdr:row>
      <xdr:rowOff>118395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4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67576</xdr:rowOff>
    </xdr:from>
    <xdr:to>
      <xdr:col>41</xdr:col>
      <xdr:colOff>50800</xdr:colOff>
      <xdr:row>61</xdr:row>
      <xdr:rowOff>67595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52602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108673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56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110607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56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134903</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25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134922</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25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126093</xdr:rowOff>
    </xdr:from>
    <xdr:to>
      <xdr:col>24</xdr:col>
      <xdr:colOff>114300</xdr:colOff>
      <xdr:row>84</xdr:row>
      <xdr:rowOff>56243</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148970</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20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96701</xdr:rowOff>
    </xdr:from>
    <xdr:to>
      <xdr:col>20</xdr:col>
      <xdr:colOff>38100</xdr:colOff>
      <xdr:row>84</xdr:row>
      <xdr:rowOff>26851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147501</xdr:rowOff>
    </xdr:from>
    <xdr:to>
      <xdr:col>24</xdr:col>
      <xdr:colOff>63500</xdr:colOff>
      <xdr:row>84</xdr:row>
      <xdr:rowOff>5443</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3778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68943</xdr:rowOff>
    </xdr:from>
    <xdr:to>
      <xdr:col>15</xdr:col>
      <xdr:colOff>101600</xdr:colOff>
      <xdr:row>83</xdr:row>
      <xdr:rowOff>170543</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119743</xdr:rowOff>
    </xdr:from>
    <xdr:to>
      <xdr:col>19</xdr:col>
      <xdr:colOff>177800</xdr:colOff>
      <xdr:row>83</xdr:row>
      <xdr:rowOff>147501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3500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68943</xdr:rowOff>
    </xdr:from>
    <xdr:to>
      <xdr:col>10</xdr:col>
      <xdr:colOff>165100</xdr:colOff>
      <xdr:row>83</xdr:row>
      <xdr:rowOff>170543</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119743</xdr:rowOff>
    </xdr:from>
    <xdr:to>
      <xdr:col>15</xdr:col>
      <xdr:colOff>50800</xdr:colOff>
      <xdr:row>83</xdr:row>
      <xdr:rowOff>119743</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3500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13426</xdr:rowOff>
    </xdr:from>
    <xdr:to>
      <xdr:col>6</xdr:col>
      <xdr:colOff>38100</xdr:colOff>
      <xdr:row>83</xdr:row>
      <xdr:rowOff>115026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64226</xdr:rowOff>
    </xdr:from>
    <xdr:to>
      <xdr:col>10</xdr:col>
      <xdr:colOff>114300</xdr:colOff>
      <xdr:row>83</xdr:row>
      <xdr:rowOff>119743</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29457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43378</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15620</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161670</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131553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88342</xdr:rowOff>
    </xdr:from>
    <xdr:to>
      <xdr:col>55</xdr:col>
      <xdr:colOff>50800</xdr:colOff>
      <xdr:row>85</xdr:row>
      <xdr:rowOff>18492</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111219</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34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88342</xdr:rowOff>
    </xdr:from>
    <xdr:to>
      <xdr:col>50</xdr:col>
      <xdr:colOff>165100</xdr:colOff>
      <xdr:row>85</xdr:row>
      <xdr:rowOff>18492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139142</xdr:rowOff>
    </xdr:from>
    <xdr:to>
      <xdr:col>55</xdr:col>
      <xdr:colOff>0</xdr:colOff>
      <xdr:row>84</xdr:row>
      <xdr:rowOff>139142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9639300" y="14540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88342</xdr:rowOff>
    </xdr:from>
    <xdr:to>
      <xdr:col>46</xdr:col>
      <xdr:colOff>38100</xdr:colOff>
      <xdr:row>85</xdr:row>
      <xdr:rowOff>18492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139142</xdr:rowOff>
    </xdr:from>
    <xdr:to>
      <xdr:col>50</xdr:col>
      <xdr:colOff>114300</xdr:colOff>
      <xdr:row>84</xdr:row>
      <xdr:rowOff>139142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750300" y="14540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87427</xdr:rowOff>
    </xdr:from>
    <xdr:to>
      <xdr:col>41</xdr:col>
      <xdr:colOff>101600</xdr:colOff>
      <xdr:row>85</xdr:row>
      <xdr:rowOff>17577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48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138227</xdr:rowOff>
    </xdr:from>
    <xdr:to>
      <xdr:col>45</xdr:col>
      <xdr:colOff>177800</xdr:colOff>
      <xdr:row>84</xdr:row>
      <xdr:rowOff>139142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7861300" y="145400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85598</xdr:rowOff>
    </xdr:from>
    <xdr:to>
      <xdr:col>36</xdr:col>
      <xdr:colOff>165100</xdr:colOff>
      <xdr:row>85</xdr:row>
      <xdr:rowOff>15748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136398</xdr:rowOff>
    </xdr:from>
    <xdr:to>
      <xdr:col>41</xdr:col>
      <xdr:colOff>50800</xdr:colOff>
      <xdr:row>84</xdr:row>
      <xdr:rowOff>138227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972300" y="145381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9619</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5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9619</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5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8704</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5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32275</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103505</xdr:rowOff>
    </xdr:from>
    <xdr:to>
      <xdr:col>85</xdr:col>
      <xdr:colOff>177800</xdr:colOff>
      <xdr:row>37</xdr:row>
      <xdr:rowOff>33655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126382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154305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2807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37</xdr:row>
      <xdr:rowOff>144780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4592300" y="628078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37</xdr:row>
      <xdr:rowOff>144780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48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38</xdr:row>
      <xdr:rowOff>102870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2814300" y="64884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68834</xdr:rowOff>
    </xdr:from>
    <xdr:to>
      <xdr:col>116</xdr:col>
      <xdr:colOff>114300</xdr:colOff>
      <xdr:row>37</xdr:row>
      <xdr:rowOff>170435</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91711</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27686</xdr:rowOff>
    </xdr:from>
    <xdr:to>
      <xdr:col>112</xdr:col>
      <xdr:colOff>38100</xdr:colOff>
      <xdr:row>37</xdr:row>
      <xdr:rowOff>129286</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78486</xdr:rowOff>
    </xdr:from>
    <xdr:to>
      <xdr:col>116</xdr:col>
      <xdr:colOff>63500</xdr:colOff>
      <xdr:row>37</xdr:row>
      <xdr:rowOff>119634</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1323300" y="64221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78486</xdr:rowOff>
    </xdr:from>
    <xdr:to>
      <xdr:col>111</xdr:col>
      <xdr:colOff>177800</xdr:colOff>
      <xdr:row>37</xdr:row>
      <xdr:rowOff>133350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0434300" y="64221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37</xdr:row>
      <xdr:rowOff>133350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114554</xdr:rowOff>
    </xdr:from>
    <xdr:to>
      <xdr:col>98</xdr:col>
      <xdr:colOff>38100</xdr:colOff>
      <xdr:row>38</xdr:row>
      <xdr:rowOff>44704</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37</xdr:row>
      <xdr:rowOff>165354</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8656300" y="64770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145813</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3827</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35831</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55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91259</xdr:rowOff>
    </xdr:from>
    <xdr:to>
      <xdr:col>85</xdr:col>
      <xdr:colOff>177800</xdr:colOff>
      <xdr:row>62</xdr:row>
      <xdr:rowOff>21409</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69686</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142059</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5645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106135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4592300" y="105286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25944</xdr:rowOff>
    </xdr:from>
    <xdr:to>
      <xdr:col>72</xdr:col>
      <xdr:colOff>38100</xdr:colOff>
      <xdr:row>61</xdr:row>
      <xdr:rowOff>127544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70213</xdr:rowOff>
    </xdr:from>
    <xdr:to>
      <xdr:col>76</xdr:col>
      <xdr:colOff>114300</xdr:colOff>
      <xdr:row>61</xdr:row>
      <xdr:rowOff>76744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3703300" y="105286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119017</xdr:rowOff>
    </xdr:from>
    <xdr:to>
      <xdr:col>67</xdr:col>
      <xdr:colOff>101600</xdr:colOff>
      <xdr:row>61</xdr:row>
      <xdr:rowOff>49167</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169817</xdr:rowOff>
    </xdr:from>
    <xdr:to>
      <xdr:col>71</xdr:col>
      <xdr:colOff>177800</xdr:colOff>
      <xdr:row>61</xdr:row>
      <xdr:rowOff>76744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4568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118671</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40294</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76988</xdr:rowOff>
    </xdr:from>
    <xdr:to>
      <xdr:col>116</xdr:col>
      <xdr:colOff>114300</xdr:colOff>
      <xdr:row>64</xdr:row>
      <xdr:rowOff>7138</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8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77139</xdr:rowOff>
    </xdr:from>
    <xdr:to>
      <xdr:col>112</xdr:col>
      <xdr:colOff>38100</xdr:colOff>
      <xdr:row>64</xdr:row>
      <xdr:rowOff>7289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127788</xdr:rowOff>
    </xdr:from>
    <xdr:to>
      <xdr:col>116</xdr:col>
      <xdr:colOff>63500</xdr:colOff>
      <xdr:row>63</xdr:row>
      <xdr:rowOff>127939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929138"/>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77292</xdr:rowOff>
    </xdr:from>
    <xdr:to>
      <xdr:col>107</xdr:col>
      <xdr:colOff>101600</xdr:colOff>
      <xdr:row>64</xdr:row>
      <xdr:rowOff>7442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127939</xdr:rowOff>
    </xdr:from>
    <xdr:to>
      <xdr:col>111</xdr:col>
      <xdr:colOff>177800</xdr:colOff>
      <xdr:row>63</xdr:row>
      <xdr:rowOff>128092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92928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76988</xdr:rowOff>
    </xdr:from>
    <xdr:to>
      <xdr:col>102</xdr:col>
      <xdr:colOff>165100</xdr:colOff>
      <xdr:row>64</xdr:row>
      <xdr:rowOff>7138</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127788</xdr:rowOff>
    </xdr:from>
    <xdr:to>
      <xdr:col>107</xdr:col>
      <xdr:colOff>50800</xdr:colOff>
      <xdr:row>63</xdr:row>
      <xdr:rowOff>128092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9545300" y="1092913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76683</xdr:rowOff>
    </xdr:from>
    <xdr:to>
      <xdr:col>98</xdr:col>
      <xdr:colOff>38100</xdr:colOff>
      <xdr:row>64</xdr:row>
      <xdr:rowOff>6833</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127483</xdr:rowOff>
    </xdr:from>
    <xdr:to>
      <xdr:col>102</xdr:col>
      <xdr:colOff>114300</xdr:colOff>
      <xdr:row>63</xdr:row>
      <xdr:rowOff>127788</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656300" y="109288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169866</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7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170019</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7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169715</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23360</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6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120650</xdr:rowOff>
    </xdr:from>
    <xdr:to>
      <xdr:col>85</xdr:col>
      <xdr:colOff>177800</xdr:colOff>
      <xdr:row>83</xdr:row>
      <xdr:rowOff>50800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99077</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29211</xdr:rowOff>
    </xdr:from>
    <xdr:to>
      <xdr:col>81</xdr:col>
      <xdr:colOff>101600</xdr:colOff>
      <xdr:row>83</xdr:row>
      <xdr:rowOff>130811</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0</xdr:rowOff>
    </xdr:from>
    <xdr:to>
      <xdr:col>85</xdr:col>
      <xdr:colOff>127000</xdr:colOff>
      <xdr:row>83</xdr:row>
      <xdr:rowOff>80011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5481300" y="142303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166370</xdr:rowOff>
    </xdr:from>
    <xdr:to>
      <xdr:col>76</xdr:col>
      <xdr:colOff>165100</xdr:colOff>
      <xdr:row>83</xdr:row>
      <xdr:rowOff>96520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45720</xdr:rowOff>
    </xdr:from>
    <xdr:to>
      <xdr:col>81</xdr:col>
      <xdr:colOff>50800</xdr:colOff>
      <xdr:row>83</xdr:row>
      <xdr:rowOff>80011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4276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166370</xdr:rowOff>
    </xdr:from>
    <xdr:to>
      <xdr:col>72</xdr:col>
      <xdr:colOff>38100</xdr:colOff>
      <xdr:row>83</xdr:row>
      <xdr:rowOff>96520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45720</xdr:rowOff>
    </xdr:from>
    <xdr:to>
      <xdr:col>76</xdr:col>
      <xdr:colOff>114300</xdr:colOff>
      <xdr:row>83</xdr:row>
      <xdr:rowOff>45720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427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99695</xdr:rowOff>
    </xdr:from>
    <xdr:to>
      <xdr:col>67</xdr:col>
      <xdr:colOff>101600</xdr:colOff>
      <xdr:row>83</xdr:row>
      <xdr:rowOff>29845</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150495</xdr:rowOff>
    </xdr:from>
    <xdr:to>
      <xdr:col>71</xdr:col>
      <xdr:colOff>177800</xdr:colOff>
      <xdr:row>83</xdr:row>
      <xdr:rowOff>45720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14300" y="142093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121938</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20972</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E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2160864" y="13525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E00-0000C1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E00-0000C3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E00-0000C5020000}"/>
            </a:ext>
          </a:extLst>
        </xdr:cNvPr>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9494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68943</xdr:rowOff>
    </xdr:from>
    <xdr:to>
      <xdr:col>98</xdr:col>
      <xdr:colOff>38100</xdr:colOff>
      <xdr:row>84</xdr:row>
      <xdr:rowOff>170543</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8605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54627</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E00-0000D1020000}"/>
            </a:ext>
          </a:extLst>
        </xdr:cNvPr>
        <xdr:cNvSpPr txBox="1"/>
      </xdr:nvSpPr>
      <xdr:spPr>
        <a:xfrm>
          <a:off x="22199600"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134257</xdr:rowOff>
    </xdr:from>
    <xdr:to>
      <xdr:col>112</xdr:col>
      <xdr:colOff>38100</xdr:colOff>
      <xdr:row>79</xdr:row>
      <xdr:rowOff>64407</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127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13607</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1323300" y="13525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134257</xdr:rowOff>
    </xdr:from>
    <xdr:to>
      <xdr:col>107</xdr:col>
      <xdr:colOff>101600</xdr:colOff>
      <xdr:row>79</xdr:row>
      <xdr:rowOff>64407</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0383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13607</xdr:rowOff>
    </xdr:from>
    <xdr:to>
      <xdr:col>111</xdr:col>
      <xdr:colOff>177800</xdr:colOff>
      <xdr:row>79</xdr:row>
      <xdr:rowOff>13607</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0434300" y="13558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134257</xdr:rowOff>
    </xdr:from>
    <xdr:to>
      <xdr:col>102</xdr:col>
      <xdr:colOff>165100</xdr:colOff>
      <xdr:row>79</xdr:row>
      <xdr:rowOff>64407</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9494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13607</xdr:rowOff>
    </xdr:from>
    <xdr:to>
      <xdr:col>107</xdr:col>
      <xdr:colOff>50800</xdr:colOff>
      <xdr:row>79</xdr:row>
      <xdr:rowOff>13607</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9545300" y="13558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36286</xdr:rowOff>
    </xdr:from>
    <xdr:to>
      <xdr:col>98</xdr:col>
      <xdr:colOff>38100</xdr:colOff>
      <xdr:row>78</xdr:row>
      <xdr:rowOff>137886</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8605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87086</xdr:rowOff>
    </xdr:from>
    <xdr:to>
      <xdr:col>102</xdr:col>
      <xdr:colOff>114300</xdr:colOff>
      <xdr:row>79</xdr:row>
      <xdr:rowOff>13607</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8656300" y="1346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730" name="n_1aveValue【児童館】&#10;一人当たり面積">
          <a:extLst>
            <a:ext uri="{FF2B5EF4-FFF2-40B4-BE49-F238E27FC236}">
              <a16:creationId xmlns:a16="http://schemas.microsoft.com/office/drawing/2014/main" id="{00000000-0008-0000-0E00-0000DA020000}"/>
            </a:ext>
          </a:extLst>
        </xdr:cNvPr>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31" name="n_2aveValue【児童館】&#10;一人当たり面積">
          <a:extLst>
            <a:ext uri="{FF2B5EF4-FFF2-40B4-BE49-F238E27FC236}">
              <a16:creationId xmlns:a16="http://schemas.microsoft.com/office/drawing/2014/main" id="{00000000-0008-0000-0E00-0000DB020000}"/>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732" name="n_3aveValue【児童館】&#10;一人当たり面積">
          <a:extLst>
            <a:ext uri="{FF2B5EF4-FFF2-40B4-BE49-F238E27FC236}">
              <a16:creationId xmlns:a16="http://schemas.microsoft.com/office/drawing/2014/main" id="{00000000-0008-0000-0E00-0000DC020000}"/>
            </a:ext>
          </a:extLst>
        </xdr:cNvPr>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33" name="n_4aveValue【児童館】&#10;一人当たり面積">
          <a:extLst>
            <a:ext uri="{FF2B5EF4-FFF2-40B4-BE49-F238E27FC236}">
              <a16:creationId xmlns:a16="http://schemas.microsoft.com/office/drawing/2014/main" id="{00000000-0008-0000-0E00-0000DD020000}"/>
            </a:ext>
          </a:extLst>
        </xdr:cNvPr>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80934</xdr:rowOff>
    </xdr:from>
    <xdr:ext cx="469744" cy="259045"/>
    <xdr:sp macro="" textlink="">
      <xdr:nvSpPr>
        <xdr:cNvPr id="734" name="n_1mainValue【児童館】&#10;一人当たり面積">
          <a:extLst>
            <a:ext uri="{FF2B5EF4-FFF2-40B4-BE49-F238E27FC236}">
              <a16:creationId xmlns:a16="http://schemas.microsoft.com/office/drawing/2014/main" id="{00000000-0008-0000-0E00-0000DE020000}"/>
            </a:ext>
          </a:extLst>
        </xdr:cNvPr>
        <xdr:cNvSpPr txBox="1"/>
      </xdr:nvSpPr>
      <xdr:spPr>
        <a:xfrm>
          <a:off x="210757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80934</xdr:rowOff>
    </xdr:from>
    <xdr:ext cx="469744" cy="259045"/>
    <xdr:sp macro="" textlink="">
      <xdr:nvSpPr>
        <xdr:cNvPr id="735" name="n_2mainValue【児童館】&#10;一人当たり面積">
          <a:extLst>
            <a:ext uri="{FF2B5EF4-FFF2-40B4-BE49-F238E27FC236}">
              <a16:creationId xmlns:a16="http://schemas.microsoft.com/office/drawing/2014/main" id="{00000000-0008-0000-0E00-0000DF020000}"/>
            </a:ext>
          </a:extLst>
        </xdr:cNvPr>
        <xdr:cNvSpPr txBox="1"/>
      </xdr:nvSpPr>
      <xdr:spPr>
        <a:xfrm>
          <a:off x="201994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80934</xdr:rowOff>
    </xdr:from>
    <xdr:ext cx="469744" cy="259045"/>
    <xdr:sp macro="" textlink="">
      <xdr:nvSpPr>
        <xdr:cNvPr id="736" name="n_3mainValue【児童館】&#10;一人当たり面積">
          <a:extLst>
            <a:ext uri="{FF2B5EF4-FFF2-40B4-BE49-F238E27FC236}">
              <a16:creationId xmlns:a16="http://schemas.microsoft.com/office/drawing/2014/main" id="{00000000-0008-0000-0E00-0000E0020000}"/>
            </a:ext>
          </a:extLst>
        </xdr:cNvPr>
        <xdr:cNvSpPr txBox="1"/>
      </xdr:nvSpPr>
      <xdr:spPr>
        <a:xfrm>
          <a:off x="193104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154413</xdr:rowOff>
    </xdr:from>
    <xdr:ext cx="469744" cy="259045"/>
    <xdr:sp macro="" textlink="">
      <xdr:nvSpPr>
        <xdr:cNvPr id="737" name="n_4mainValue【児童館】&#10;一人当たり面積">
          <a:extLst>
            <a:ext uri="{FF2B5EF4-FFF2-40B4-BE49-F238E27FC236}">
              <a16:creationId xmlns:a16="http://schemas.microsoft.com/office/drawing/2014/main" id="{00000000-0008-0000-0E00-0000E1020000}"/>
            </a:ext>
          </a:extLst>
        </xdr:cNvPr>
        <xdr:cNvSpPr txBox="1"/>
      </xdr:nvSpPr>
      <xdr:spPr>
        <a:xfrm>
          <a:off x="18421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95886</xdr:rowOff>
    </xdr:from>
    <xdr:to>
      <xdr:col>81</xdr:col>
      <xdr:colOff>101600</xdr:colOff>
      <xdr:row>105</xdr:row>
      <xdr:rowOff>26036</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5430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146686</xdr:rowOff>
    </xdr:from>
    <xdr:to>
      <xdr:col>85</xdr:col>
      <xdr:colOff>127000</xdr:colOff>
      <xdr:row>105</xdr:row>
      <xdr:rowOff>104775</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5481300" y="17977486"/>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146686</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4592300" y="1789557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64770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3703300" y="1789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38736</xdr:rowOff>
    </xdr:from>
    <xdr:to>
      <xdr:col>67</xdr:col>
      <xdr:colOff>101600</xdr:colOff>
      <xdr:row>105</xdr:row>
      <xdr:rowOff>140336</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763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105</xdr:row>
      <xdr:rowOff>89536</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12814300" y="17895570"/>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17163</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131463</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155702</xdr:rowOff>
    </xdr:from>
    <xdr:to>
      <xdr:col>116</xdr:col>
      <xdr:colOff>114300</xdr:colOff>
      <xdr:row>105</xdr:row>
      <xdr:rowOff>85852</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7129</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783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144272</xdr:rowOff>
    </xdr:from>
    <xdr:to>
      <xdr:col>112</xdr:col>
      <xdr:colOff>38100</xdr:colOff>
      <xdr:row>106</xdr:row>
      <xdr:rowOff>74422</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35052</xdr:rowOff>
    </xdr:from>
    <xdr:to>
      <xdr:col>116</xdr:col>
      <xdr:colOff>63500</xdr:colOff>
      <xdr:row>106</xdr:row>
      <xdr:rowOff>23622</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1323300" y="1803730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23622</xdr:rowOff>
    </xdr:from>
    <xdr:to>
      <xdr:col>111</xdr:col>
      <xdr:colOff>177800</xdr:colOff>
      <xdr:row>106</xdr:row>
      <xdr:rowOff>53339</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20434300" y="181973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xdr:rowOff>
    </xdr:from>
    <xdr:to>
      <xdr:col>98</xdr:col>
      <xdr:colOff>38100</xdr:colOff>
      <xdr:row>106</xdr:row>
      <xdr:rowOff>101854</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51054</xdr:rowOff>
    </xdr:from>
    <xdr:to>
      <xdr:col>102</xdr:col>
      <xdr:colOff>114300</xdr:colOff>
      <xdr:row>106</xdr:row>
      <xdr:rowOff>53339</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8656300" y="182247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90949</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118381</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体育館併設の児童館が多いため、児童館の一人当たり面積は類似団体で最も多くなっている。学校</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施設や公民館を</a:t>
          </a:r>
          <a:r>
            <a:rPr kumimoji="1" lang="ja-JP" altLang="en-US" sz="1300">
              <a:latin typeface="ＭＳ Ｐゴシック" panose="020B0600070205080204" pitchFamily="50" charset="-128"/>
              <a:ea typeface="ＭＳ Ｐゴシック" panose="020B0600070205080204" pitchFamily="50" charset="-128"/>
            </a:rPr>
            <a:t>中心に有形固定資産減価償却率が類似団体内平均値より高くなっているが、耐震改修を行い施設を長く使用しているためである。今後も、公共施設等総合管理計画に基づき、計画的に長寿命化を行いながら公共施設の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69,334
68,289
84.59
37,433,856
36,382,222
1,016,563
15,617,686
25,683,144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164374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183086"/>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77651</xdr:rowOff>
    </xdr:from>
    <xdr:to>
      <xdr:col>15</xdr:col>
      <xdr:colOff>101600</xdr:colOff>
      <xdr:row>37</xdr:row>
      <xdr:rowOff>7801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128451</xdr:rowOff>
    </xdr:from>
    <xdr:to>
      <xdr:col>19</xdr:col>
      <xdr:colOff>177800</xdr:colOff>
      <xdr:row>36</xdr:row>
      <xdr:rowOff>164374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006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77651</xdr:rowOff>
    </xdr:from>
    <xdr:to>
      <xdr:col>10</xdr:col>
      <xdr:colOff>165100</xdr:colOff>
      <xdr:row>37</xdr:row>
      <xdr:rowOff>7801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128451</xdr:rowOff>
    </xdr:from>
    <xdr:to>
      <xdr:col>15</xdr:col>
      <xdr:colOff>50800</xdr:colOff>
      <xdr:row>36</xdr:row>
      <xdr:rowOff>128451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00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36</xdr:row>
      <xdr:rowOff>128451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810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60251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24328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24328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xdr:rowOff>
    </xdr:from>
    <xdr:to>
      <xdr:col>50</xdr:col>
      <xdr:colOff>165100</xdr:colOff>
      <xdr:row>34</xdr:row>
      <xdr:rowOff>114300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63500</xdr:rowOff>
    </xdr:from>
    <xdr:to>
      <xdr:col>55</xdr:col>
      <xdr:colOff>0</xdr:colOff>
      <xdr:row>35</xdr:row>
      <xdr:rowOff>19050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5892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63500</xdr:rowOff>
    </xdr:from>
    <xdr:to>
      <xdr:col>50</xdr:col>
      <xdr:colOff>114300</xdr:colOff>
      <xdr:row>35</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589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19050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35</xdr:row>
      <xdr:rowOff>19050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130827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43906</xdr:rowOff>
    </xdr:from>
    <xdr:to>
      <xdr:col>24</xdr:col>
      <xdr:colOff>114300</xdr:colOff>
      <xdr:row>62</xdr:row>
      <xdr:rowOff>145506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22333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48804</xdr:rowOff>
    </xdr:from>
    <xdr:to>
      <xdr:col>20</xdr:col>
      <xdr:colOff>38100</xdr:colOff>
      <xdr:row>62</xdr:row>
      <xdr:rowOff>150404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99604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3797300" y="1072460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99604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6984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68580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xdr:rowOff>
    </xdr:from>
    <xdr:to>
      <xdr:col>6</xdr:col>
      <xdr:colOff>38100</xdr:colOff>
      <xdr:row>62</xdr:row>
      <xdr:rowOff>106317</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55517</xdr:rowOff>
    </xdr:from>
    <xdr:to>
      <xdr:col>10</xdr:col>
      <xdr:colOff>114300</xdr:colOff>
      <xdr:row>62</xdr:row>
      <xdr:rowOff>68580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6854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141531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97444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116840</xdr:rowOff>
    </xdr:from>
    <xdr:to>
      <xdr:col>55</xdr:col>
      <xdr:colOff>50800</xdr:colOff>
      <xdr:row>60</xdr:row>
      <xdr:rowOff>46990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139717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xdr:rowOff>
    </xdr:from>
    <xdr:to>
      <xdr:col>50</xdr:col>
      <xdr:colOff>165100</xdr:colOff>
      <xdr:row>60</xdr:row>
      <xdr:rowOff>113665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167640</xdr:rowOff>
    </xdr:from>
    <xdr:to>
      <xdr:col>55</xdr:col>
      <xdr:colOff>0</xdr:colOff>
      <xdr:row>60</xdr:row>
      <xdr:rowOff>62865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28319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19685</xdr:rowOff>
    </xdr:from>
    <xdr:to>
      <xdr:col>46</xdr:col>
      <xdr:colOff>38100</xdr:colOff>
      <xdr:row>60</xdr:row>
      <xdr:rowOff>121285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62865</xdr:rowOff>
    </xdr:from>
    <xdr:to>
      <xdr:col>50</xdr:col>
      <xdr:colOff>114300</xdr:colOff>
      <xdr:row>60</xdr:row>
      <xdr:rowOff>70485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3498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17780</xdr:rowOff>
    </xdr:from>
    <xdr:to>
      <xdr:col>41</xdr:col>
      <xdr:colOff>101600</xdr:colOff>
      <xdr:row>60</xdr:row>
      <xdr:rowOff>119380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68580</xdr:rowOff>
    </xdr:from>
    <xdr:to>
      <xdr:col>45</xdr:col>
      <xdr:colOff>177800</xdr:colOff>
      <xdr:row>60</xdr:row>
      <xdr:rowOff>70485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355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74930</xdr:rowOff>
    </xdr:from>
    <xdr:to>
      <xdr:col>36</xdr:col>
      <xdr:colOff>165100</xdr:colOff>
      <xdr:row>60</xdr:row>
      <xdr:rowOff>5080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125730</xdr:rowOff>
    </xdr:from>
    <xdr:to>
      <xdr:col>41</xdr:col>
      <xdr:colOff>50800</xdr:colOff>
      <xdr:row>60</xdr:row>
      <xdr:rowOff>68580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241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130192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137812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135907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21607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95886</xdr:rowOff>
    </xdr:from>
    <xdr:to>
      <xdr:col>6</xdr:col>
      <xdr:colOff>38100</xdr:colOff>
      <xdr:row>82</xdr:row>
      <xdr:rowOff>26036</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306" name="n_1aveValue【福祉施設】&#10;有形固定資産減価償却率">
          <a:extLst>
            <a:ext uri="{FF2B5EF4-FFF2-40B4-BE49-F238E27FC236}">
              <a16:creationId xmlns:a16="http://schemas.microsoft.com/office/drawing/2014/main" id="{00000000-0008-0000-0F00-000032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07" name="n_2aveValue【福祉施設】&#10;有形固定資産減価償却率">
          <a:extLst>
            <a:ext uri="{FF2B5EF4-FFF2-40B4-BE49-F238E27FC236}">
              <a16:creationId xmlns:a16="http://schemas.microsoft.com/office/drawing/2014/main" id="{00000000-0008-0000-0F00-000033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08" name="n_3aveValue【福祉施設】&#10;有形固定資産減価償却率">
          <a:extLst>
            <a:ext uri="{FF2B5EF4-FFF2-40B4-BE49-F238E27FC236}">
              <a16:creationId xmlns:a16="http://schemas.microsoft.com/office/drawing/2014/main" id="{00000000-0008-0000-0F00-000034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09" name="n_4aveValue【福祉施設】&#10;有形固定資産減価償却率">
          <a:extLst>
            <a:ext uri="{FF2B5EF4-FFF2-40B4-BE49-F238E27FC236}">
              <a16:creationId xmlns:a16="http://schemas.microsoft.com/office/drawing/2014/main" id="{00000000-0008-0000-0F00-000035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17163</xdr:rowOff>
    </xdr:from>
    <xdr:ext cx="405111" cy="259045"/>
    <xdr:sp macro="" textlink="">
      <xdr:nvSpPr>
        <xdr:cNvPr id="310" name="n_4main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3" name="【福祉施設】&#10;一人当たり面積最小値テキスト">
          <a:extLst>
            <a:ext uri="{FF2B5EF4-FFF2-40B4-BE49-F238E27FC236}">
              <a16:creationId xmlns:a16="http://schemas.microsoft.com/office/drawing/2014/main" id="{00000000-0008-0000-0F00-00004D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35" name="【福祉施設】&#10;一人当たり面積最大値テキスト">
          <a:extLst>
            <a:ext uri="{FF2B5EF4-FFF2-40B4-BE49-F238E27FC236}">
              <a16:creationId xmlns:a16="http://schemas.microsoft.com/office/drawing/2014/main" id="{00000000-0008-0000-0F00-00004F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37" name="【福祉施設】&#10;一人当たり面積平均値テキスト">
          <a:extLst>
            <a:ext uri="{FF2B5EF4-FFF2-40B4-BE49-F238E27FC236}">
              <a16:creationId xmlns:a16="http://schemas.microsoft.com/office/drawing/2014/main" id="{00000000-0008-0000-0F00-000051010000}"/>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115315</xdr:rowOff>
    </xdr:from>
    <xdr:to>
      <xdr:col>36</xdr:col>
      <xdr:colOff>165100</xdr:colOff>
      <xdr:row>83</xdr:row>
      <xdr:rowOff>45465</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6921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45990</xdr:rowOff>
    </xdr:from>
    <xdr:ext cx="469744" cy="259045"/>
    <xdr:sp macro="" textlink="">
      <xdr:nvSpPr>
        <xdr:cNvPr id="349" name="n_1aveValue【福祉施設】&#10;一人当たり面積">
          <a:extLst>
            <a:ext uri="{FF2B5EF4-FFF2-40B4-BE49-F238E27FC236}">
              <a16:creationId xmlns:a16="http://schemas.microsoft.com/office/drawing/2014/main" id="{00000000-0008-0000-0F00-00005D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50" name="n_2aveValue【福祉施設】&#10;一人当たり面積">
          <a:extLst>
            <a:ext uri="{FF2B5EF4-FFF2-40B4-BE49-F238E27FC236}">
              <a16:creationId xmlns:a16="http://schemas.microsoft.com/office/drawing/2014/main" id="{00000000-0008-0000-0F00-00005E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51" name="n_3aveValue【福祉施設】&#10;一人当たり面積">
          <a:extLst>
            <a:ext uri="{FF2B5EF4-FFF2-40B4-BE49-F238E27FC236}">
              <a16:creationId xmlns:a16="http://schemas.microsoft.com/office/drawing/2014/main" id="{00000000-0008-0000-0F00-00005F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52" name="n_4aveValue【福祉施設】&#10;一人当たり面積">
          <a:extLst>
            <a:ext uri="{FF2B5EF4-FFF2-40B4-BE49-F238E27FC236}">
              <a16:creationId xmlns:a16="http://schemas.microsoft.com/office/drawing/2014/main" id="{00000000-0008-0000-0F00-000060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61992</xdr:rowOff>
    </xdr:from>
    <xdr:ext cx="469744" cy="259045"/>
    <xdr:sp macro="" textlink="">
      <xdr:nvSpPr>
        <xdr:cNvPr id="353" name="n_4mainValue【福祉施設】&#10;一人当たり面積">
          <a:extLst>
            <a:ext uri="{FF2B5EF4-FFF2-40B4-BE49-F238E27FC236}">
              <a16:creationId xmlns:a16="http://schemas.microsoft.com/office/drawing/2014/main" id="{00000000-0008-0000-0F00-000061010000}"/>
            </a:ext>
          </a:extLst>
        </xdr:cNvPr>
        <xdr:cNvSpPr txBox="1"/>
      </xdr:nvSpPr>
      <xdr:spPr>
        <a:xfrm>
          <a:off x="6737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00000000-0008-0000-0F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80" name="【市民会館】&#10;有形固定資産減価償却率最小値テキスト">
          <a:extLst>
            <a:ext uri="{FF2B5EF4-FFF2-40B4-BE49-F238E27FC236}">
              <a16:creationId xmlns:a16="http://schemas.microsoft.com/office/drawing/2014/main" id="{00000000-0008-0000-0F00-00007C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82" name="【市民会館】&#10;有形固定資産減価償却率最大値テキスト">
          <a:extLst>
            <a:ext uri="{FF2B5EF4-FFF2-40B4-BE49-F238E27FC236}">
              <a16:creationId xmlns:a16="http://schemas.microsoft.com/office/drawing/2014/main" id="{00000000-0008-0000-0F00-00007E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00000000-0008-0000-0F00-000080010000}"/>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30299</xdr:rowOff>
    </xdr:from>
    <xdr:to>
      <xdr:col>24</xdr:col>
      <xdr:colOff>114300</xdr:colOff>
      <xdr:row>104</xdr:row>
      <xdr:rowOff>131899</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4584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53176</xdr:rowOff>
    </xdr:from>
    <xdr:ext cx="405111" cy="259045"/>
    <xdr:sp macro="" textlink="">
      <xdr:nvSpPr>
        <xdr:cNvPr id="396" name="【市民会館】&#10;有形固定資産減価償却率該当値テキスト">
          <a:extLst>
            <a:ext uri="{FF2B5EF4-FFF2-40B4-BE49-F238E27FC236}">
              <a16:creationId xmlns:a16="http://schemas.microsoft.com/office/drawing/2014/main" id="{00000000-0008-0000-0F00-00008C010000}"/>
            </a:ext>
          </a:extLst>
        </xdr:cNvPr>
        <xdr:cNvSpPr txBox="1"/>
      </xdr:nvSpPr>
      <xdr:spPr>
        <a:xfrm>
          <a:off x="4673600" y="1771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134801</xdr:rowOff>
    </xdr:from>
    <xdr:to>
      <xdr:col>20</xdr:col>
      <xdr:colOff>38100</xdr:colOff>
      <xdr:row>106</xdr:row>
      <xdr:rowOff>64951</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3746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81099</xdr:rowOff>
    </xdr:from>
    <xdr:to>
      <xdr:col>24</xdr:col>
      <xdr:colOff>63500</xdr:colOff>
      <xdr:row>106</xdr:row>
      <xdr:rowOff>14151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3797300" y="17911899"/>
          <a:ext cx="838200" cy="2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141332</xdr:rowOff>
    </xdr:from>
    <xdr:to>
      <xdr:col>15</xdr:col>
      <xdr:colOff>101600</xdr:colOff>
      <xdr:row>106</xdr:row>
      <xdr:rowOff>71482</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857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14151</xdr:rowOff>
    </xdr:from>
    <xdr:to>
      <xdr:col>19</xdr:col>
      <xdr:colOff>177800</xdr:colOff>
      <xdr:row>106</xdr:row>
      <xdr:rowOff>20682</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2908300" y="181878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141332</xdr:rowOff>
    </xdr:from>
    <xdr:to>
      <xdr:col>10</xdr:col>
      <xdr:colOff>165100</xdr:colOff>
      <xdr:row>106</xdr:row>
      <xdr:rowOff>71482</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968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20682</xdr:rowOff>
    </xdr:from>
    <xdr:to>
      <xdr:col>15</xdr:col>
      <xdr:colOff>50800</xdr:colOff>
      <xdr:row>106</xdr:row>
      <xdr:rowOff>20682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2019300" y="18194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59689</xdr:rowOff>
    </xdr:from>
    <xdr:to>
      <xdr:col>6</xdr:col>
      <xdr:colOff>38100</xdr:colOff>
      <xdr:row>105</xdr:row>
      <xdr:rowOff>161289</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07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110489</xdr:rowOff>
    </xdr:from>
    <xdr:to>
      <xdr:col>10</xdr:col>
      <xdr:colOff>114300</xdr:colOff>
      <xdr:row>106</xdr:row>
      <xdr:rowOff>20682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130300" y="1811273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05" name="n_1aveValue【市民会館】&#10;有形固定資産減価償却率">
          <a:extLst>
            <a:ext uri="{FF2B5EF4-FFF2-40B4-BE49-F238E27FC236}">
              <a16:creationId xmlns:a16="http://schemas.microsoft.com/office/drawing/2014/main" id="{00000000-0008-0000-0F00-000095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06" name="n_2aveValue【市民会館】&#10;有形固定資産減価償却率">
          <a:extLst>
            <a:ext uri="{FF2B5EF4-FFF2-40B4-BE49-F238E27FC236}">
              <a16:creationId xmlns:a16="http://schemas.microsoft.com/office/drawing/2014/main" id="{00000000-0008-0000-0F00-000096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7" name="n_3aveValue【市民会館】&#10;有形固定資産減価償却率">
          <a:extLst>
            <a:ext uri="{FF2B5EF4-FFF2-40B4-BE49-F238E27FC236}">
              <a16:creationId xmlns:a16="http://schemas.microsoft.com/office/drawing/2014/main" id="{00000000-0008-0000-0F00-000097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08" name="n_4aveValue【市民会館】&#10;有形固定資産減価償却率">
          <a:extLst>
            <a:ext uri="{FF2B5EF4-FFF2-40B4-BE49-F238E27FC236}">
              <a16:creationId xmlns:a16="http://schemas.microsoft.com/office/drawing/2014/main" id="{00000000-0008-0000-0F00-000098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56078</xdr:rowOff>
    </xdr:from>
    <xdr:ext cx="405111" cy="259045"/>
    <xdr:sp macro="" textlink="">
      <xdr:nvSpPr>
        <xdr:cNvPr id="409" name="n_1mainValue【市民会館】&#10;有形固定資産減価償却率">
          <a:extLst>
            <a:ext uri="{FF2B5EF4-FFF2-40B4-BE49-F238E27FC236}">
              <a16:creationId xmlns:a16="http://schemas.microsoft.com/office/drawing/2014/main" id="{00000000-0008-0000-0F00-000099010000}"/>
            </a:ext>
          </a:extLst>
        </xdr:cNvPr>
        <xdr:cNvSpPr txBox="1"/>
      </xdr:nvSpPr>
      <xdr:spPr>
        <a:xfrm>
          <a:off x="3582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62609</xdr:rowOff>
    </xdr:from>
    <xdr:ext cx="405111" cy="259045"/>
    <xdr:sp macro="" textlink="">
      <xdr:nvSpPr>
        <xdr:cNvPr id="410" name="n_2mainValue【市民会館】&#10;有形固定資産減価償却率">
          <a:extLst>
            <a:ext uri="{FF2B5EF4-FFF2-40B4-BE49-F238E27FC236}">
              <a16:creationId xmlns:a16="http://schemas.microsoft.com/office/drawing/2014/main" id="{00000000-0008-0000-0F00-00009A010000}"/>
            </a:ext>
          </a:extLst>
        </xdr:cNvPr>
        <xdr:cNvSpPr txBox="1"/>
      </xdr:nvSpPr>
      <xdr:spPr>
        <a:xfrm>
          <a:off x="2705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62609</xdr:rowOff>
    </xdr:from>
    <xdr:ext cx="405111" cy="259045"/>
    <xdr:sp macro="" textlink="">
      <xdr:nvSpPr>
        <xdr:cNvPr id="411" name="n_3mainValue【市民会館】&#10;有形固定資産減価償却率">
          <a:extLst>
            <a:ext uri="{FF2B5EF4-FFF2-40B4-BE49-F238E27FC236}">
              <a16:creationId xmlns:a16="http://schemas.microsoft.com/office/drawing/2014/main" id="{00000000-0008-0000-0F00-00009B010000}"/>
            </a:ext>
          </a:extLst>
        </xdr:cNvPr>
        <xdr:cNvSpPr txBox="1"/>
      </xdr:nvSpPr>
      <xdr:spPr>
        <a:xfrm>
          <a:off x="1816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152416</xdr:rowOff>
    </xdr:from>
    <xdr:ext cx="405111" cy="259045"/>
    <xdr:sp macro="" textlink="">
      <xdr:nvSpPr>
        <xdr:cNvPr id="412" name="n_4mainValue【市民会館】&#10;有形固定資産減価償却率">
          <a:extLst>
            <a:ext uri="{FF2B5EF4-FFF2-40B4-BE49-F238E27FC236}">
              <a16:creationId xmlns:a16="http://schemas.microsoft.com/office/drawing/2014/main" id="{00000000-0008-0000-0F00-00009C010000}"/>
            </a:ext>
          </a:extLst>
        </xdr:cNvPr>
        <xdr:cNvSpPr txBox="1"/>
      </xdr:nvSpPr>
      <xdr:spPr>
        <a:xfrm>
          <a:off x="927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39" name="【市民会館】&#10;一人当たり面積最小値テキスト">
          <a:extLst>
            <a:ext uri="{FF2B5EF4-FFF2-40B4-BE49-F238E27FC236}">
              <a16:creationId xmlns:a16="http://schemas.microsoft.com/office/drawing/2014/main" id="{00000000-0008-0000-0F00-0000B7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41" name="【市民会館】&#10;一人当たり面積最大値テキスト">
          <a:extLst>
            <a:ext uri="{FF2B5EF4-FFF2-40B4-BE49-F238E27FC236}">
              <a16:creationId xmlns:a16="http://schemas.microsoft.com/office/drawing/2014/main" id="{00000000-0008-0000-0F00-0000B9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43" name="【市民会館】&#10;一人当たり面積平均値テキスト">
          <a:extLst>
            <a:ext uri="{FF2B5EF4-FFF2-40B4-BE49-F238E27FC236}">
              <a16:creationId xmlns:a16="http://schemas.microsoft.com/office/drawing/2014/main" id="{00000000-0008-0000-0F00-0000BB01000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113574</xdr:rowOff>
    </xdr:from>
    <xdr:to>
      <xdr:col>55</xdr:col>
      <xdr:colOff>50800</xdr:colOff>
      <xdr:row>105</xdr:row>
      <xdr:rowOff>43724</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0426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136451</xdr:rowOff>
    </xdr:from>
    <xdr:ext cx="469744" cy="259045"/>
    <xdr:sp macro="" textlink="">
      <xdr:nvSpPr>
        <xdr:cNvPr id="455" name="【市民会館】&#10;一人当たり面積該当値テキスト">
          <a:extLst>
            <a:ext uri="{FF2B5EF4-FFF2-40B4-BE49-F238E27FC236}">
              <a16:creationId xmlns:a16="http://schemas.microsoft.com/office/drawing/2014/main" id="{00000000-0008-0000-0F00-0000C7010000}"/>
            </a:ext>
          </a:extLst>
        </xdr:cNvPr>
        <xdr:cNvSpPr txBox="1"/>
      </xdr:nvSpPr>
      <xdr:spPr>
        <a:xfrm>
          <a:off x="10515600"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113574</xdr:rowOff>
    </xdr:from>
    <xdr:to>
      <xdr:col>50</xdr:col>
      <xdr:colOff>165100</xdr:colOff>
      <xdr:row>105</xdr:row>
      <xdr:rowOff>43724</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9588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164374</xdr:rowOff>
    </xdr:from>
    <xdr:to>
      <xdr:col>55</xdr:col>
      <xdr:colOff>0</xdr:colOff>
      <xdr:row>104</xdr:row>
      <xdr:rowOff>164374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9639300" y="17995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164374</xdr:rowOff>
    </xdr:from>
    <xdr:to>
      <xdr:col>50</xdr:col>
      <xdr:colOff>114300</xdr:colOff>
      <xdr:row>104</xdr:row>
      <xdr:rowOff>167639</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8750300" y="179951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113574</xdr:rowOff>
    </xdr:from>
    <xdr:to>
      <xdr:col>41</xdr:col>
      <xdr:colOff>101600</xdr:colOff>
      <xdr:row>105</xdr:row>
      <xdr:rowOff>43724</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7810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164374</xdr:rowOff>
    </xdr:from>
    <xdr:to>
      <xdr:col>45</xdr:col>
      <xdr:colOff>177800</xdr:colOff>
      <xdr:row>104</xdr:row>
      <xdr:rowOff>167639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7861300" y="179951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31931</xdr:rowOff>
    </xdr:from>
    <xdr:to>
      <xdr:col>36</xdr:col>
      <xdr:colOff>165100</xdr:colOff>
      <xdr:row>100</xdr:row>
      <xdr:rowOff>133531</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6921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82731</xdr:rowOff>
    </xdr:from>
    <xdr:to>
      <xdr:col>41</xdr:col>
      <xdr:colOff>50800</xdr:colOff>
      <xdr:row>104</xdr:row>
      <xdr:rowOff>164374</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6972300" y="17227731"/>
          <a:ext cx="889000" cy="7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64" name="n_1aveValue【市民会館】&#10;一人当たり面積">
          <a:extLst>
            <a:ext uri="{FF2B5EF4-FFF2-40B4-BE49-F238E27FC236}">
              <a16:creationId xmlns:a16="http://schemas.microsoft.com/office/drawing/2014/main" id="{00000000-0008-0000-0F00-0000D0010000}"/>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65" name="n_2aveValue【市民会館】&#10;一人当たり面積">
          <a:extLst>
            <a:ext uri="{FF2B5EF4-FFF2-40B4-BE49-F238E27FC236}">
              <a16:creationId xmlns:a16="http://schemas.microsoft.com/office/drawing/2014/main" id="{00000000-0008-0000-0F00-0000D1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66" name="n_3aveValue【市民会館】&#10;一人当たり面積">
          <a:extLst>
            <a:ext uri="{FF2B5EF4-FFF2-40B4-BE49-F238E27FC236}">
              <a16:creationId xmlns:a16="http://schemas.microsoft.com/office/drawing/2014/main" id="{00000000-0008-0000-0F00-0000D2010000}"/>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67" name="n_4aveValue【市民会館】&#10;一人当たり面積">
          <a:extLst>
            <a:ext uri="{FF2B5EF4-FFF2-40B4-BE49-F238E27FC236}">
              <a16:creationId xmlns:a16="http://schemas.microsoft.com/office/drawing/2014/main" id="{00000000-0008-0000-0F00-0000D3010000}"/>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60251</xdr:rowOff>
    </xdr:from>
    <xdr:ext cx="469744" cy="259045"/>
    <xdr:sp macro="" textlink="">
      <xdr:nvSpPr>
        <xdr:cNvPr id="468" name="n_1mainValue【市民会館】&#10;一人当たり面積">
          <a:extLst>
            <a:ext uri="{FF2B5EF4-FFF2-40B4-BE49-F238E27FC236}">
              <a16:creationId xmlns:a16="http://schemas.microsoft.com/office/drawing/2014/main" id="{00000000-0008-0000-0F00-0000D4010000}"/>
            </a:ext>
          </a:extLst>
        </xdr:cNvPr>
        <xdr:cNvSpPr txBox="1"/>
      </xdr:nvSpPr>
      <xdr:spPr>
        <a:xfrm>
          <a:off x="9391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69" name="n_2mainValue【市民会館】&#10;一人当たり面積">
          <a:extLst>
            <a:ext uri="{FF2B5EF4-FFF2-40B4-BE49-F238E27FC236}">
              <a16:creationId xmlns:a16="http://schemas.microsoft.com/office/drawing/2014/main" id="{00000000-0008-0000-0F00-0000D5010000}"/>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60251</xdr:rowOff>
    </xdr:from>
    <xdr:ext cx="469744" cy="259045"/>
    <xdr:sp macro="" textlink="">
      <xdr:nvSpPr>
        <xdr:cNvPr id="470" name="n_3mainValue【市民会館】&#10;一人当たり面積">
          <a:extLst>
            <a:ext uri="{FF2B5EF4-FFF2-40B4-BE49-F238E27FC236}">
              <a16:creationId xmlns:a16="http://schemas.microsoft.com/office/drawing/2014/main" id="{00000000-0008-0000-0F00-0000D6010000}"/>
            </a:ext>
          </a:extLst>
        </xdr:cNvPr>
        <xdr:cNvSpPr txBox="1"/>
      </xdr:nvSpPr>
      <xdr:spPr>
        <a:xfrm>
          <a:off x="7626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150058</xdr:rowOff>
    </xdr:from>
    <xdr:ext cx="469744" cy="259045"/>
    <xdr:sp macro="" textlink="">
      <xdr:nvSpPr>
        <xdr:cNvPr id="471" name="n_4mainValue【市民会館】&#10;一人当たり面積">
          <a:extLst>
            <a:ext uri="{FF2B5EF4-FFF2-40B4-BE49-F238E27FC236}">
              <a16:creationId xmlns:a16="http://schemas.microsoft.com/office/drawing/2014/main" id="{00000000-0008-0000-0F00-0000D7010000}"/>
            </a:ext>
          </a:extLst>
        </xdr:cNvPr>
        <xdr:cNvSpPr txBox="1"/>
      </xdr:nvSpPr>
      <xdr:spPr>
        <a:xfrm>
          <a:off x="673742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a:extLst>
            <a:ext uri="{FF2B5EF4-FFF2-40B4-BE49-F238E27FC236}">
              <a16:creationId xmlns:a16="http://schemas.microsoft.com/office/drawing/2014/main" id="{00000000-0008-0000-0F00-00000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4" name="【保健センター・保健所】&#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16" name="【保健センター・保健所】&#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18" name="【保健センター・保健所】&#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156573</xdr:rowOff>
    </xdr:from>
    <xdr:to>
      <xdr:col>85</xdr:col>
      <xdr:colOff>177800</xdr:colOff>
      <xdr:row>63</xdr:row>
      <xdr:rowOff>86723</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135000</xdr:rowOff>
    </xdr:from>
    <xdr:ext cx="405111" cy="259045"/>
    <xdr:sp macro="" textlink="">
      <xdr:nvSpPr>
        <xdr:cNvPr id="530" name="【保健センター・保健所】&#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123916</xdr:rowOff>
    </xdr:from>
    <xdr:to>
      <xdr:col>81</xdr:col>
      <xdr:colOff>101600</xdr:colOff>
      <xdr:row>63</xdr:row>
      <xdr:rowOff>54066</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3266</xdr:rowOff>
    </xdr:from>
    <xdr:to>
      <xdr:col>85</xdr:col>
      <xdr:colOff>127000</xdr:colOff>
      <xdr:row>63</xdr:row>
      <xdr:rowOff>35923</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108046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150041</xdr:rowOff>
    </xdr:from>
    <xdr:to>
      <xdr:col>76</xdr:col>
      <xdr:colOff>165100</xdr:colOff>
      <xdr:row>63</xdr:row>
      <xdr:rowOff>80191</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3266</xdr:rowOff>
    </xdr:from>
    <xdr:to>
      <xdr:col>81</xdr:col>
      <xdr:colOff>50800</xdr:colOff>
      <xdr:row>63</xdr:row>
      <xdr:rowOff>29391</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4592300" y="108046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150041</xdr:rowOff>
    </xdr:from>
    <xdr:to>
      <xdr:col>72</xdr:col>
      <xdr:colOff>38100</xdr:colOff>
      <xdr:row>63</xdr:row>
      <xdr:rowOff>80191</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29391</xdr:rowOff>
    </xdr:from>
    <xdr:to>
      <xdr:col>76</xdr:col>
      <xdr:colOff>114300</xdr:colOff>
      <xdr:row>63</xdr:row>
      <xdr:rowOff>29391</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703300" y="108307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63</xdr:row>
      <xdr:rowOff>29391</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814300" y="10189028"/>
          <a:ext cx="8890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39" name="n_1aveValue【保健センター・保健所】&#10;有形固定資産減価償却率">
          <a:extLst>
            <a:ext uri="{FF2B5EF4-FFF2-40B4-BE49-F238E27FC236}">
              <a16:creationId xmlns:a16="http://schemas.microsoft.com/office/drawing/2014/main" id="{00000000-0008-0000-0F00-00001B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40" name="n_2aveValue【保健センター・保健所】&#10;有形固定資産減価償却率">
          <a:extLst>
            <a:ext uri="{FF2B5EF4-FFF2-40B4-BE49-F238E27FC236}">
              <a16:creationId xmlns:a16="http://schemas.microsoft.com/office/drawing/2014/main" id="{00000000-0008-0000-0F00-00001C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41" name="n_3aveValue【保健センター・保健所】&#10;有形固定資産減価償却率">
          <a:extLst>
            <a:ext uri="{FF2B5EF4-FFF2-40B4-BE49-F238E27FC236}">
              <a16:creationId xmlns:a16="http://schemas.microsoft.com/office/drawing/2014/main" id="{00000000-0008-0000-0F00-00001D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542" name="n_4aveValue【保健センター・保健所】&#10;有形固定資産減価償却率">
          <a:extLst>
            <a:ext uri="{FF2B5EF4-FFF2-40B4-BE49-F238E27FC236}">
              <a16:creationId xmlns:a16="http://schemas.microsoft.com/office/drawing/2014/main" id="{00000000-0008-0000-0F00-00001E020000}"/>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45193</xdr:rowOff>
    </xdr:from>
    <xdr:ext cx="405111" cy="259045"/>
    <xdr:sp macro="" textlink="">
      <xdr:nvSpPr>
        <xdr:cNvPr id="543" name="n_1mainValue【保健センター・保健所】&#10;有形固定資産減価償却率">
          <a:extLst>
            <a:ext uri="{FF2B5EF4-FFF2-40B4-BE49-F238E27FC236}">
              <a16:creationId xmlns:a16="http://schemas.microsoft.com/office/drawing/2014/main" id="{00000000-0008-0000-0F00-00001F020000}"/>
            </a:ext>
          </a:extLst>
        </xdr:cNvPr>
        <xdr:cNvSpPr txBox="1"/>
      </xdr:nvSpPr>
      <xdr:spPr>
        <a:xfrm>
          <a:off x="15266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71318</xdr:rowOff>
    </xdr:from>
    <xdr:ext cx="405111" cy="259045"/>
    <xdr:sp macro="" textlink="">
      <xdr:nvSpPr>
        <xdr:cNvPr id="544" name="n_2mainValue【保健センター・保健所】&#10;有形固定資産減価償却率">
          <a:extLst>
            <a:ext uri="{FF2B5EF4-FFF2-40B4-BE49-F238E27FC236}">
              <a16:creationId xmlns:a16="http://schemas.microsoft.com/office/drawing/2014/main" id="{00000000-0008-0000-0F00-000020020000}"/>
            </a:ext>
          </a:extLst>
        </xdr:cNvPr>
        <xdr:cNvSpPr txBox="1"/>
      </xdr:nvSpPr>
      <xdr:spPr>
        <a:xfrm>
          <a:off x="14389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71318</xdr:rowOff>
    </xdr:from>
    <xdr:ext cx="405111" cy="259045"/>
    <xdr:sp macro="" textlink="">
      <xdr:nvSpPr>
        <xdr:cNvPr id="545" name="n_3mainValue【保健センター・保健所】&#10;有形固定資産減価償却率">
          <a:extLst>
            <a:ext uri="{FF2B5EF4-FFF2-40B4-BE49-F238E27FC236}">
              <a16:creationId xmlns:a16="http://schemas.microsoft.com/office/drawing/2014/main" id="{00000000-0008-0000-0F00-000021020000}"/>
            </a:ext>
          </a:extLst>
        </xdr:cNvPr>
        <xdr:cNvSpPr txBox="1"/>
      </xdr:nvSpPr>
      <xdr:spPr>
        <a:xfrm>
          <a:off x="13500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546" name="n_4mainValue【保健センター・保健所】&#10;有形固定資産減価償却率">
          <a:extLst>
            <a:ext uri="{FF2B5EF4-FFF2-40B4-BE49-F238E27FC236}">
              <a16:creationId xmlns:a16="http://schemas.microsoft.com/office/drawing/2014/main" id="{00000000-0008-0000-0F00-000022020000}"/>
            </a:ext>
          </a:extLst>
        </xdr:cNvPr>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a:extLst>
            <a:ext uri="{FF2B5EF4-FFF2-40B4-BE49-F238E27FC236}">
              <a16:creationId xmlns:a16="http://schemas.microsoft.com/office/drawing/2014/main" id="{00000000-0008-0000-0F00-00003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1" name="【保健センター・保健所】&#10;一人当たり面積最小値テキスト">
          <a:extLst>
            <a:ext uri="{FF2B5EF4-FFF2-40B4-BE49-F238E27FC236}">
              <a16:creationId xmlns:a16="http://schemas.microsoft.com/office/drawing/2014/main" id="{00000000-0008-0000-0F00-00003B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73" name="【保健センター・保健所】&#10;一人当たり面積最大値テキスト">
          <a:extLst>
            <a:ext uri="{FF2B5EF4-FFF2-40B4-BE49-F238E27FC236}">
              <a16:creationId xmlns:a16="http://schemas.microsoft.com/office/drawing/2014/main" id="{00000000-0008-0000-0F00-00003D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75" name="【保健センター・保健所】&#10;一人当たり面積平均値テキスト">
          <a:extLst>
            <a:ext uri="{FF2B5EF4-FFF2-40B4-BE49-F238E27FC236}">
              <a16:creationId xmlns:a16="http://schemas.microsoft.com/office/drawing/2014/main" id="{00000000-0008-0000-0F00-00003F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87" name="【保健センター・保健所】&#10;一人当たり面積該当値テキスト">
          <a:extLst>
            <a:ext uri="{FF2B5EF4-FFF2-40B4-BE49-F238E27FC236}">
              <a16:creationId xmlns:a16="http://schemas.microsoft.com/office/drawing/2014/main" id="{00000000-0008-0000-0F00-00004B020000}"/>
            </a:ext>
          </a:extLst>
        </xdr:cNvPr>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133350</xdr:rowOff>
    </xdr:from>
    <xdr:to>
      <xdr:col>98</xdr:col>
      <xdr:colOff>38100</xdr:colOff>
      <xdr:row>60</xdr:row>
      <xdr:rowOff>63500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6055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12700</xdr:rowOff>
    </xdr:from>
    <xdr:to>
      <xdr:col>102</xdr:col>
      <xdr:colOff>114300</xdr:colOff>
      <xdr:row>62</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656300" y="102997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6" name="n_1aveValue【保健センター・保健所】&#10;一人当たり面積">
          <a:extLst>
            <a:ext uri="{FF2B5EF4-FFF2-40B4-BE49-F238E27FC236}">
              <a16:creationId xmlns:a16="http://schemas.microsoft.com/office/drawing/2014/main" id="{00000000-0008-0000-0F00-000054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597" name="n_2aveValue【保健センター・保健所】&#10;一人当たり面積">
          <a:extLst>
            <a:ext uri="{FF2B5EF4-FFF2-40B4-BE49-F238E27FC236}">
              <a16:creationId xmlns:a16="http://schemas.microsoft.com/office/drawing/2014/main" id="{00000000-0008-0000-0F00-000055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598" name="n_3aveValue【保健センター・保健所】&#10;一人当たり面積">
          <a:extLst>
            <a:ext uri="{FF2B5EF4-FFF2-40B4-BE49-F238E27FC236}">
              <a16:creationId xmlns:a16="http://schemas.microsoft.com/office/drawing/2014/main" id="{00000000-0008-0000-0F00-000056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599" name="n_4aveValue【保健センター・保健所】&#10;一人当たり面積">
          <a:extLst>
            <a:ext uri="{FF2B5EF4-FFF2-40B4-BE49-F238E27FC236}">
              <a16:creationId xmlns:a16="http://schemas.microsoft.com/office/drawing/2014/main" id="{00000000-0008-0000-0F00-000057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00" name="n_1mainValue【保健センター・保健所】&#10;一人当たり面積">
          <a:extLst>
            <a:ext uri="{FF2B5EF4-FFF2-40B4-BE49-F238E27FC236}">
              <a16:creationId xmlns:a16="http://schemas.microsoft.com/office/drawing/2014/main" id="{00000000-0008-0000-0F00-000058020000}"/>
            </a:ext>
          </a:extLst>
        </xdr:cNvPr>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01" name="n_2mainValue【保健センター・保健所】&#10;一人当たり面積">
          <a:extLst>
            <a:ext uri="{FF2B5EF4-FFF2-40B4-BE49-F238E27FC236}">
              <a16:creationId xmlns:a16="http://schemas.microsoft.com/office/drawing/2014/main" id="{00000000-0008-0000-0F00-000059020000}"/>
            </a:ext>
          </a:extLst>
        </xdr:cNvPr>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02" name="n_3mainValue【保健センター・保健所】&#10;一人当たり面積">
          <a:extLst>
            <a:ext uri="{FF2B5EF4-FFF2-40B4-BE49-F238E27FC236}">
              <a16:creationId xmlns:a16="http://schemas.microsoft.com/office/drawing/2014/main" id="{00000000-0008-0000-0F00-00005A02000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80027</xdr:rowOff>
    </xdr:from>
    <xdr:ext cx="469744" cy="259045"/>
    <xdr:sp macro="" textlink="">
      <xdr:nvSpPr>
        <xdr:cNvPr id="603" name="n_4mainValue【保健センター・保健所】&#10;一人当たり面積">
          <a:extLst>
            <a:ext uri="{FF2B5EF4-FFF2-40B4-BE49-F238E27FC236}">
              <a16:creationId xmlns:a16="http://schemas.microsoft.com/office/drawing/2014/main" id="{00000000-0008-0000-0F00-00005B020000}"/>
            </a:ext>
          </a:extLst>
        </xdr:cNvPr>
        <xdr:cNvSpPr txBox="1"/>
      </xdr:nvSpPr>
      <xdr:spPr>
        <a:xfrm>
          <a:off x="184214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a:extLst>
            <a:ext uri="{FF2B5EF4-FFF2-40B4-BE49-F238E27FC236}">
              <a16:creationId xmlns:a16="http://schemas.microsoft.com/office/drawing/2014/main" id="{00000000-0008-0000-0F00-00007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30" name="【消防施設】&#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32" name="【消防施設】&#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34" name="【消防施設】&#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16692</xdr:rowOff>
    </xdr:from>
    <xdr:to>
      <xdr:col>67</xdr:col>
      <xdr:colOff>101600</xdr:colOff>
      <xdr:row>81</xdr:row>
      <xdr:rowOff>118292</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2763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98896</xdr:rowOff>
    </xdr:from>
    <xdr:ext cx="405111" cy="259045"/>
    <xdr:sp macro="" textlink="">
      <xdr:nvSpPr>
        <xdr:cNvPr id="646" name="n_1aveValue【消防施設】&#10;有形固定資産減価償却率">
          <a:extLst>
            <a:ext uri="{FF2B5EF4-FFF2-40B4-BE49-F238E27FC236}">
              <a16:creationId xmlns:a16="http://schemas.microsoft.com/office/drawing/2014/main" id="{00000000-0008-0000-0F00-000086020000}"/>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47" name="n_2aveValue【消防施設】&#10;有形固定資産減価償却率">
          <a:extLst>
            <a:ext uri="{FF2B5EF4-FFF2-40B4-BE49-F238E27FC236}">
              <a16:creationId xmlns:a16="http://schemas.microsoft.com/office/drawing/2014/main" id="{00000000-0008-0000-0F00-000087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48" name="n_3aveValue【消防施設】&#10;有形固定資産減価償却率">
          <a:extLst>
            <a:ext uri="{FF2B5EF4-FFF2-40B4-BE49-F238E27FC236}">
              <a16:creationId xmlns:a16="http://schemas.microsoft.com/office/drawing/2014/main" id="{00000000-0008-0000-0F00-00008802000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649" name="n_4aveValue【消防施設】&#10;有形固定資産減価償却率">
          <a:extLst>
            <a:ext uri="{FF2B5EF4-FFF2-40B4-BE49-F238E27FC236}">
              <a16:creationId xmlns:a16="http://schemas.microsoft.com/office/drawing/2014/main" id="{00000000-0008-0000-0F00-00008902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134819</xdr:rowOff>
    </xdr:from>
    <xdr:ext cx="405111" cy="259045"/>
    <xdr:sp macro="" textlink="">
      <xdr:nvSpPr>
        <xdr:cNvPr id="650" name="n_4mainValue【消防施設】&#10;有形固定資産減価償却率">
          <a:extLst>
            <a:ext uri="{FF2B5EF4-FFF2-40B4-BE49-F238E27FC236}">
              <a16:creationId xmlns:a16="http://schemas.microsoft.com/office/drawing/2014/main" id="{00000000-0008-0000-0F00-00008A020000}"/>
            </a:ext>
          </a:extLst>
        </xdr:cNvPr>
        <xdr:cNvSpPr txBox="1"/>
      </xdr:nvSpPr>
      <xdr:spPr>
        <a:xfrm>
          <a:off x="12611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00000000-0008-0000-0F00-00009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3" name="【消防施設】&#10;一人当たり面積最小値テキスト">
          <a:extLst>
            <a:ext uri="{FF2B5EF4-FFF2-40B4-BE49-F238E27FC236}">
              <a16:creationId xmlns:a16="http://schemas.microsoft.com/office/drawing/2014/main" id="{00000000-0008-0000-0F00-0000A1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75" name="【消防施設】&#10;一人当たり面積最大値テキスト">
          <a:extLst>
            <a:ext uri="{FF2B5EF4-FFF2-40B4-BE49-F238E27FC236}">
              <a16:creationId xmlns:a16="http://schemas.microsoft.com/office/drawing/2014/main" id="{00000000-0008-0000-0F00-0000A302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677" name="【消防施設】&#10;一人当たり面積平均値テキスト">
          <a:extLst>
            <a:ext uri="{FF2B5EF4-FFF2-40B4-BE49-F238E27FC236}">
              <a16:creationId xmlns:a16="http://schemas.microsoft.com/office/drawing/2014/main" id="{00000000-0008-0000-0F00-0000A5020000}"/>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37592</xdr:rowOff>
    </xdr:from>
    <xdr:to>
      <xdr:col>98</xdr:col>
      <xdr:colOff>38100</xdr:colOff>
      <xdr:row>84</xdr:row>
      <xdr:rowOff>139192</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32275</xdr:rowOff>
    </xdr:from>
    <xdr:ext cx="469744" cy="259045"/>
    <xdr:sp macro="" textlink="">
      <xdr:nvSpPr>
        <xdr:cNvPr id="689" name="n_1aveValue【消防施設】&#10;一人当たり面積">
          <a:extLst>
            <a:ext uri="{FF2B5EF4-FFF2-40B4-BE49-F238E27FC236}">
              <a16:creationId xmlns:a16="http://schemas.microsoft.com/office/drawing/2014/main" id="{00000000-0008-0000-0F00-0000B102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0" name="n_2aveValue【消防施設】&#10;一人当たり面積">
          <a:extLst>
            <a:ext uri="{FF2B5EF4-FFF2-40B4-BE49-F238E27FC236}">
              <a16:creationId xmlns:a16="http://schemas.microsoft.com/office/drawing/2014/main" id="{00000000-0008-0000-0F00-0000B2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91" name="n_3aveValue【消防施設】&#10;一人当たり面積">
          <a:extLst>
            <a:ext uri="{FF2B5EF4-FFF2-40B4-BE49-F238E27FC236}">
              <a16:creationId xmlns:a16="http://schemas.microsoft.com/office/drawing/2014/main" id="{00000000-0008-0000-0F00-0000B3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692" name="n_4aveValue【消防施設】&#10;一人当たり面積">
          <a:extLst>
            <a:ext uri="{FF2B5EF4-FFF2-40B4-BE49-F238E27FC236}">
              <a16:creationId xmlns:a16="http://schemas.microsoft.com/office/drawing/2014/main" id="{00000000-0008-0000-0F00-0000B402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130319</xdr:rowOff>
    </xdr:from>
    <xdr:ext cx="469744" cy="259045"/>
    <xdr:sp macro="" textlink="">
      <xdr:nvSpPr>
        <xdr:cNvPr id="693" name="n_4mainValue【消防施設】&#10;一人当たり面積">
          <a:extLst>
            <a:ext uri="{FF2B5EF4-FFF2-40B4-BE49-F238E27FC236}">
              <a16:creationId xmlns:a16="http://schemas.microsoft.com/office/drawing/2014/main" id="{00000000-0008-0000-0F00-0000B5020000}"/>
            </a:ext>
          </a:extLst>
        </xdr:cNvPr>
        <xdr:cNvSpPr txBox="1"/>
      </xdr:nvSpPr>
      <xdr:spPr>
        <a:xfrm>
          <a:off x="18421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a:extLst>
            <a:ext uri="{FF2B5EF4-FFF2-40B4-BE49-F238E27FC236}">
              <a16:creationId xmlns:a16="http://schemas.microsoft.com/office/drawing/2014/main" id="{00000000-0008-0000-0F00-0000C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庁舎】&#10;有形固定資産減価償却率最小値テキスト">
          <a:extLst>
            <a:ext uri="{FF2B5EF4-FFF2-40B4-BE49-F238E27FC236}">
              <a16:creationId xmlns:a16="http://schemas.microsoft.com/office/drawing/2014/main" id="{00000000-0008-0000-0F00-0000D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22" name="【庁舎】&#10;有形固定資産減価償却率最大値テキスト">
          <a:extLst>
            <a:ext uri="{FF2B5EF4-FFF2-40B4-BE49-F238E27FC236}">
              <a16:creationId xmlns:a16="http://schemas.microsoft.com/office/drawing/2014/main" id="{00000000-0008-0000-0F00-0000D2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24" name="【庁舎】&#10;有形固定資産減価償却率平均値テキスト">
          <a:extLst>
            <a:ext uri="{FF2B5EF4-FFF2-40B4-BE49-F238E27FC236}">
              <a16:creationId xmlns:a16="http://schemas.microsoft.com/office/drawing/2014/main" id="{00000000-0008-0000-0F00-0000D402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36" name="【庁舎】&#10;有形固定資産減価償却率該当値テキスト">
          <a:extLst>
            <a:ext uri="{FF2B5EF4-FFF2-40B4-BE49-F238E27FC236}">
              <a16:creationId xmlns:a16="http://schemas.microsoft.com/office/drawing/2014/main" id="{00000000-0008-0000-0F00-0000E0020000}"/>
            </a:ext>
          </a:extLst>
        </xdr:cNvPr>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144780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5481300" y="183037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130084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4592300" y="182874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113756</xdr:rowOff>
    </xdr:from>
    <xdr:to>
      <xdr:col>76</xdr:col>
      <xdr:colOff>114300</xdr:colOff>
      <xdr:row>106</xdr:row>
      <xdr:rowOff>144780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3703300" y="182874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67855</xdr:rowOff>
    </xdr:from>
    <xdr:to>
      <xdr:col>67</xdr:col>
      <xdr:colOff>101600</xdr:colOff>
      <xdr:row>106</xdr:row>
      <xdr:rowOff>169455</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276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118655</xdr:rowOff>
    </xdr:from>
    <xdr:to>
      <xdr:col>71</xdr:col>
      <xdr:colOff>177800</xdr:colOff>
      <xdr:row>106</xdr:row>
      <xdr:rowOff>144780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814300" y="182923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45" name="n_1aveValue【庁舎】&#10;有形固定資産減価償却率">
          <a:extLst>
            <a:ext uri="{FF2B5EF4-FFF2-40B4-BE49-F238E27FC236}">
              <a16:creationId xmlns:a16="http://schemas.microsoft.com/office/drawing/2014/main" id="{00000000-0008-0000-0F00-0000E902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46" name="n_2aveValue【庁舎】&#10;有形固定資産減価償却率">
          <a:extLst>
            <a:ext uri="{FF2B5EF4-FFF2-40B4-BE49-F238E27FC236}">
              <a16:creationId xmlns:a16="http://schemas.microsoft.com/office/drawing/2014/main" id="{00000000-0008-0000-0F00-0000EA02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47" name="n_3aveValue【庁舎】&#10;有形固定資産減価償却率">
          <a:extLst>
            <a:ext uri="{FF2B5EF4-FFF2-40B4-BE49-F238E27FC236}">
              <a16:creationId xmlns:a16="http://schemas.microsoft.com/office/drawing/2014/main" id="{00000000-0008-0000-0F00-0000EB02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48" name="n_4aveValue【庁舎】&#10;有形固定資産減価償却率">
          <a:extLst>
            <a:ext uri="{FF2B5EF4-FFF2-40B4-BE49-F238E27FC236}">
              <a16:creationId xmlns:a16="http://schemas.microsoft.com/office/drawing/2014/main" id="{00000000-0008-0000-0F00-0000EC02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749" name="n_1mainValue【庁舎】&#10;有形固定資産減価償却率">
          <a:extLst>
            <a:ext uri="{FF2B5EF4-FFF2-40B4-BE49-F238E27FC236}">
              <a16:creationId xmlns:a16="http://schemas.microsoft.com/office/drawing/2014/main" id="{00000000-0008-0000-0F00-0000ED020000}"/>
            </a:ext>
          </a:extLst>
        </xdr:cNvPr>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750" name="n_2mainValue【庁舎】&#10;有形固定資産減価償却率">
          <a:extLst>
            <a:ext uri="{FF2B5EF4-FFF2-40B4-BE49-F238E27FC236}">
              <a16:creationId xmlns:a16="http://schemas.microsoft.com/office/drawing/2014/main" id="{00000000-0008-0000-0F00-0000EE020000}"/>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751" name="n_3mainValue【庁舎】&#10;有形固定資産減価償却率">
          <a:extLst>
            <a:ext uri="{FF2B5EF4-FFF2-40B4-BE49-F238E27FC236}">
              <a16:creationId xmlns:a16="http://schemas.microsoft.com/office/drawing/2014/main" id="{00000000-0008-0000-0F00-0000EF020000}"/>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160582</xdr:rowOff>
    </xdr:from>
    <xdr:ext cx="405111" cy="259045"/>
    <xdr:sp macro="" textlink="">
      <xdr:nvSpPr>
        <xdr:cNvPr id="752" name="n_4mainValue【庁舎】&#10;有形固定資産減価償却率">
          <a:extLst>
            <a:ext uri="{FF2B5EF4-FFF2-40B4-BE49-F238E27FC236}">
              <a16:creationId xmlns:a16="http://schemas.microsoft.com/office/drawing/2014/main" id="{00000000-0008-0000-0F00-0000F0020000}"/>
            </a:ext>
          </a:extLst>
        </xdr:cNvPr>
        <xdr:cNvSpPr txBox="1"/>
      </xdr:nvSpPr>
      <xdr:spPr>
        <a:xfrm>
          <a:off x="12611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a:extLst>
            <a:ext uri="{FF2B5EF4-FFF2-40B4-BE49-F238E27FC236}">
              <a16:creationId xmlns:a16="http://schemas.microsoft.com/office/drawing/2014/main" id="{00000000-0008-0000-0F00-00000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780" name="【庁舎】&#10;一人当たり面積最小値テキスト">
          <a:extLst>
            <a:ext uri="{FF2B5EF4-FFF2-40B4-BE49-F238E27FC236}">
              <a16:creationId xmlns:a16="http://schemas.microsoft.com/office/drawing/2014/main" id="{00000000-0008-0000-0F00-00000C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2" name="【庁舎】&#10;一人当たり面積最大値テキスト">
          <a:extLst>
            <a:ext uri="{FF2B5EF4-FFF2-40B4-BE49-F238E27FC236}">
              <a16:creationId xmlns:a16="http://schemas.microsoft.com/office/drawing/2014/main" id="{00000000-0008-0000-0F00-00000E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784" name="【庁舎】&#10;一人当たり面積平均値テキスト">
          <a:extLst>
            <a:ext uri="{FF2B5EF4-FFF2-40B4-BE49-F238E27FC236}">
              <a16:creationId xmlns:a16="http://schemas.microsoft.com/office/drawing/2014/main" id="{00000000-0008-0000-0F00-000010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160927</xdr:rowOff>
    </xdr:from>
    <xdr:to>
      <xdr:col>116</xdr:col>
      <xdr:colOff>114300</xdr:colOff>
      <xdr:row>108</xdr:row>
      <xdr:rowOff>91077</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22110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139354</xdr:rowOff>
    </xdr:from>
    <xdr:ext cx="469744" cy="259045"/>
    <xdr:sp macro="" textlink="">
      <xdr:nvSpPr>
        <xdr:cNvPr id="796" name="【庁舎】&#10;一人当たり面積該当値テキスト">
          <a:extLst>
            <a:ext uri="{FF2B5EF4-FFF2-40B4-BE49-F238E27FC236}">
              <a16:creationId xmlns:a16="http://schemas.microsoft.com/office/drawing/2014/main" id="{00000000-0008-0000-0F00-00001C030000}"/>
            </a:ext>
          </a:extLst>
        </xdr:cNvPr>
        <xdr:cNvSpPr txBox="1"/>
      </xdr:nvSpPr>
      <xdr:spPr>
        <a:xfrm>
          <a:off x="22199600"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108</xdr:row>
      <xdr:rowOff>40277</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1323300" y="18439312"/>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2038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94162</xdr:rowOff>
    </xdr:from>
    <xdr:to>
      <xdr:col>111</xdr:col>
      <xdr:colOff>177800</xdr:colOff>
      <xdr:row>107</xdr:row>
      <xdr:rowOff>97427</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0434300" y="1843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19494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94162</xdr:rowOff>
    </xdr:from>
    <xdr:to>
      <xdr:col>107</xdr:col>
      <xdr:colOff>50800</xdr:colOff>
      <xdr:row>107</xdr:row>
      <xdr:rowOff>97427</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9545300" y="1843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94162</xdr:rowOff>
    </xdr:from>
    <xdr:to>
      <xdr:col>102</xdr:col>
      <xdr:colOff>114300</xdr:colOff>
      <xdr:row>107</xdr:row>
      <xdr:rowOff>94162</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656300" y="1843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05" name="n_1aveValue【庁舎】&#10;一人当たり面積">
          <a:extLst>
            <a:ext uri="{FF2B5EF4-FFF2-40B4-BE49-F238E27FC236}">
              <a16:creationId xmlns:a16="http://schemas.microsoft.com/office/drawing/2014/main" id="{00000000-0008-0000-0F00-000025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06" name="n_2aveValue【庁舎】&#10;一人当たり面積">
          <a:extLst>
            <a:ext uri="{FF2B5EF4-FFF2-40B4-BE49-F238E27FC236}">
              <a16:creationId xmlns:a16="http://schemas.microsoft.com/office/drawing/2014/main" id="{00000000-0008-0000-0F00-000026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07" name="n_3aveValue【庁舎】&#10;一人当たり面積">
          <a:extLst>
            <a:ext uri="{FF2B5EF4-FFF2-40B4-BE49-F238E27FC236}">
              <a16:creationId xmlns:a16="http://schemas.microsoft.com/office/drawing/2014/main" id="{00000000-0008-0000-0F00-000027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08" name="n_4aveValue【庁舎】&#10;一人当たり面積">
          <a:extLst>
            <a:ext uri="{FF2B5EF4-FFF2-40B4-BE49-F238E27FC236}">
              <a16:creationId xmlns:a16="http://schemas.microsoft.com/office/drawing/2014/main" id="{00000000-0008-0000-0F00-000028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809" name="n_1mainValue【庁舎】&#10;一人当たり面積">
          <a:extLst>
            <a:ext uri="{FF2B5EF4-FFF2-40B4-BE49-F238E27FC236}">
              <a16:creationId xmlns:a16="http://schemas.microsoft.com/office/drawing/2014/main" id="{00000000-0008-0000-0F00-000029030000}"/>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10" name="n_2mainValue【庁舎】&#10;一人当たり面積">
          <a:extLst>
            <a:ext uri="{FF2B5EF4-FFF2-40B4-BE49-F238E27FC236}">
              <a16:creationId xmlns:a16="http://schemas.microsoft.com/office/drawing/2014/main" id="{00000000-0008-0000-0F00-00002A030000}"/>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136089</xdr:rowOff>
    </xdr:from>
    <xdr:ext cx="469744" cy="259045"/>
    <xdr:sp macro="" textlink="">
      <xdr:nvSpPr>
        <xdr:cNvPr id="811" name="n_3mainValue【庁舎】&#10;一人当たり面積">
          <a:extLst>
            <a:ext uri="{FF2B5EF4-FFF2-40B4-BE49-F238E27FC236}">
              <a16:creationId xmlns:a16="http://schemas.microsoft.com/office/drawing/2014/main" id="{00000000-0008-0000-0F00-00002B030000}"/>
            </a:ext>
          </a:extLst>
        </xdr:cNvPr>
        <xdr:cNvSpPr txBox="1"/>
      </xdr:nvSpPr>
      <xdr:spPr>
        <a:xfrm>
          <a:off x="19310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812" name="n_4mainValue【庁舎】&#10;一人当たり面積">
          <a:extLst>
            <a:ext uri="{FF2B5EF4-FFF2-40B4-BE49-F238E27FC236}">
              <a16:creationId xmlns:a16="http://schemas.microsoft.com/office/drawing/2014/main" id="{00000000-0008-0000-0F00-00002C030000}"/>
            </a:ext>
          </a:extLst>
        </xdr:cNvPr>
        <xdr:cNvSpPr txBox="1"/>
      </xdr:nvSpPr>
      <xdr:spPr>
        <a:xfrm>
          <a:off x="18421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市内図書館は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のみであるが、面積が広いため、図書館の一人当たり面積は類似団体内平均値よりも高い傾向にある。体育館・プールの一人当たり面積も類似団体内平均値より高いが、これはスポーツ施設としての体育館のほか、公民館併設の体育館を含んでいるためである。庁舎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大規模な耐震改修を行い、建て替えを行っていないため、類似団体内平均値よりも有形固定資産減価償却率が高い。今後も、公共施設等総合管理計画に基づき、計画的に長寿命化を行いながら公共施設の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69,334
68,289
84.59
37,433,856
36,382,222
1,016,563
15,617,686
25,683,144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長引く景気低迷により全国平均及び県平均が低水準で推移する中、当市も前年度より０．０１ポイント増加の０．６９となった。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全国平均及び県平均は上回っているものの、類似団体内平均値を下回っており、引き続き扶助費が増加することから、徴税対策の強化や広告事業等新たな歳入確保策を講じ、歳入の確保に努めたい。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歳入における地方税の伸びがあったものの、歳出における扶助費の大幅な増加により、経常収支比率は前年度と比べ０．３ポイント悪化し、８９．２％となった。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全国平均及び県平均を下回っているが、増加し続ける扶助費や物件費など、財政指標悪化の原因となる要素があるため、あらゆる分野における経常的な経費を削減していく等、健全な財政運営を行いたい。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62</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2864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98743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9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74613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984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74613</xdr:rowOff>
    </xdr:from>
    <xdr:to>
      <xdr:col>11</xdr:col>
      <xdr:colOff>31750</xdr:colOff>
      <xdr:row>62</xdr:row>
      <xdr:rowOff>122872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045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23813</xdr:rowOff>
    </xdr:from>
    <xdr:to>
      <xdr:col>11</xdr:col>
      <xdr:colOff>82550</xdr:colOff>
      <xdr:row>62</xdr:row>
      <xdr:rowOff>125413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135590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当市は人口１人当たりの職員数が極めて少なく、全国的な人口減少傾向に反して当市の人口は増加していることにより、全国平均及び県平均を大幅に下回っている。</a:t>
          </a:r>
        </a:p>
        <a:p>
          <a:r>
            <a:rPr kumimoji="1" lang="ja-JP" altLang="en-US" sz="1300">
              <a:latin typeface="ＭＳ Ｐゴシック" panose="020B0600070205080204" pitchFamily="50" charset="-128"/>
              <a:ea typeface="ＭＳ Ｐゴシック" panose="020B0600070205080204" pitchFamily="50" charset="-128"/>
            </a:rPr>
            <a:t>　今後も民間委託等を活用し、引き続き人件費・物件費等の抑制に努めたい。</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104546</xdr:rowOff>
    </xdr:from>
    <xdr:to>
      <xdr:col>23</xdr:col>
      <xdr:colOff>133350</xdr:colOff>
      <xdr:row>88</xdr:row>
      <xdr:rowOff>80660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1996"/>
          <a:ext cx="0" cy="1176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52737</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80660</xdr:rowOff>
    </xdr:from>
    <xdr:to>
      <xdr:col>24</xdr:col>
      <xdr:colOff>12700</xdr:colOff>
      <xdr:row>88</xdr:row>
      <xdr:rowOff>80660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6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19473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3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104546</xdr:rowOff>
    </xdr:from>
    <xdr:to>
      <xdr:col>24</xdr:col>
      <xdr:colOff>12700</xdr:colOff>
      <xdr:row>81</xdr:row>
      <xdr:rowOff>104546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84511</xdr:rowOff>
    </xdr:from>
    <xdr:to>
      <xdr:col>23</xdr:col>
      <xdr:colOff>133350</xdr:colOff>
      <xdr:row>81</xdr:row>
      <xdr:rowOff>137012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71961"/>
          <a:ext cx="8382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94997</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122920</xdr:rowOff>
    </xdr:from>
    <xdr:to>
      <xdr:col>23</xdr:col>
      <xdr:colOff>184150</xdr:colOff>
      <xdr:row>83</xdr:row>
      <xdr:rowOff>53070</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77815</xdr:rowOff>
    </xdr:from>
    <xdr:to>
      <xdr:col>19</xdr:col>
      <xdr:colOff>133350</xdr:colOff>
      <xdr:row>81</xdr:row>
      <xdr:rowOff>84511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3965265"/>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63698</xdr:rowOff>
    </xdr:from>
    <xdr:to>
      <xdr:col>19</xdr:col>
      <xdr:colOff>184150</xdr:colOff>
      <xdr:row>82</xdr:row>
      <xdr:rowOff>165298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150075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0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77815</xdr:rowOff>
    </xdr:from>
    <xdr:to>
      <xdr:col>15</xdr:col>
      <xdr:colOff>82550</xdr:colOff>
      <xdr:row>81</xdr:row>
      <xdr:rowOff>115157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3965265"/>
          <a:ext cx="889000" cy="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42591</xdr:rowOff>
    </xdr:from>
    <xdr:to>
      <xdr:col>15</xdr:col>
      <xdr:colOff>133350</xdr:colOff>
      <xdr:row>82</xdr:row>
      <xdr:rowOff>144191</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128968</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71469</xdr:rowOff>
    </xdr:from>
    <xdr:to>
      <xdr:col>11</xdr:col>
      <xdr:colOff>31750</xdr:colOff>
      <xdr:row>81</xdr:row>
      <xdr:rowOff>115157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3958919"/>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40949</xdr:rowOff>
    </xdr:from>
    <xdr:to>
      <xdr:col>11</xdr:col>
      <xdr:colOff>82550</xdr:colOff>
      <xdr:row>82</xdr:row>
      <xdr:rowOff>142549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9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8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66461</xdr:rowOff>
    </xdr:from>
    <xdr:to>
      <xdr:col>7</xdr:col>
      <xdr:colOff>31750</xdr:colOff>
      <xdr:row>82</xdr:row>
      <xdr:rowOff>168061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1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152838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21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86212</xdr:rowOff>
    </xdr:from>
    <xdr:to>
      <xdr:col>23</xdr:col>
      <xdr:colOff>184150</xdr:colOff>
      <xdr:row>82</xdr:row>
      <xdr:rowOff>16362</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7489</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9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33711</xdr:rowOff>
    </xdr:from>
    <xdr:to>
      <xdr:col>19</xdr:col>
      <xdr:colOff>184150</xdr:colOff>
      <xdr:row>81</xdr:row>
      <xdr:rowOff>135311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145488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69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27015</xdr:rowOff>
    </xdr:from>
    <xdr:to>
      <xdr:col>15</xdr:col>
      <xdr:colOff>133350</xdr:colOff>
      <xdr:row>81</xdr:row>
      <xdr:rowOff>128615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138792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6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64357</xdr:rowOff>
    </xdr:from>
    <xdr:to>
      <xdr:col>11</xdr:col>
      <xdr:colOff>82550</xdr:colOff>
      <xdr:row>81</xdr:row>
      <xdr:rowOff>165957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4684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2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20669</xdr:rowOff>
    </xdr:from>
    <xdr:to>
      <xdr:col>7</xdr:col>
      <xdr:colOff>31750</xdr:colOff>
      <xdr:row>81</xdr:row>
      <xdr:rowOff>122269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0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67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経験年数階層の変動等により、前年度と比べ１．７ポイント下降し、全国平均を下回っている。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今後も民間企業、類似団体との均衡を図ることを基本に、給与水準の適正化に努めたい。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84</xdr:row>
      <xdr:rowOff>136172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310078"/>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136172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5245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122766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3905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28928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１８年度の２年間、新規採用職員を凍結し、その後の採用も行財政構造改革プログラムおよび行財政構造改革アクションプログラムにより抑制を行ってきた。その後、鯖江市まち・ひと・しごと創生総合戦略の中でも引き続き抑制を行っていることで、全国平均、県平均、類似団体平均のいずれも大幅に下回っている。</a:t>
          </a:r>
        </a:p>
        <a:p>
          <a:r>
            <a:rPr kumimoji="1" lang="ja-JP" altLang="en-US" sz="1300">
              <a:latin typeface="ＭＳ Ｐゴシック" panose="020B0600070205080204" pitchFamily="50" charset="-128"/>
              <a:ea typeface="ＭＳ Ｐゴシック" panose="020B0600070205080204" pitchFamily="50" charset="-128"/>
            </a:rPr>
            <a:t>　今後も将来にわたる組織運営の安定化のため、適切な定員管理に努め、人件費総額の抑制を図っていきたい。</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106363</xdr:rowOff>
    </xdr:from>
    <xdr:to>
      <xdr:col>81</xdr:col>
      <xdr:colOff>44450</xdr:colOff>
      <xdr:row>59</xdr:row>
      <xdr:rowOff>114406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221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96308</xdr:rowOff>
    </xdr:from>
    <xdr:to>
      <xdr:col>77</xdr:col>
      <xdr:colOff>44450</xdr:colOff>
      <xdr:row>59</xdr:row>
      <xdr:rowOff>114406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21185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96308</xdr:rowOff>
    </xdr:from>
    <xdr:to>
      <xdr:col>72</xdr:col>
      <xdr:colOff>203200</xdr:colOff>
      <xdr:row>59</xdr:row>
      <xdr:rowOff>104352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21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118428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2199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55563</xdr:rowOff>
    </xdr:from>
    <xdr:to>
      <xdr:col>81</xdr:col>
      <xdr:colOff>95250</xdr:colOff>
      <xdr:row>59</xdr:row>
      <xdr:rowOff>157163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148290</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63606</xdr:rowOff>
    </xdr:from>
    <xdr:to>
      <xdr:col>77</xdr:col>
      <xdr:colOff>95250</xdr:colOff>
      <xdr:row>59</xdr:row>
      <xdr:rowOff>165206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3933</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9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45508</xdr:rowOff>
    </xdr:from>
    <xdr:to>
      <xdr:col>73</xdr:col>
      <xdr:colOff>44450</xdr:colOff>
      <xdr:row>59</xdr:row>
      <xdr:rowOff>147108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157285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53552</xdr:rowOff>
    </xdr:from>
    <xdr:to>
      <xdr:col>68</xdr:col>
      <xdr:colOff>203200</xdr:colOff>
      <xdr:row>59</xdr:row>
      <xdr:rowOff>155152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165329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67628</xdr:rowOff>
    </xdr:from>
    <xdr:to>
      <xdr:col>64</xdr:col>
      <xdr:colOff>152400</xdr:colOff>
      <xdr:row>59</xdr:row>
      <xdr:rowOff>169228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7955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地方債元利償還金の減少により、３ヶ年平均の実質公債費比率は前年度に比べ０．６ポイント改善し、６．５％となった。</a:t>
          </a:r>
        </a:p>
        <a:p>
          <a:r>
            <a:rPr kumimoji="1" lang="ja-JP" altLang="en-US" sz="1300">
              <a:latin typeface="ＭＳ Ｐゴシック" panose="020B0600070205080204" pitchFamily="50" charset="-128"/>
              <a:ea typeface="ＭＳ Ｐゴシック" panose="020B0600070205080204" pitchFamily="50" charset="-128"/>
            </a:rPr>
            <a:t>　今後、公共施設等老朽化に伴う施設の更新・長寿命化の工事の増が見込まれるため、元利償還金が増えることも予想されるので、引き続き、実質公債費比率の改善に努めていきたい。</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88392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88848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41</xdr:row>
      <xdr:rowOff>13462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94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100330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042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35052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1297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123969</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地方債現在高は増加したが、債務負担行為に基づく支出予定額等が減少したことにより、将来負担比率は前年度と同様に将来負担なしとなった。</a:t>
          </a:r>
        </a:p>
        <a:p>
          <a:r>
            <a:rPr kumimoji="1" lang="ja-JP" altLang="en-US" sz="1300">
              <a:latin typeface="ＭＳ Ｐゴシック" panose="020B0600070205080204" pitchFamily="50" charset="-128"/>
              <a:ea typeface="ＭＳ Ｐゴシック" panose="020B0600070205080204" pitchFamily="50" charset="-128"/>
            </a:rPr>
            <a:t>　今後も起債発行額を起債元金償還額以下に抑制していく等、地方債残高の減少や財政調整基金等の増加に努めたい。</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69,334
68,289
84.59
37,433,856
36,382,222
1,016,563
15,617,686
25,683,144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人件費に係る経常収支比率は、全国平均、県平均、類似団体平均を大きく下回っている。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今後も民営化などの業務改革を進めながら、適正に職員数を管理し、現在の水準を維持していきたい。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2770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27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33</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物件費に係る経常収支比率は、全国平均、県平均を下回っている。会計年度任用職員への移行により物件費から人件費へとシフトしたことから、前年度より大幅に改善した。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18</xdr:row>
      <xdr:rowOff>5080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63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5080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9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20320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20320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66057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扶助費に係る経常収支比率は、類似団体平均や県平均を上回っている。</a:t>
          </a:r>
        </a:p>
        <a:p>
          <a:r>
            <a:rPr kumimoji="1" lang="ja-JP" altLang="en-US" sz="1300">
              <a:latin typeface="ＭＳ Ｐゴシック" panose="020B0600070205080204" pitchFamily="50" charset="-128"/>
              <a:ea typeface="ＭＳ Ｐゴシック" panose="020B0600070205080204" pitchFamily="50" charset="-128"/>
            </a:rPr>
            <a:t>　障害者施設生活支援や児童デイサービスなど、利用者増加などが上昇の要因であるが、上昇を抑えるため、制度改正等の対応策を検討したい。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1815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03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1815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94542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37392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今後も類似団体平均に比べ極端に悪化することのないよう努めたい。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57</xdr:row>
      <xdr:rowOff>41275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75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41275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04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155575</xdr:rowOff>
    </xdr:from>
    <xdr:to>
      <xdr:col>73</xdr:col>
      <xdr:colOff>180975</xdr:colOff>
      <xdr:row>57</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56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155575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329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140352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161925</xdr:rowOff>
    </xdr:from>
    <xdr:to>
      <xdr:col>78</xdr:col>
      <xdr:colOff>120650</xdr:colOff>
      <xdr:row>57</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102252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104775</xdr:rowOff>
    </xdr:from>
    <xdr:to>
      <xdr:col>69</xdr:col>
      <xdr:colOff>142875</xdr:colOff>
      <xdr:row>57</xdr:row>
      <xdr:rowOff>34925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92727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補助費等に係る経常収支比率は、全国平均、県平均、類似団体平均を上回っている。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鯖江・丹生消防組合や鯖江広域衛生施設組合等の一部事務組合への負担金、商工業振興のための補助金等が多額なためである。今後は、一部事務組合の歳出を注視するとともに、所期の目的を達成した補助制度の見直しや事業縮小を行い、補助費等の抑制を行いたい。</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363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74422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74422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公債費に係る経常収支比率は、昨年度より１．４ポイント減の１６．４％となった。</a:t>
          </a:r>
        </a:p>
        <a:p>
          <a:r>
            <a:rPr kumimoji="1" lang="ja-JP" altLang="en-US" sz="1300">
              <a:latin typeface="ＭＳ Ｐゴシック" panose="020B0600070205080204" pitchFamily="50" charset="-128"/>
              <a:ea typeface="ＭＳ Ｐゴシック" panose="020B0600070205080204" pitchFamily="50" charset="-128"/>
            </a:rPr>
            <a:t>　依然として全国平均及び類似団体平均を上回っているため、起債発行額を起債元金償還額以下に抑制するなど、地方債現在高の減少に努めたい。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26415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355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26415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26415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154432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949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公債費以外の経常収支比率は、全国平均、県平均、類似団体平均を下回り、良好に推移している。</a:t>
          </a:r>
        </a:p>
        <a:p>
          <a:r>
            <a:rPr kumimoji="1" lang="ja-JP" altLang="en-US" sz="1300">
              <a:latin typeface="ＭＳ Ｐゴシック" panose="020B0600070205080204" pitchFamily="50" charset="-128"/>
              <a:ea typeface="ＭＳ Ｐゴシック" panose="020B0600070205080204" pitchFamily="50" charset="-128"/>
            </a:rPr>
            <a:t>　現在、全国平均、県平均、類似団体平均を上回っている補助費等についても抑制を図り、さらなる高水準を目指したい。</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140715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931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62992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70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49276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834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56782</xdr:rowOff>
    </xdr:from>
    <xdr:to>
      <xdr:col>29</xdr:col>
      <xdr:colOff>127000</xdr:colOff>
      <xdr:row>18</xdr:row>
      <xdr:rowOff>104363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0507"/>
          <a:ext cx="647700" cy="4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104363</xdr:rowOff>
    </xdr:from>
    <xdr:to>
      <xdr:col>26</xdr:col>
      <xdr:colOff>50800</xdr:colOff>
      <xdr:row>18</xdr:row>
      <xdr:rowOff>120055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8088"/>
          <a:ext cx="698500" cy="1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94435</xdr:rowOff>
    </xdr:from>
    <xdr:to>
      <xdr:col>22</xdr:col>
      <xdr:colOff>114300</xdr:colOff>
      <xdr:row>18</xdr:row>
      <xdr:rowOff>120055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28160"/>
          <a:ext cx="698500" cy="2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94435</xdr:rowOff>
    </xdr:from>
    <xdr:to>
      <xdr:col>18</xdr:col>
      <xdr:colOff>177800</xdr:colOff>
      <xdr:row>18</xdr:row>
      <xdr:rowOff>114569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8160"/>
          <a:ext cx="698500" cy="2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5982</xdr:rowOff>
    </xdr:from>
    <xdr:to>
      <xdr:col>29</xdr:col>
      <xdr:colOff>177800</xdr:colOff>
      <xdr:row>18</xdr:row>
      <xdr:rowOff>107582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149509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53563</xdr:rowOff>
    </xdr:from>
    <xdr:to>
      <xdr:col>26</xdr:col>
      <xdr:colOff>101600</xdr:colOff>
      <xdr:row>18</xdr:row>
      <xdr:rowOff>155163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139940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69255</xdr:rowOff>
    </xdr:from>
    <xdr:to>
      <xdr:col>22</xdr:col>
      <xdr:colOff>165100</xdr:colOff>
      <xdr:row>18</xdr:row>
      <xdr:rowOff>170855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155632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43635</xdr:rowOff>
    </xdr:from>
    <xdr:to>
      <xdr:col>19</xdr:col>
      <xdr:colOff>38100</xdr:colOff>
      <xdr:row>18</xdr:row>
      <xdr:rowOff>145235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63769</xdr:rowOff>
    </xdr:from>
    <xdr:to>
      <xdr:col>15</xdr:col>
      <xdr:colOff>101600</xdr:colOff>
      <xdr:row>18</xdr:row>
      <xdr:rowOff>165369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150146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136182</xdr:rowOff>
    </xdr:from>
    <xdr:to>
      <xdr:col>29</xdr:col>
      <xdr:colOff>127000</xdr:colOff>
      <xdr:row>37</xdr:row>
      <xdr:rowOff>37312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89432"/>
          <a:ext cx="6477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114618</xdr:rowOff>
    </xdr:from>
    <xdr:to>
      <xdr:col>26</xdr:col>
      <xdr:colOff>50800</xdr:colOff>
      <xdr:row>36</xdr:row>
      <xdr:rowOff>136182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67868"/>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108293</xdr:rowOff>
    </xdr:from>
    <xdr:to>
      <xdr:col>22</xdr:col>
      <xdr:colOff>114300</xdr:colOff>
      <xdr:row>36</xdr:row>
      <xdr:rowOff>114618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61543"/>
          <a:ext cx="698500" cy="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292011</xdr:rowOff>
    </xdr:from>
    <xdr:to>
      <xdr:col>18</xdr:col>
      <xdr:colOff>177800</xdr:colOff>
      <xdr:row>36</xdr:row>
      <xdr:rowOff>108293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02361"/>
          <a:ext cx="698500" cy="15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157962</xdr:rowOff>
    </xdr:from>
    <xdr:to>
      <xdr:col>29</xdr:col>
      <xdr:colOff>177800</xdr:colOff>
      <xdr:row>37</xdr:row>
      <xdr:rowOff>88112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1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130039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8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85382</xdr:rowOff>
    </xdr:from>
    <xdr:to>
      <xdr:col>26</xdr:col>
      <xdr:colOff>101600</xdr:colOff>
      <xdr:row>37</xdr:row>
      <xdr:rowOff>15532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3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2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63818</xdr:rowOff>
    </xdr:from>
    <xdr:to>
      <xdr:col>22</xdr:col>
      <xdr:colOff>165100</xdr:colOff>
      <xdr:row>36</xdr:row>
      <xdr:rowOff>165418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17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150195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0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57493</xdr:rowOff>
    </xdr:from>
    <xdr:to>
      <xdr:col>19</xdr:col>
      <xdr:colOff>38100</xdr:colOff>
      <xdr:row>36</xdr:row>
      <xdr:rowOff>159093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1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143870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9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241211</xdr:rowOff>
    </xdr:from>
    <xdr:to>
      <xdr:col>15</xdr:col>
      <xdr:colOff>101600</xdr:colOff>
      <xdr:row>35</xdr:row>
      <xdr:rowOff>342811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5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10088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69,334
68,289
84.59
37,433,856
36,382,222
1,016,563
15,617,686
25,683,144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31096</xdr:rowOff>
    </xdr:from>
    <xdr:to>
      <xdr:col>24</xdr:col>
      <xdr:colOff>63500</xdr:colOff>
      <xdr:row>39</xdr:row>
      <xdr:rowOff>31382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4746"/>
          <a:ext cx="838200" cy="34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148120</xdr:rowOff>
    </xdr:from>
    <xdr:to>
      <xdr:col>19</xdr:col>
      <xdr:colOff>177800</xdr:colOff>
      <xdr:row>39</xdr:row>
      <xdr:rowOff>31382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63220"/>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148120</xdr:rowOff>
    </xdr:from>
    <xdr:to>
      <xdr:col>15</xdr:col>
      <xdr:colOff>50800</xdr:colOff>
      <xdr:row>38</xdr:row>
      <xdr:rowOff>153435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63220"/>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135737</xdr:rowOff>
    </xdr:from>
    <xdr:to>
      <xdr:col>10</xdr:col>
      <xdr:colOff>114300</xdr:colOff>
      <xdr:row>38</xdr:row>
      <xdr:rowOff>153435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50837"/>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151746</xdr:rowOff>
    </xdr:from>
    <xdr:to>
      <xdr:col>24</xdr:col>
      <xdr:colOff>114300</xdr:colOff>
      <xdr:row>37</xdr:row>
      <xdr:rowOff>81896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130173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152032</xdr:rowOff>
    </xdr:from>
    <xdr:to>
      <xdr:col>20</xdr:col>
      <xdr:colOff>38100</xdr:colOff>
      <xdr:row>39</xdr:row>
      <xdr:rowOff>82182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73309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97320</xdr:rowOff>
    </xdr:from>
    <xdr:to>
      <xdr:col>15</xdr:col>
      <xdr:colOff>101600</xdr:colOff>
      <xdr:row>39</xdr:row>
      <xdr:rowOff>27470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18597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102635</xdr:rowOff>
    </xdr:from>
    <xdr:to>
      <xdr:col>10</xdr:col>
      <xdr:colOff>165100</xdr:colOff>
      <xdr:row>39</xdr:row>
      <xdr:rowOff>32785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23912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84937</xdr:rowOff>
    </xdr:from>
    <xdr:to>
      <xdr:col>6</xdr:col>
      <xdr:colOff>38100</xdr:colOff>
      <xdr:row>39</xdr:row>
      <xdr:rowOff>15087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6214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118449</xdr:rowOff>
    </xdr:from>
    <xdr:to>
      <xdr:col>24</xdr:col>
      <xdr:colOff>63500</xdr:colOff>
      <xdr:row>59</xdr:row>
      <xdr:rowOff>39729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62549"/>
          <a:ext cx="838200" cy="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118449</xdr:rowOff>
    </xdr:from>
    <xdr:to>
      <xdr:col>19</xdr:col>
      <xdr:colOff>177800</xdr:colOff>
      <xdr:row>58</xdr:row>
      <xdr:rowOff>131680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62549"/>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131680</xdr:rowOff>
    </xdr:from>
    <xdr:to>
      <xdr:col>15</xdr:col>
      <xdr:colOff>50800</xdr:colOff>
      <xdr:row>58</xdr:row>
      <xdr:rowOff>141639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75780"/>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141639</xdr:rowOff>
    </xdr:from>
    <xdr:to>
      <xdr:col>10</xdr:col>
      <xdr:colOff>114300</xdr:colOff>
      <xdr:row>58</xdr:row>
      <xdr:rowOff>148414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85739"/>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160379</xdr:rowOff>
    </xdr:from>
    <xdr:to>
      <xdr:col>24</xdr:col>
      <xdr:colOff>114300</xdr:colOff>
      <xdr:row>59</xdr:row>
      <xdr:rowOff>90529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75306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67649</xdr:rowOff>
    </xdr:from>
    <xdr:to>
      <xdr:col>20</xdr:col>
      <xdr:colOff>38100</xdr:colOff>
      <xdr:row>58</xdr:row>
      <xdr:rowOff>169249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160376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80880</xdr:rowOff>
    </xdr:from>
    <xdr:to>
      <xdr:col>15</xdr:col>
      <xdr:colOff>101600</xdr:colOff>
      <xdr:row>59</xdr:row>
      <xdr:rowOff>11030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90839</xdr:rowOff>
    </xdr:from>
    <xdr:to>
      <xdr:col>10</xdr:col>
      <xdr:colOff>165100</xdr:colOff>
      <xdr:row>59</xdr:row>
      <xdr:rowOff>20989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97614</xdr:rowOff>
    </xdr:from>
    <xdr:to>
      <xdr:col>6</xdr:col>
      <xdr:colOff>38100</xdr:colOff>
      <xdr:row>59</xdr:row>
      <xdr:rowOff>27764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18891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84893</xdr:rowOff>
    </xdr:from>
    <xdr:to>
      <xdr:col>24</xdr:col>
      <xdr:colOff>63500</xdr:colOff>
      <xdr:row>76</xdr:row>
      <xdr:rowOff>158617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943643"/>
          <a:ext cx="838200" cy="2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130842</xdr:rowOff>
    </xdr:from>
    <xdr:to>
      <xdr:col>19</xdr:col>
      <xdr:colOff>177800</xdr:colOff>
      <xdr:row>76</xdr:row>
      <xdr:rowOff>158617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161042"/>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110210</xdr:rowOff>
    </xdr:from>
    <xdr:to>
      <xdr:col>15</xdr:col>
      <xdr:colOff>50800</xdr:colOff>
      <xdr:row>76</xdr:row>
      <xdr:rowOff>130842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2797510"/>
          <a:ext cx="889000" cy="36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110210</xdr:rowOff>
    </xdr:from>
    <xdr:to>
      <xdr:col>10</xdr:col>
      <xdr:colOff>114300</xdr:colOff>
      <xdr:row>76</xdr:row>
      <xdr:rowOff>117239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2797510"/>
          <a:ext cx="889000" cy="34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34093</xdr:rowOff>
    </xdr:from>
    <xdr:to>
      <xdr:col>24</xdr:col>
      <xdr:colOff>114300</xdr:colOff>
      <xdr:row>75</xdr:row>
      <xdr:rowOff>135693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8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56970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4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107817</xdr:rowOff>
    </xdr:from>
    <xdr:to>
      <xdr:col>20</xdr:col>
      <xdr:colOff>38100</xdr:colOff>
      <xdr:row>77</xdr:row>
      <xdr:rowOff>37967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29094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80042</xdr:rowOff>
    </xdr:from>
    <xdr:to>
      <xdr:col>15</xdr:col>
      <xdr:colOff>101600</xdr:colOff>
      <xdr:row>77</xdr:row>
      <xdr:rowOff>10192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26719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8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59410</xdr:rowOff>
    </xdr:from>
    <xdr:to>
      <xdr:col>10</xdr:col>
      <xdr:colOff>165100</xdr:colOff>
      <xdr:row>74</xdr:row>
      <xdr:rowOff>161010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7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6087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5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66439</xdr:rowOff>
    </xdr:from>
    <xdr:to>
      <xdr:col>6</xdr:col>
      <xdr:colOff>38100</xdr:colOff>
      <xdr:row>76</xdr:row>
      <xdr:rowOff>168039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13117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8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88658</xdr:rowOff>
    </xdr:from>
    <xdr:to>
      <xdr:col>24</xdr:col>
      <xdr:colOff>63500</xdr:colOff>
      <xdr:row>97</xdr:row>
      <xdr:rowOff>4483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47858"/>
          <a:ext cx="838200" cy="8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4483</xdr:rowOff>
    </xdr:from>
    <xdr:to>
      <xdr:col>19</xdr:col>
      <xdr:colOff>177800</xdr:colOff>
      <xdr:row>97</xdr:row>
      <xdr:rowOff>47447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35133"/>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43904</xdr:rowOff>
    </xdr:from>
    <xdr:to>
      <xdr:col>15</xdr:col>
      <xdr:colOff>50800</xdr:colOff>
      <xdr:row>97</xdr:row>
      <xdr:rowOff>47447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7455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43904</xdr:rowOff>
    </xdr:from>
    <xdr:to>
      <xdr:col>10</xdr:col>
      <xdr:colOff>114300</xdr:colOff>
      <xdr:row>97</xdr:row>
      <xdr:rowOff>75234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74554"/>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37858</xdr:rowOff>
    </xdr:from>
    <xdr:to>
      <xdr:col>24</xdr:col>
      <xdr:colOff>114300</xdr:colOff>
      <xdr:row>96</xdr:row>
      <xdr:rowOff>139458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60735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4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125133</xdr:rowOff>
    </xdr:from>
    <xdr:to>
      <xdr:col>20</xdr:col>
      <xdr:colOff>38100</xdr:colOff>
      <xdr:row>97</xdr:row>
      <xdr:rowOff>55283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71810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168097</xdr:rowOff>
    </xdr:from>
    <xdr:to>
      <xdr:col>15</xdr:col>
      <xdr:colOff>101600</xdr:colOff>
      <xdr:row>97</xdr:row>
      <xdr:rowOff>98247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114774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164554</xdr:rowOff>
    </xdr:from>
    <xdr:to>
      <xdr:col>10</xdr:col>
      <xdr:colOff>165100</xdr:colOff>
      <xdr:row>97</xdr:row>
      <xdr:rowOff>94704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111231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24434</xdr:rowOff>
    </xdr:from>
    <xdr:to>
      <xdr:col>6</xdr:col>
      <xdr:colOff>38100</xdr:colOff>
      <xdr:row>97</xdr:row>
      <xdr:rowOff>126034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142561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18693</xdr:rowOff>
    </xdr:from>
    <xdr:to>
      <xdr:col>55</xdr:col>
      <xdr:colOff>0</xdr:colOff>
      <xdr:row>37</xdr:row>
      <xdr:rowOff>24051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47993"/>
          <a:ext cx="838200" cy="5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14775</xdr:rowOff>
    </xdr:from>
    <xdr:to>
      <xdr:col>50</xdr:col>
      <xdr:colOff>114300</xdr:colOff>
      <xdr:row>37</xdr:row>
      <xdr:rowOff>24051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58425"/>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14775</xdr:rowOff>
    </xdr:from>
    <xdr:to>
      <xdr:col>45</xdr:col>
      <xdr:colOff>177800</xdr:colOff>
      <xdr:row>37</xdr:row>
      <xdr:rowOff>19955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358425"/>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19955</xdr:rowOff>
    </xdr:from>
    <xdr:to>
      <xdr:col>41</xdr:col>
      <xdr:colOff>50800</xdr:colOff>
      <xdr:row>37</xdr:row>
      <xdr:rowOff>23278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63605"/>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139343</xdr:rowOff>
    </xdr:from>
    <xdr:to>
      <xdr:col>55</xdr:col>
      <xdr:colOff>50800</xdr:colOff>
      <xdr:row>34</xdr:row>
      <xdr:rowOff>69493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162220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4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144701</xdr:rowOff>
    </xdr:from>
    <xdr:to>
      <xdr:col>50</xdr:col>
      <xdr:colOff>165100</xdr:colOff>
      <xdr:row>37</xdr:row>
      <xdr:rowOff>74851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91378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135425</xdr:rowOff>
    </xdr:from>
    <xdr:to>
      <xdr:col>46</xdr:col>
      <xdr:colOff>38100</xdr:colOff>
      <xdr:row>37</xdr:row>
      <xdr:rowOff>65575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82102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140605</xdr:rowOff>
    </xdr:from>
    <xdr:to>
      <xdr:col>41</xdr:col>
      <xdr:colOff>101600</xdr:colOff>
      <xdr:row>37</xdr:row>
      <xdr:rowOff>70755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87282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143928</xdr:rowOff>
    </xdr:from>
    <xdr:to>
      <xdr:col>36</xdr:col>
      <xdr:colOff>165100</xdr:colOff>
      <xdr:row>37</xdr:row>
      <xdr:rowOff>74078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90605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75937</xdr:rowOff>
    </xdr:from>
    <xdr:to>
      <xdr:col>55</xdr:col>
      <xdr:colOff>0</xdr:colOff>
      <xdr:row>58</xdr:row>
      <xdr:rowOff>138919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20037"/>
          <a:ext cx="838200" cy="6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138919</xdr:rowOff>
    </xdr:from>
    <xdr:to>
      <xdr:col>50</xdr:col>
      <xdr:colOff>114300</xdr:colOff>
      <xdr:row>58</xdr:row>
      <xdr:rowOff>146342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83019"/>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146342</xdr:rowOff>
    </xdr:from>
    <xdr:to>
      <xdr:col>45</xdr:col>
      <xdr:colOff>177800</xdr:colOff>
      <xdr:row>58</xdr:row>
      <xdr:rowOff>159418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90442"/>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152208</xdr:rowOff>
    </xdr:from>
    <xdr:to>
      <xdr:col>41</xdr:col>
      <xdr:colOff>50800</xdr:colOff>
      <xdr:row>58</xdr:row>
      <xdr:rowOff>159418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96308"/>
          <a:ext cx="8890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25137</xdr:rowOff>
    </xdr:from>
    <xdr:to>
      <xdr:col>55</xdr:col>
      <xdr:colOff>50800</xdr:colOff>
      <xdr:row>58</xdr:row>
      <xdr:rowOff>126737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88119</xdr:rowOff>
    </xdr:from>
    <xdr:to>
      <xdr:col>50</xdr:col>
      <xdr:colOff>165100</xdr:colOff>
      <xdr:row>59</xdr:row>
      <xdr:rowOff>18269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9396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2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95542</xdr:rowOff>
    </xdr:from>
    <xdr:to>
      <xdr:col>46</xdr:col>
      <xdr:colOff>38100</xdr:colOff>
      <xdr:row>59</xdr:row>
      <xdr:rowOff>25692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16819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108618</xdr:rowOff>
    </xdr:from>
    <xdr:to>
      <xdr:col>41</xdr:col>
      <xdr:colOff>101600</xdr:colOff>
      <xdr:row>59</xdr:row>
      <xdr:rowOff>38768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29895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101408</xdr:rowOff>
    </xdr:from>
    <xdr:to>
      <xdr:col>36</xdr:col>
      <xdr:colOff>165100</xdr:colOff>
      <xdr:row>59</xdr:row>
      <xdr:rowOff>31558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22685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130191</xdr:rowOff>
    </xdr:from>
    <xdr:to>
      <xdr:col>41</xdr:col>
      <xdr:colOff>50800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0329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79391</xdr:rowOff>
    </xdr:from>
    <xdr:to>
      <xdr:col>36</xdr:col>
      <xdr:colOff>165100</xdr:colOff>
      <xdr:row>79</xdr:row>
      <xdr:rowOff>9541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65264</xdr:rowOff>
    </xdr:from>
    <xdr:to>
      <xdr:col>55</xdr:col>
      <xdr:colOff>0</xdr:colOff>
      <xdr:row>97</xdr:row>
      <xdr:rowOff>44864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524464"/>
          <a:ext cx="838200" cy="15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44864</xdr:rowOff>
    </xdr:from>
    <xdr:to>
      <xdr:col>50</xdr:col>
      <xdr:colOff>114300</xdr:colOff>
      <xdr:row>97</xdr:row>
      <xdr:rowOff>76650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75514"/>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76650</xdr:rowOff>
    </xdr:from>
    <xdr:to>
      <xdr:col>45</xdr:col>
      <xdr:colOff>177800</xdr:colOff>
      <xdr:row>97</xdr:row>
      <xdr:rowOff>113531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07300"/>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111190</xdr:rowOff>
    </xdr:from>
    <xdr:to>
      <xdr:col>41</xdr:col>
      <xdr:colOff>50800</xdr:colOff>
      <xdr:row>97</xdr:row>
      <xdr:rowOff>113531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41840"/>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14464</xdr:rowOff>
    </xdr:from>
    <xdr:to>
      <xdr:col>55</xdr:col>
      <xdr:colOff>50800</xdr:colOff>
      <xdr:row>96</xdr:row>
      <xdr:rowOff>116064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37341</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2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165514</xdr:rowOff>
    </xdr:from>
    <xdr:to>
      <xdr:col>50</xdr:col>
      <xdr:colOff>165100</xdr:colOff>
      <xdr:row>97</xdr:row>
      <xdr:rowOff>95664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112191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25850</xdr:rowOff>
    </xdr:from>
    <xdr:to>
      <xdr:col>46</xdr:col>
      <xdr:colOff>38100</xdr:colOff>
      <xdr:row>97</xdr:row>
      <xdr:rowOff>127450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143977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62731</xdr:rowOff>
    </xdr:from>
    <xdr:to>
      <xdr:col>41</xdr:col>
      <xdr:colOff>101600</xdr:colOff>
      <xdr:row>97</xdr:row>
      <xdr:rowOff>164331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60390</xdr:rowOff>
    </xdr:from>
    <xdr:to>
      <xdr:col>36</xdr:col>
      <xdr:colOff>165100</xdr:colOff>
      <xdr:row>97</xdr:row>
      <xdr:rowOff>161990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44000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0550"/>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35633</xdr:rowOff>
    </xdr:from>
    <xdr:to>
      <xdr:col>81</xdr:col>
      <xdr:colOff>50800</xdr:colOff>
      <xdr:row>39</xdr:row>
      <xdr:rowOff>44000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2183"/>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35633</xdr:rowOff>
    </xdr:from>
    <xdr:to>
      <xdr:col>76</xdr:col>
      <xdr:colOff>114300</xdr:colOff>
      <xdr:row>39</xdr:row>
      <xdr:rowOff>39070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2183"/>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39070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5620"/>
          <a:ext cx="8890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164650</xdr:rowOff>
    </xdr:from>
    <xdr:to>
      <xdr:col>81</xdr:col>
      <xdr:colOff>101600</xdr:colOff>
      <xdr:row>39</xdr:row>
      <xdr:rowOff>94800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85927</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7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156283</xdr:rowOff>
    </xdr:from>
    <xdr:to>
      <xdr:col>76</xdr:col>
      <xdr:colOff>165100</xdr:colOff>
      <xdr:row>39</xdr:row>
      <xdr:rowOff>86433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77560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159720</xdr:rowOff>
    </xdr:from>
    <xdr:to>
      <xdr:col>72</xdr:col>
      <xdr:colOff>38100</xdr:colOff>
      <xdr:row>39</xdr:row>
      <xdr:rowOff>89870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80997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135375</xdr:rowOff>
    </xdr:from>
    <xdr:to>
      <xdr:col>85</xdr:col>
      <xdr:colOff>127000</xdr:colOff>
      <xdr:row>75</xdr:row>
      <xdr:rowOff>1474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822675"/>
          <a:ext cx="838200" cy="3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135375</xdr:rowOff>
    </xdr:from>
    <xdr:to>
      <xdr:col>81</xdr:col>
      <xdr:colOff>50800</xdr:colOff>
      <xdr:row>74</xdr:row>
      <xdr:rowOff>143225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822675"/>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143225</xdr:rowOff>
    </xdr:from>
    <xdr:to>
      <xdr:col>76</xdr:col>
      <xdr:colOff>114300</xdr:colOff>
      <xdr:row>74</xdr:row>
      <xdr:rowOff>149416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830525"/>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39745</xdr:rowOff>
    </xdr:from>
    <xdr:to>
      <xdr:col>71</xdr:col>
      <xdr:colOff>177800</xdr:colOff>
      <xdr:row>74</xdr:row>
      <xdr:rowOff>149416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727045"/>
          <a:ext cx="889000" cy="10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122124</xdr:rowOff>
    </xdr:from>
    <xdr:to>
      <xdr:col>85</xdr:col>
      <xdr:colOff>177800</xdr:colOff>
      <xdr:row>75</xdr:row>
      <xdr:rowOff>52274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100551</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84575</xdr:rowOff>
    </xdr:from>
    <xdr:to>
      <xdr:col>81</xdr:col>
      <xdr:colOff>101600</xdr:colOff>
      <xdr:row>75</xdr:row>
      <xdr:rowOff>14725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5852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92425</xdr:rowOff>
    </xdr:from>
    <xdr:to>
      <xdr:col>76</xdr:col>
      <xdr:colOff>165100</xdr:colOff>
      <xdr:row>75</xdr:row>
      <xdr:rowOff>22575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13702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98616</xdr:rowOff>
    </xdr:from>
    <xdr:to>
      <xdr:col>72</xdr:col>
      <xdr:colOff>38100</xdr:colOff>
      <xdr:row>75</xdr:row>
      <xdr:rowOff>28766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19893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160395</xdr:rowOff>
    </xdr:from>
    <xdr:to>
      <xdr:col>67</xdr:col>
      <xdr:colOff>101600</xdr:colOff>
      <xdr:row>74</xdr:row>
      <xdr:rowOff>90545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6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107072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136792</xdr:rowOff>
    </xdr:from>
    <xdr:to>
      <xdr:col>85</xdr:col>
      <xdr:colOff>127000</xdr:colOff>
      <xdr:row>99</xdr:row>
      <xdr:rowOff>4521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38892"/>
          <a:ext cx="8382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142557</xdr:rowOff>
    </xdr:from>
    <xdr:to>
      <xdr:col>81</xdr:col>
      <xdr:colOff>50800</xdr:colOff>
      <xdr:row>99</xdr:row>
      <xdr:rowOff>4521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44657"/>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142557</xdr:rowOff>
    </xdr:from>
    <xdr:to>
      <xdr:col>76</xdr:col>
      <xdr:colOff>114300</xdr:colOff>
      <xdr:row>98</xdr:row>
      <xdr:rowOff>144387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4465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144387</xdr:rowOff>
    </xdr:from>
    <xdr:to>
      <xdr:col>71</xdr:col>
      <xdr:colOff>177800</xdr:colOff>
      <xdr:row>98</xdr:row>
      <xdr:rowOff>162598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46487"/>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85992</xdr:rowOff>
    </xdr:from>
    <xdr:to>
      <xdr:col>85</xdr:col>
      <xdr:colOff>177800</xdr:colOff>
      <xdr:row>99</xdr:row>
      <xdr:rowOff>16142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919</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0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125171</xdr:rowOff>
    </xdr:from>
    <xdr:to>
      <xdr:col>81</xdr:col>
      <xdr:colOff>101600</xdr:colOff>
      <xdr:row>99</xdr:row>
      <xdr:rowOff>55321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46448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1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91757</xdr:rowOff>
    </xdr:from>
    <xdr:to>
      <xdr:col>76</xdr:col>
      <xdr:colOff>165100</xdr:colOff>
      <xdr:row>99</xdr:row>
      <xdr:rowOff>21907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13034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93587</xdr:rowOff>
    </xdr:from>
    <xdr:to>
      <xdr:col>72</xdr:col>
      <xdr:colOff>38100</xdr:colOff>
      <xdr:row>99</xdr:row>
      <xdr:rowOff>23737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14864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111798</xdr:rowOff>
    </xdr:from>
    <xdr:to>
      <xdr:col>67</xdr:col>
      <xdr:colOff>101600</xdr:colOff>
      <xdr:row>99</xdr:row>
      <xdr:rowOff>41948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33075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0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40411</xdr:rowOff>
    </xdr:from>
    <xdr:to>
      <xdr:col>116</xdr:col>
      <xdr:colOff>63500</xdr:colOff>
      <xdr:row>57</xdr:row>
      <xdr:rowOff>85065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13061"/>
          <a:ext cx="8382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150254</xdr:rowOff>
    </xdr:from>
    <xdr:to>
      <xdr:col>111</xdr:col>
      <xdr:colOff>177800</xdr:colOff>
      <xdr:row>57</xdr:row>
      <xdr:rowOff>40411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751454"/>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15761</xdr:rowOff>
    </xdr:from>
    <xdr:to>
      <xdr:col>107</xdr:col>
      <xdr:colOff>50800</xdr:colOff>
      <xdr:row>56</xdr:row>
      <xdr:rowOff>150254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616961"/>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117983</xdr:rowOff>
    </xdr:from>
    <xdr:to>
      <xdr:col>102</xdr:col>
      <xdr:colOff>114300</xdr:colOff>
      <xdr:row>56</xdr:row>
      <xdr:rowOff>15761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547733"/>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34265</xdr:rowOff>
    </xdr:from>
    <xdr:to>
      <xdr:col>116</xdr:col>
      <xdr:colOff>114300</xdr:colOff>
      <xdr:row>57</xdr:row>
      <xdr:rowOff>135865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57142</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161061</xdr:rowOff>
    </xdr:from>
    <xdr:to>
      <xdr:col>112</xdr:col>
      <xdr:colOff>38100</xdr:colOff>
      <xdr:row>57</xdr:row>
      <xdr:rowOff>91211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107738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5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99454</xdr:rowOff>
    </xdr:from>
    <xdr:to>
      <xdr:col>107</xdr:col>
      <xdr:colOff>101600</xdr:colOff>
      <xdr:row>57</xdr:row>
      <xdr:rowOff>29604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46131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136411</xdr:rowOff>
    </xdr:from>
    <xdr:to>
      <xdr:col>102</xdr:col>
      <xdr:colOff>165100</xdr:colOff>
      <xdr:row>56</xdr:row>
      <xdr:rowOff>66561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5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83088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3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67183</xdr:rowOff>
    </xdr:from>
    <xdr:to>
      <xdr:col>98</xdr:col>
      <xdr:colOff>38100</xdr:colOff>
      <xdr:row>55</xdr:row>
      <xdr:rowOff>168783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4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13860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2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116350</xdr:rowOff>
    </xdr:from>
    <xdr:to>
      <xdr:col>116</xdr:col>
      <xdr:colOff>63500</xdr:colOff>
      <xdr:row>75</xdr:row>
      <xdr:rowOff>125821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75100"/>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125821</xdr:rowOff>
    </xdr:from>
    <xdr:to>
      <xdr:col>111</xdr:col>
      <xdr:colOff>177800</xdr:colOff>
      <xdr:row>75</xdr:row>
      <xdr:rowOff>167785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84571"/>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160339</xdr:rowOff>
    </xdr:from>
    <xdr:to>
      <xdr:col>107</xdr:col>
      <xdr:colOff>50800</xdr:colOff>
      <xdr:row>75</xdr:row>
      <xdr:rowOff>167785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19089"/>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160339</xdr:rowOff>
    </xdr:from>
    <xdr:to>
      <xdr:col>102</xdr:col>
      <xdr:colOff>114300</xdr:colOff>
      <xdr:row>76</xdr:row>
      <xdr:rowOff>5936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19089"/>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65550</xdr:rowOff>
    </xdr:from>
    <xdr:to>
      <xdr:col>116</xdr:col>
      <xdr:colOff>114300</xdr:colOff>
      <xdr:row>75</xdr:row>
      <xdr:rowOff>167149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4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43977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75021</xdr:rowOff>
    </xdr:from>
    <xdr:to>
      <xdr:col>112</xdr:col>
      <xdr:colOff>38100</xdr:colOff>
      <xdr:row>76</xdr:row>
      <xdr:rowOff>5172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337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167747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116985</xdr:rowOff>
    </xdr:from>
    <xdr:to>
      <xdr:col>107</xdr:col>
      <xdr:colOff>101600</xdr:colOff>
      <xdr:row>76</xdr:row>
      <xdr:rowOff>47135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109539</xdr:rowOff>
    </xdr:from>
    <xdr:to>
      <xdr:col>102</xdr:col>
      <xdr:colOff>165100</xdr:colOff>
      <xdr:row>76</xdr:row>
      <xdr:rowOff>39689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30816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126586</xdr:rowOff>
    </xdr:from>
    <xdr:to>
      <xdr:col>98</xdr:col>
      <xdr:colOff>38100</xdr:colOff>
      <xdr:row>76</xdr:row>
      <xdr:rowOff>56736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47863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524,739</a:t>
          </a:r>
          <a:r>
            <a:rPr kumimoji="1" lang="ja-JP" altLang="en-US" sz="1300">
              <a:latin typeface="ＭＳ Ｐゴシック" panose="020B0600070205080204" pitchFamily="50" charset="-128"/>
              <a:ea typeface="ＭＳ Ｐゴシック" panose="020B0600070205080204" pitchFamily="50" charset="-128"/>
            </a:rPr>
            <a:t>円となっている。人件費の住民一人当たりのコストは類似団体平均、県平均、全国平均と比較して例年大幅に下回っており、適正に職員数を管理しているといえる。普通建設事業費の住民一人当たりのコストは、施設改修事業の増により</a:t>
          </a:r>
          <a:r>
            <a:rPr kumimoji="1" lang="en-US" altLang="ja-JP" sz="1300">
              <a:latin typeface="ＭＳ Ｐゴシック" panose="020B0600070205080204" pitchFamily="50" charset="-128"/>
              <a:ea typeface="ＭＳ Ｐゴシック" panose="020B0600070205080204" pitchFamily="50" charset="-128"/>
            </a:rPr>
            <a:t>59,525</a:t>
          </a:r>
          <a:r>
            <a:rPr kumimoji="1" lang="ja-JP" altLang="en-US" sz="1300">
              <a:latin typeface="ＭＳ Ｐゴシック" panose="020B0600070205080204" pitchFamily="50" charset="-128"/>
              <a:ea typeface="ＭＳ Ｐゴシック" panose="020B0600070205080204" pitchFamily="50" charset="-128"/>
            </a:rPr>
            <a:t>円となり、前年度と比較すると４７．９％増加した。また、住民一人当たりのコストが類似団体より上回っている扶助費や維持補修費、補助費等については、制度の見直しや事業縮小等対策することで事業費を抑制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69,334
68,289
84.59
37,433,856
36,382,222
1,016,563
15,617,686
25,683,144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137414</xdr:rowOff>
    </xdr:from>
    <xdr:to>
      <xdr:col>24</xdr:col>
      <xdr:colOff>63500</xdr:colOff>
      <xdr:row>35</xdr:row>
      <xdr:rowOff>88951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66714"/>
          <a:ext cx="8382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137414</xdr:rowOff>
    </xdr:from>
    <xdr:to>
      <xdr:col>19</xdr:col>
      <xdr:colOff>177800</xdr:colOff>
      <xdr:row>34</xdr:row>
      <xdr:rowOff>142443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6671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142443</xdr:rowOff>
    </xdr:from>
    <xdr:to>
      <xdr:col>15</xdr:col>
      <xdr:colOff>50800</xdr:colOff>
      <xdr:row>34</xdr:row>
      <xdr:rowOff>154787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7174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150673</xdr:rowOff>
    </xdr:from>
    <xdr:to>
      <xdr:col>10</xdr:col>
      <xdr:colOff>114300</xdr:colOff>
      <xdr:row>34</xdr:row>
      <xdr:rowOff>154787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997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38151</xdr:rowOff>
    </xdr:from>
    <xdr:to>
      <xdr:col>24</xdr:col>
      <xdr:colOff>114300</xdr:colOff>
      <xdr:row>35</xdr:row>
      <xdr:rowOff>139751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61028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86614</xdr:rowOff>
    </xdr:from>
    <xdr:to>
      <xdr:col>20</xdr:col>
      <xdr:colOff>38100</xdr:colOff>
      <xdr:row>35</xdr:row>
      <xdr:rowOff>16764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33291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91643</xdr:rowOff>
    </xdr:from>
    <xdr:to>
      <xdr:col>15</xdr:col>
      <xdr:colOff>101600</xdr:colOff>
      <xdr:row>35</xdr:row>
      <xdr:rowOff>21793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38320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103987</xdr:rowOff>
    </xdr:from>
    <xdr:to>
      <xdr:col>10</xdr:col>
      <xdr:colOff>165100</xdr:colOff>
      <xdr:row>35</xdr:row>
      <xdr:rowOff>34137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50664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99873</xdr:rowOff>
    </xdr:from>
    <xdr:to>
      <xdr:col>6</xdr:col>
      <xdr:colOff>38100</xdr:colOff>
      <xdr:row>35</xdr:row>
      <xdr:rowOff>30023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46550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2288</xdr:rowOff>
    </xdr:from>
    <xdr:to>
      <xdr:col>24</xdr:col>
      <xdr:colOff>63500</xdr:colOff>
      <xdr:row>58</xdr:row>
      <xdr:rowOff>75955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3488"/>
          <a:ext cx="838200" cy="4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55670</xdr:rowOff>
    </xdr:from>
    <xdr:to>
      <xdr:col>19</xdr:col>
      <xdr:colOff>177800</xdr:colOff>
      <xdr:row>58</xdr:row>
      <xdr:rowOff>75955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99770"/>
          <a:ext cx="889000" cy="2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53190</xdr:rowOff>
    </xdr:from>
    <xdr:to>
      <xdr:col>15</xdr:col>
      <xdr:colOff>50800</xdr:colOff>
      <xdr:row>58</xdr:row>
      <xdr:rowOff>55670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97290"/>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53190</xdr:rowOff>
    </xdr:from>
    <xdr:to>
      <xdr:col>10</xdr:col>
      <xdr:colOff>114300</xdr:colOff>
      <xdr:row>58</xdr:row>
      <xdr:rowOff>71101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97290"/>
          <a:ext cx="889000" cy="1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122938</xdr:rowOff>
    </xdr:from>
    <xdr:to>
      <xdr:col>24</xdr:col>
      <xdr:colOff>114300</xdr:colOff>
      <xdr:row>56</xdr:row>
      <xdr:rowOff>53088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37865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6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25155</xdr:rowOff>
    </xdr:from>
    <xdr:to>
      <xdr:col>20</xdr:col>
      <xdr:colOff>38100</xdr:colOff>
      <xdr:row>58</xdr:row>
      <xdr:rowOff>126755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117882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4870</xdr:rowOff>
    </xdr:from>
    <xdr:to>
      <xdr:col>15</xdr:col>
      <xdr:colOff>101600</xdr:colOff>
      <xdr:row>58</xdr:row>
      <xdr:rowOff>106470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97597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2390</xdr:rowOff>
    </xdr:from>
    <xdr:to>
      <xdr:col>10</xdr:col>
      <xdr:colOff>165100</xdr:colOff>
      <xdr:row>58</xdr:row>
      <xdr:rowOff>103990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95117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3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20301</xdr:rowOff>
    </xdr:from>
    <xdr:to>
      <xdr:col>6</xdr:col>
      <xdr:colOff>38100</xdr:colOff>
      <xdr:row>58</xdr:row>
      <xdr:rowOff>121901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113028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62052</xdr:rowOff>
    </xdr:from>
    <xdr:to>
      <xdr:col>24</xdr:col>
      <xdr:colOff>63500</xdr:colOff>
      <xdr:row>76</xdr:row>
      <xdr:rowOff>26445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0802"/>
          <a:ext cx="838200" cy="13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26445</xdr:rowOff>
    </xdr:from>
    <xdr:to>
      <xdr:col>19</xdr:col>
      <xdr:colOff>177800</xdr:colOff>
      <xdr:row>76</xdr:row>
      <xdr:rowOff>59516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6645"/>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59516</xdr:rowOff>
    </xdr:from>
    <xdr:to>
      <xdr:col>15</xdr:col>
      <xdr:colOff>50800</xdr:colOff>
      <xdr:row>76</xdr:row>
      <xdr:rowOff>89376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9716"/>
          <a:ext cx="889000" cy="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89376</xdr:rowOff>
    </xdr:from>
    <xdr:to>
      <xdr:col>10</xdr:col>
      <xdr:colOff>114300</xdr:colOff>
      <xdr:row>76</xdr:row>
      <xdr:rowOff>108458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9576"/>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11252</xdr:rowOff>
    </xdr:from>
    <xdr:to>
      <xdr:col>24</xdr:col>
      <xdr:colOff>114300</xdr:colOff>
      <xdr:row>75</xdr:row>
      <xdr:rowOff>112852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34129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147095</xdr:rowOff>
    </xdr:from>
    <xdr:to>
      <xdr:col>20</xdr:col>
      <xdr:colOff>38100</xdr:colOff>
      <xdr:row>76</xdr:row>
      <xdr:rowOff>77245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68372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9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8716</xdr:rowOff>
    </xdr:from>
    <xdr:to>
      <xdr:col>15</xdr:col>
      <xdr:colOff>101600</xdr:colOff>
      <xdr:row>76</xdr:row>
      <xdr:rowOff>110316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126843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1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38576</xdr:rowOff>
    </xdr:from>
    <xdr:to>
      <xdr:col>10</xdr:col>
      <xdr:colOff>165100</xdr:colOff>
      <xdr:row>76</xdr:row>
      <xdr:rowOff>140176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131303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6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57658</xdr:rowOff>
    </xdr:from>
    <xdr:to>
      <xdr:col>6</xdr:col>
      <xdr:colOff>38100</xdr:colOff>
      <xdr:row>76</xdr:row>
      <xdr:rowOff>159258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150385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8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162454</xdr:rowOff>
    </xdr:from>
    <xdr:to>
      <xdr:col>24</xdr:col>
      <xdr:colOff>63500</xdr:colOff>
      <xdr:row>98</xdr:row>
      <xdr:rowOff>14656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93104"/>
          <a:ext cx="838200" cy="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14656</xdr:rowOff>
    </xdr:from>
    <xdr:to>
      <xdr:col>19</xdr:col>
      <xdr:colOff>177800</xdr:colOff>
      <xdr:row>98</xdr:row>
      <xdr:rowOff>27739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16756"/>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27739</xdr:rowOff>
    </xdr:from>
    <xdr:to>
      <xdr:col>15</xdr:col>
      <xdr:colOff>50800</xdr:colOff>
      <xdr:row>98</xdr:row>
      <xdr:rowOff>30390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2983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20721</xdr:rowOff>
    </xdr:from>
    <xdr:to>
      <xdr:col>10</xdr:col>
      <xdr:colOff>114300</xdr:colOff>
      <xdr:row>98</xdr:row>
      <xdr:rowOff>30390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22821"/>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111654</xdr:rowOff>
    </xdr:from>
    <xdr:to>
      <xdr:col>24</xdr:col>
      <xdr:colOff>114300</xdr:colOff>
      <xdr:row>98</xdr:row>
      <xdr:rowOff>41804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26581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135306</xdr:rowOff>
    </xdr:from>
    <xdr:to>
      <xdr:col>20</xdr:col>
      <xdr:colOff>38100</xdr:colOff>
      <xdr:row>98</xdr:row>
      <xdr:rowOff>65456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56583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148389</xdr:rowOff>
    </xdr:from>
    <xdr:to>
      <xdr:col>15</xdr:col>
      <xdr:colOff>101600</xdr:colOff>
      <xdr:row>98</xdr:row>
      <xdr:rowOff>78539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69666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151040</xdr:rowOff>
    </xdr:from>
    <xdr:to>
      <xdr:col>10</xdr:col>
      <xdr:colOff>165100</xdr:colOff>
      <xdr:row>98</xdr:row>
      <xdr:rowOff>81190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72317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141371</xdr:rowOff>
    </xdr:from>
    <xdr:to>
      <xdr:col>6</xdr:col>
      <xdr:colOff>38100</xdr:colOff>
      <xdr:row>98</xdr:row>
      <xdr:rowOff>71521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62648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98609</xdr:rowOff>
    </xdr:from>
    <xdr:to>
      <xdr:col>55</xdr:col>
      <xdr:colOff>0</xdr:colOff>
      <xdr:row>37</xdr:row>
      <xdr:rowOff>122441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42259"/>
          <a:ext cx="8382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81864</xdr:rowOff>
    </xdr:from>
    <xdr:to>
      <xdr:col>50</xdr:col>
      <xdr:colOff>114300</xdr:colOff>
      <xdr:row>37</xdr:row>
      <xdr:rowOff>98609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25514"/>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56204</xdr:rowOff>
    </xdr:from>
    <xdr:to>
      <xdr:col>45</xdr:col>
      <xdr:colOff>177800</xdr:colOff>
      <xdr:row>37</xdr:row>
      <xdr:rowOff>81864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99854"/>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56204</xdr:rowOff>
    </xdr:from>
    <xdr:to>
      <xdr:col>41</xdr:col>
      <xdr:colOff>50800</xdr:colOff>
      <xdr:row>37</xdr:row>
      <xdr:rowOff>70263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39985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71641</xdr:rowOff>
    </xdr:from>
    <xdr:to>
      <xdr:col>55</xdr:col>
      <xdr:colOff>50800</xdr:colOff>
      <xdr:row>38</xdr:row>
      <xdr:rowOff>1791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31018</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47809</xdr:rowOff>
    </xdr:from>
    <xdr:to>
      <xdr:col>50</xdr:col>
      <xdr:colOff>165100</xdr:colOff>
      <xdr:row>37</xdr:row>
      <xdr:rowOff>149409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165936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6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31064</xdr:rowOff>
    </xdr:from>
    <xdr:to>
      <xdr:col>46</xdr:col>
      <xdr:colOff>38100</xdr:colOff>
      <xdr:row>37</xdr:row>
      <xdr:rowOff>132664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149191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5404</xdr:rowOff>
    </xdr:from>
    <xdr:to>
      <xdr:col>41</xdr:col>
      <xdr:colOff>101600</xdr:colOff>
      <xdr:row>37</xdr:row>
      <xdr:rowOff>107004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123531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19463</xdr:rowOff>
    </xdr:from>
    <xdr:to>
      <xdr:col>36</xdr:col>
      <xdr:colOff>165100</xdr:colOff>
      <xdr:row>37</xdr:row>
      <xdr:rowOff>121063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137590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151962</xdr:rowOff>
    </xdr:from>
    <xdr:to>
      <xdr:col>55</xdr:col>
      <xdr:colOff>0</xdr:colOff>
      <xdr:row>57</xdr:row>
      <xdr:rowOff>157083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24612"/>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151962</xdr:rowOff>
    </xdr:from>
    <xdr:to>
      <xdr:col>50</xdr:col>
      <xdr:colOff>114300</xdr:colOff>
      <xdr:row>57</xdr:row>
      <xdr:rowOff>162066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2461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157119</xdr:rowOff>
    </xdr:from>
    <xdr:to>
      <xdr:col>45</xdr:col>
      <xdr:colOff>177800</xdr:colOff>
      <xdr:row>57</xdr:row>
      <xdr:rowOff>162066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29769"/>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157119</xdr:rowOff>
    </xdr:from>
    <xdr:to>
      <xdr:col>41</xdr:col>
      <xdr:colOff>50800</xdr:colOff>
      <xdr:row>57</xdr:row>
      <xdr:rowOff>158463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29769"/>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106283</xdr:rowOff>
    </xdr:from>
    <xdr:to>
      <xdr:col>55</xdr:col>
      <xdr:colOff>50800</xdr:colOff>
      <xdr:row>58</xdr:row>
      <xdr:rowOff>36433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129160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101162</xdr:rowOff>
    </xdr:from>
    <xdr:to>
      <xdr:col>50</xdr:col>
      <xdr:colOff>165100</xdr:colOff>
      <xdr:row>58</xdr:row>
      <xdr:rowOff>31312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47839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111266</xdr:rowOff>
    </xdr:from>
    <xdr:to>
      <xdr:col>46</xdr:col>
      <xdr:colOff>38100</xdr:colOff>
      <xdr:row>58</xdr:row>
      <xdr:rowOff>41416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57943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5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106319</xdr:rowOff>
    </xdr:from>
    <xdr:to>
      <xdr:col>41</xdr:col>
      <xdr:colOff>101600</xdr:colOff>
      <xdr:row>58</xdr:row>
      <xdr:rowOff>36469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52996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107663</xdr:rowOff>
    </xdr:from>
    <xdr:to>
      <xdr:col>36</xdr:col>
      <xdr:colOff>165100</xdr:colOff>
      <xdr:row>58</xdr:row>
      <xdr:rowOff>37813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54340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116223</xdr:rowOff>
    </xdr:from>
    <xdr:to>
      <xdr:col>55</xdr:col>
      <xdr:colOff>0</xdr:colOff>
      <xdr:row>76</xdr:row>
      <xdr:rowOff>118577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974973"/>
          <a:ext cx="838200" cy="17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86162</xdr:rowOff>
    </xdr:from>
    <xdr:to>
      <xdr:col>50</xdr:col>
      <xdr:colOff>114300</xdr:colOff>
      <xdr:row>76</xdr:row>
      <xdr:rowOff>118577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116362"/>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147518</xdr:rowOff>
    </xdr:from>
    <xdr:to>
      <xdr:col>45</xdr:col>
      <xdr:colOff>177800</xdr:colOff>
      <xdr:row>76</xdr:row>
      <xdr:rowOff>86162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006268"/>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137597</xdr:rowOff>
    </xdr:from>
    <xdr:to>
      <xdr:col>41</xdr:col>
      <xdr:colOff>50800</xdr:colOff>
      <xdr:row>75</xdr:row>
      <xdr:rowOff>147518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996347"/>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65423</xdr:rowOff>
    </xdr:from>
    <xdr:to>
      <xdr:col>55</xdr:col>
      <xdr:colOff>50800</xdr:colOff>
      <xdr:row>75</xdr:row>
      <xdr:rowOff>167022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924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88300</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67777</xdr:rowOff>
    </xdr:from>
    <xdr:to>
      <xdr:col>50</xdr:col>
      <xdr:colOff>165100</xdr:colOff>
      <xdr:row>76</xdr:row>
      <xdr:rowOff>169377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14454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87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35362</xdr:rowOff>
    </xdr:from>
    <xdr:to>
      <xdr:col>46</xdr:col>
      <xdr:colOff>38100</xdr:colOff>
      <xdr:row>76</xdr:row>
      <xdr:rowOff>136962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153489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96718</xdr:rowOff>
    </xdr:from>
    <xdr:to>
      <xdr:col>41</xdr:col>
      <xdr:colOff>101600</xdr:colOff>
      <xdr:row>76</xdr:row>
      <xdr:rowOff>26868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9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43395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7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86797</xdr:rowOff>
    </xdr:from>
    <xdr:to>
      <xdr:col>36</xdr:col>
      <xdr:colOff>165100</xdr:colOff>
      <xdr:row>76</xdr:row>
      <xdr:rowOff>16948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33474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7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59530</xdr:rowOff>
    </xdr:from>
    <xdr:to>
      <xdr:col>55</xdr:col>
      <xdr:colOff>0</xdr:colOff>
      <xdr:row>98</xdr:row>
      <xdr:rowOff>73749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61630"/>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73749</xdr:rowOff>
    </xdr:from>
    <xdr:to>
      <xdr:col>50</xdr:col>
      <xdr:colOff>114300</xdr:colOff>
      <xdr:row>98</xdr:row>
      <xdr:rowOff>84976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75849"/>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58387</xdr:rowOff>
    </xdr:from>
    <xdr:to>
      <xdr:col>45</xdr:col>
      <xdr:colOff>177800</xdr:colOff>
      <xdr:row>98</xdr:row>
      <xdr:rowOff>84976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60487"/>
          <a:ext cx="889000" cy="2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58387</xdr:rowOff>
    </xdr:from>
    <xdr:to>
      <xdr:col>41</xdr:col>
      <xdr:colOff>50800</xdr:colOff>
      <xdr:row>98</xdr:row>
      <xdr:rowOff>85792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60487"/>
          <a:ext cx="889000" cy="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8730</xdr:rowOff>
    </xdr:from>
    <xdr:to>
      <xdr:col>55</xdr:col>
      <xdr:colOff>50800</xdr:colOff>
      <xdr:row>98</xdr:row>
      <xdr:rowOff>110330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22949</xdr:rowOff>
    </xdr:from>
    <xdr:to>
      <xdr:col>50</xdr:col>
      <xdr:colOff>165100</xdr:colOff>
      <xdr:row>98</xdr:row>
      <xdr:rowOff>124549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115676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34176</xdr:rowOff>
    </xdr:from>
    <xdr:to>
      <xdr:col>46</xdr:col>
      <xdr:colOff>38100</xdr:colOff>
      <xdr:row>98</xdr:row>
      <xdr:rowOff>135776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126903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7587</xdr:rowOff>
    </xdr:from>
    <xdr:to>
      <xdr:col>41</xdr:col>
      <xdr:colOff>101600</xdr:colOff>
      <xdr:row>98</xdr:row>
      <xdr:rowOff>109187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100314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34992</xdr:rowOff>
    </xdr:from>
    <xdr:to>
      <xdr:col>36</xdr:col>
      <xdr:colOff>165100</xdr:colOff>
      <xdr:row>98</xdr:row>
      <xdr:rowOff>136592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127719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165257</xdr:rowOff>
    </xdr:from>
    <xdr:to>
      <xdr:col>85</xdr:col>
      <xdr:colOff>127000</xdr:colOff>
      <xdr:row>38</xdr:row>
      <xdr:rowOff>34864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08907"/>
          <a:ext cx="8382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985</xdr:rowOff>
    </xdr:from>
    <xdr:to>
      <xdr:col>81</xdr:col>
      <xdr:colOff>50800</xdr:colOff>
      <xdr:row>38</xdr:row>
      <xdr:rowOff>34864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516085"/>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xdr:rowOff>
    </xdr:from>
    <xdr:to>
      <xdr:col>76</xdr:col>
      <xdr:colOff>114300</xdr:colOff>
      <xdr:row>38</xdr:row>
      <xdr:rowOff>26177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16085"/>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4414</xdr:rowOff>
    </xdr:from>
    <xdr:to>
      <xdr:col>71</xdr:col>
      <xdr:colOff>177800</xdr:colOff>
      <xdr:row>38</xdr:row>
      <xdr:rowOff>26177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19514"/>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114457</xdr:rowOff>
    </xdr:from>
    <xdr:to>
      <xdr:col>85</xdr:col>
      <xdr:colOff>177800</xdr:colOff>
      <xdr:row>38</xdr:row>
      <xdr:rowOff>44607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92884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155514</xdr:rowOff>
    </xdr:from>
    <xdr:to>
      <xdr:col>81</xdr:col>
      <xdr:colOff>101600</xdr:colOff>
      <xdr:row>38</xdr:row>
      <xdr:rowOff>85665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76791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121636</xdr:rowOff>
    </xdr:from>
    <xdr:to>
      <xdr:col>76</xdr:col>
      <xdr:colOff>165100</xdr:colOff>
      <xdr:row>38</xdr:row>
      <xdr:rowOff>51786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42912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146827</xdr:rowOff>
    </xdr:from>
    <xdr:to>
      <xdr:col>72</xdr:col>
      <xdr:colOff>38100</xdr:colOff>
      <xdr:row>38</xdr:row>
      <xdr:rowOff>76977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68104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125064</xdr:rowOff>
    </xdr:from>
    <xdr:to>
      <xdr:col>67</xdr:col>
      <xdr:colOff>101600</xdr:colOff>
      <xdr:row>38</xdr:row>
      <xdr:rowOff>55214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46341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35785</xdr:rowOff>
    </xdr:from>
    <xdr:to>
      <xdr:col>85</xdr:col>
      <xdr:colOff>127000</xdr:colOff>
      <xdr:row>57</xdr:row>
      <xdr:rowOff>163050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636985"/>
          <a:ext cx="838200" cy="2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125641</xdr:rowOff>
    </xdr:from>
    <xdr:to>
      <xdr:col>81</xdr:col>
      <xdr:colOff>50800</xdr:colOff>
      <xdr:row>57</xdr:row>
      <xdr:rowOff>163050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98291"/>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125641</xdr:rowOff>
    </xdr:from>
    <xdr:to>
      <xdr:col>76</xdr:col>
      <xdr:colOff>114300</xdr:colOff>
      <xdr:row>58</xdr:row>
      <xdr:rowOff>52309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98291"/>
          <a:ext cx="889000" cy="9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145660</xdr:rowOff>
    </xdr:from>
    <xdr:to>
      <xdr:col>71</xdr:col>
      <xdr:colOff>177800</xdr:colOff>
      <xdr:row>58</xdr:row>
      <xdr:rowOff>52309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18310"/>
          <a:ext cx="889000" cy="7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156435</xdr:rowOff>
    </xdr:from>
    <xdr:to>
      <xdr:col>85</xdr:col>
      <xdr:colOff>177800</xdr:colOff>
      <xdr:row>56</xdr:row>
      <xdr:rowOff>86585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134862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112250</xdr:rowOff>
    </xdr:from>
    <xdr:to>
      <xdr:col>81</xdr:col>
      <xdr:colOff>101600</xdr:colOff>
      <xdr:row>58</xdr:row>
      <xdr:rowOff>42400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33527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74841</xdr:rowOff>
    </xdr:from>
    <xdr:to>
      <xdr:col>76</xdr:col>
      <xdr:colOff>165100</xdr:colOff>
      <xdr:row>58</xdr:row>
      <xdr:rowOff>4991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167568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1509</xdr:rowOff>
    </xdr:from>
    <xdr:to>
      <xdr:col>72</xdr:col>
      <xdr:colOff>38100</xdr:colOff>
      <xdr:row>58</xdr:row>
      <xdr:rowOff>103109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94236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94860</xdr:rowOff>
    </xdr:from>
    <xdr:to>
      <xdr:col>67</xdr:col>
      <xdr:colOff>101600</xdr:colOff>
      <xdr:row>58</xdr:row>
      <xdr:rowOff>25010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16137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6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44000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8550"/>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35633</xdr:rowOff>
    </xdr:from>
    <xdr:to>
      <xdr:col>81</xdr:col>
      <xdr:colOff>50800</xdr:colOff>
      <xdr:row>79</xdr:row>
      <xdr:rowOff>44000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0183"/>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35633</xdr:rowOff>
    </xdr:from>
    <xdr:to>
      <xdr:col>76</xdr:col>
      <xdr:colOff>114300</xdr:colOff>
      <xdr:row>79</xdr:row>
      <xdr:rowOff>39070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0183"/>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39070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3620"/>
          <a:ext cx="8890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164650</xdr:rowOff>
    </xdr:from>
    <xdr:to>
      <xdr:col>81</xdr:col>
      <xdr:colOff>101600</xdr:colOff>
      <xdr:row>79</xdr:row>
      <xdr:rowOff>94800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85927</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24333" y="13630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156283</xdr:rowOff>
    </xdr:from>
    <xdr:to>
      <xdr:col>76</xdr:col>
      <xdr:colOff>165100</xdr:colOff>
      <xdr:row>79</xdr:row>
      <xdr:rowOff>86433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77560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159720</xdr:rowOff>
    </xdr:from>
    <xdr:to>
      <xdr:col>72</xdr:col>
      <xdr:colOff>38100</xdr:colOff>
      <xdr:row>79</xdr:row>
      <xdr:rowOff>89870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80997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5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135165</xdr:rowOff>
    </xdr:from>
    <xdr:to>
      <xdr:col>85</xdr:col>
      <xdr:colOff>127000</xdr:colOff>
      <xdr:row>95</xdr:row>
      <xdr:rowOff>1302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251465"/>
          <a:ext cx="8382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135165</xdr:rowOff>
    </xdr:from>
    <xdr:to>
      <xdr:col>81</xdr:col>
      <xdr:colOff>50800</xdr:colOff>
      <xdr:row>94</xdr:row>
      <xdr:rowOff>143111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251465"/>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143111</xdr:rowOff>
    </xdr:from>
    <xdr:to>
      <xdr:col>76</xdr:col>
      <xdr:colOff>114300</xdr:colOff>
      <xdr:row>94</xdr:row>
      <xdr:rowOff>149397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25941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39612</xdr:rowOff>
    </xdr:from>
    <xdr:to>
      <xdr:col>71</xdr:col>
      <xdr:colOff>177800</xdr:colOff>
      <xdr:row>94</xdr:row>
      <xdr:rowOff>149397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155912"/>
          <a:ext cx="889000" cy="10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121952</xdr:rowOff>
    </xdr:from>
    <xdr:to>
      <xdr:col>85</xdr:col>
      <xdr:colOff>177800</xdr:colOff>
      <xdr:row>95</xdr:row>
      <xdr:rowOff>52102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2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100379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84365</xdr:rowOff>
    </xdr:from>
    <xdr:to>
      <xdr:col>81</xdr:col>
      <xdr:colOff>101600</xdr:colOff>
      <xdr:row>95</xdr:row>
      <xdr:rowOff>14515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2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92311</xdr:rowOff>
    </xdr:from>
    <xdr:to>
      <xdr:col>76</xdr:col>
      <xdr:colOff>165100</xdr:colOff>
      <xdr:row>95</xdr:row>
      <xdr:rowOff>22461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2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13588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98597</xdr:rowOff>
    </xdr:from>
    <xdr:to>
      <xdr:col>72</xdr:col>
      <xdr:colOff>38100</xdr:colOff>
      <xdr:row>95</xdr:row>
      <xdr:rowOff>28747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2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19874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160262</xdr:rowOff>
    </xdr:from>
    <xdr:to>
      <xdr:col>67</xdr:col>
      <xdr:colOff>101600</xdr:colOff>
      <xdr:row>94</xdr:row>
      <xdr:rowOff>90412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1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106939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8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156,383</a:t>
          </a:r>
          <a:r>
            <a:rPr kumimoji="1" lang="ja-JP" altLang="en-US" sz="1300">
              <a:latin typeface="ＭＳ Ｐゴシック" panose="020B0600070205080204" pitchFamily="50" charset="-128"/>
              <a:ea typeface="ＭＳ Ｐゴシック" panose="020B0600070205080204" pitchFamily="50" charset="-128"/>
            </a:rPr>
            <a:t>円で、県平均、全国平均を下回っているが、年々増加している。主な理由として、子育て支援センターの整備に伴う事業費の増で前年度と比べると８．７％増となった。また、教育費の住民一人当たりのコストは図書館・公民館などの施設改修が重なったことにより増加した。また、商工費の住民一人当たりのコストは、新型コロナウイルス対策事業の実施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実質収支は前年度に比べ増加したが、新型コロナウイルス対策のために財政調整基金を取り崩したことから残高が減少し、実質単年度収支はマイナスとなった。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全会計が黒字で推移している。</a:t>
          </a:r>
        </a:p>
        <a:p>
          <a:r>
            <a:rPr kumimoji="1" lang="ja-JP" altLang="en-US" sz="1400">
              <a:latin typeface="ＭＳ ゴシック" pitchFamily="49" charset="-128"/>
              <a:ea typeface="ＭＳ ゴシック" pitchFamily="49" charset="-128"/>
            </a:rPr>
            <a:t>　今後、国民健康保険税や介護保険料、上下水道料金等の見直しにより若干の変動はあるものの、同様の構成で推移するものと思われる。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37433856</v>
      </c>
      <c r="BO4" s="464"/>
      <c r="BP4" s="464"/>
      <c r="BQ4" s="464"/>
      <c r="BR4" s="464"/>
      <c r="BS4" s="464"/>
      <c r="BT4" s="464"/>
      <c r="BU4" s="465"/>
      <c r="BV4" s="463">
        <v>26644702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36382222</v>
      </c>
      <c r="BO5" s="469"/>
      <c r="BP5" s="469"/>
      <c r="BQ5" s="469"/>
      <c r="BR5" s="469"/>
      <c r="BS5" s="469"/>
      <c r="BT5" s="469"/>
      <c r="BU5" s="470"/>
      <c r="BV5" s="468">
        <v>25854513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89.2</v>
      </c>
      <c r="CU5" s="439"/>
      <c r="CV5" s="439"/>
      <c r="CW5" s="439"/>
      <c r="CX5" s="439"/>
      <c r="CY5" s="439"/>
      <c r="CZ5" s="439"/>
      <c r="DA5" s="440"/>
      <c r="DB5" s="438">
        <v>88.9</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1051634</v>
      </c>
      <c r="BO6" s="469"/>
      <c r="BP6" s="469"/>
      <c r="BQ6" s="469"/>
      <c r="BR6" s="469"/>
      <c r="BS6" s="469"/>
      <c r="BT6" s="469"/>
      <c r="BU6" s="470"/>
      <c r="BV6" s="468">
        <v>790189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93.8</v>
      </c>
      <c r="CU6" s="622"/>
      <c r="CV6" s="622"/>
      <c r="CW6" s="622"/>
      <c r="CX6" s="622"/>
      <c r="CY6" s="622"/>
      <c r="CZ6" s="622"/>
      <c r="DA6" s="623"/>
      <c r="DB6" s="621">
        <v>94.2</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35071</v>
      </c>
      <c r="BO7" s="469"/>
      <c r="BP7" s="469"/>
      <c r="BQ7" s="469"/>
      <c r="BR7" s="469"/>
      <c r="BS7" s="469"/>
      <c r="BT7" s="469"/>
      <c r="BU7" s="470"/>
      <c r="BV7" s="468">
        <v>218181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15617686</v>
      </c>
      <c r="CU7" s="469"/>
      <c r="CV7" s="469"/>
      <c r="CW7" s="469"/>
      <c r="CX7" s="469"/>
      <c r="CY7" s="469"/>
      <c r="CZ7" s="469"/>
      <c r="DA7" s="470"/>
      <c r="DB7" s="468">
        <v>14853864</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1016563</v>
      </c>
      <c r="BO8" s="469"/>
      <c r="BP8" s="469"/>
      <c r="BQ8" s="469"/>
      <c r="BR8" s="469"/>
      <c r="BS8" s="469"/>
      <c r="BT8" s="469"/>
      <c r="BU8" s="470"/>
      <c r="BV8" s="468">
        <v>572008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0.69</v>
      </c>
      <c r="CU8" s="582"/>
      <c r="CV8" s="582"/>
      <c r="CW8" s="582"/>
      <c r="CX8" s="582"/>
      <c r="CY8" s="582"/>
      <c r="CZ8" s="582"/>
      <c r="DA8" s="583"/>
      <c r="DB8" s="581">
        <v>0.68</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68302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444555</v>
      </c>
      <c r="BO9" s="469"/>
      <c r="BP9" s="469"/>
      <c r="BQ9" s="469"/>
      <c r="BR9" s="469"/>
      <c r="BS9" s="469"/>
      <c r="BT9" s="469"/>
      <c r="BU9" s="470"/>
      <c r="BV9" s="468">
        <v>76988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12.8</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68284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116</v>
      </c>
      <c r="AV10" s="526"/>
      <c r="AW10" s="526"/>
      <c r="AX10" s="526"/>
      <c r="AY10" s="448" t="s">
        <v>121</v>
      </c>
      <c r="AZ10" s="449"/>
      <c r="BA10" s="449"/>
      <c r="BB10" s="449"/>
      <c r="BC10" s="449"/>
      <c r="BD10" s="449"/>
      <c r="BE10" s="449"/>
      <c r="BF10" s="449"/>
      <c r="BG10" s="449"/>
      <c r="BH10" s="449"/>
      <c r="BI10" s="449"/>
      <c r="BJ10" s="449"/>
      <c r="BK10" s="449"/>
      <c r="BL10" s="449"/>
      <c r="BM10" s="450"/>
      <c r="BN10" s="468">
        <v>8000</v>
      </c>
      <c r="BO10" s="469"/>
      <c r="BP10" s="469"/>
      <c r="BQ10" s="469"/>
      <c r="BR10" s="469"/>
      <c r="BS10" s="469"/>
      <c r="BT10" s="469"/>
      <c r="BU10" s="470"/>
      <c r="BV10" s="468">
        <v>208000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69334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513500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141</v>
      </c>
      <c r="N13" s="569"/>
      <c r="O13" s="569"/>
      <c r="P13" s="569"/>
      <c r="Q13" s="570"/>
      <c r="R13" s="571">
        <v>68289</v>
      </c>
      <c r="S13" s="572"/>
      <c r="T13" s="572"/>
      <c r="U13" s="572"/>
      <c r="V13" s="573"/>
      <c r="W13" s="559" t="s">
        <v>142</v>
      </c>
      <c r="X13" s="481"/>
      <c r="Y13" s="481"/>
      <c r="Z13" s="481"/>
      <c r="AA13" s="481"/>
      <c r="AB13" s="482"/>
      <c r="AC13" s="444">
        <v>622</v>
      </c>
      <c r="AD13" s="445"/>
      <c r="AE13" s="445"/>
      <c r="AF13" s="445"/>
      <c r="AG13" s="446"/>
      <c r="AH13" s="444">
        <v>580</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-60945</v>
      </c>
      <c r="BO13" s="469"/>
      <c r="BP13" s="469"/>
      <c r="BQ13" s="469"/>
      <c r="BR13" s="469"/>
      <c r="BS13" s="469"/>
      <c r="BT13" s="469"/>
      <c r="BU13" s="470"/>
      <c r="BV13" s="468">
        <v>284988</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7.1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147</v>
      </c>
      <c r="M14" s="605"/>
      <c r="N14" s="605"/>
      <c r="O14" s="605"/>
      <c r="P14" s="605"/>
      <c r="Q14" s="606"/>
      <c r="R14" s="571">
        <v>69395</v>
      </c>
      <c r="S14" s="572"/>
      <c r="T14" s="572"/>
      <c r="U14" s="572"/>
      <c r="V14" s="573"/>
      <c r="W14" s="574"/>
      <c r="X14" s="484"/>
      <c r="Y14" s="484"/>
      <c r="Z14" s="484"/>
      <c r="AA14" s="484"/>
      <c r="AB14" s="485"/>
      <c r="AC14" s="564">
        <v>1.8</v>
      </c>
      <c r="AD14" s="565"/>
      <c r="AE14" s="565"/>
      <c r="AF14" s="565"/>
      <c r="AG14" s="566"/>
      <c r="AH14" s="564">
        <v>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t="s">
        <v>149</v>
      </c>
      <c r="CU14" s="576"/>
      <c r="CV14" s="576"/>
      <c r="CW14" s="576"/>
      <c r="CX14" s="576"/>
      <c r="CY14" s="576"/>
      <c r="CZ14" s="576"/>
      <c r="DA14" s="577"/>
      <c r="DB14" s="575" t="s">
        <v>150</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141</v>
      </c>
      <c r="N15" s="569"/>
      <c r="O15" s="569"/>
      <c r="P15" s="569"/>
      <c r="Q15" s="570"/>
      <c r="R15" s="571">
        <v>68379</v>
      </c>
      <c r="S15" s="572"/>
      <c r="T15" s="572"/>
      <c r="U15" s="572"/>
      <c r="V15" s="573"/>
      <c r="W15" s="559" t="s">
        <v>151</v>
      </c>
      <c r="X15" s="481"/>
      <c r="Y15" s="481"/>
      <c r="Z15" s="481"/>
      <c r="AA15" s="481"/>
      <c r="AB15" s="482"/>
      <c r="AC15" s="444">
        <v>13630</v>
      </c>
      <c r="AD15" s="445"/>
      <c r="AE15" s="445"/>
      <c r="AF15" s="445"/>
      <c r="AG15" s="446"/>
      <c r="AH15" s="444">
        <v>13625</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8814651</v>
      </c>
      <c r="BO15" s="464"/>
      <c r="BP15" s="464"/>
      <c r="BQ15" s="464"/>
      <c r="BR15" s="464"/>
      <c r="BS15" s="464"/>
      <c r="BT15" s="464"/>
      <c r="BU15" s="465"/>
      <c r="BV15" s="463">
        <v>8074783</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40.1</v>
      </c>
      <c r="AD16" s="565"/>
      <c r="AE16" s="565"/>
      <c r="AF16" s="565"/>
      <c r="AG16" s="566"/>
      <c r="AH16" s="564">
        <v>41.1</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12505299</v>
      </c>
      <c r="BO16" s="469"/>
      <c r="BP16" s="469"/>
      <c r="BQ16" s="469"/>
      <c r="BR16" s="469"/>
      <c r="BS16" s="469"/>
      <c r="BT16" s="469"/>
      <c r="BU16" s="470"/>
      <c r="BV16" s="468">
        <v>11861253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157</v>
      </c>
      <c r="N17" s="554"/>
      <c r="O17" s="554"/>
      <c r="P17" s="554"/>
      <c r="Q17" s="555"/>
      <c r="R17" s="556" t="s">
        <v>158</v>
      </c>
      <c r="S17" s="557"/>
      <c r="T17" s="557"/>
      <c r="U17" s="557"/>
      <c r="V17" s="558"/>
      <c r="W17" s="559" t="s">
        <v>159</v>
      </c>
      <c r="X17" s="481"/>
      <c r="Y17" s="481"/>
      <c r="Z17" s="481"/>
      <c r="AA17" s="481"/>
      <c r="AB17" s="482"/>
      <c r="AC17" s="444">
        <v>19721</v>
      </c>
      <c r="AD17" s="445"/>
      <c r="AE17" s="445"/>
      <c r="AF17" s="445"/>
      <c r="AG17" s="446"/>
      <c r="AH17" s="444">
        <v>18968</v>
      </c>
      <c r="AI17" s="445"/>
      <c r="AJ17" s="445"/>
      <c r="AK17" s="445"/>
      <c r="AL17" s="447"/>
      <c r="AM17" s="537"/>
      <c r="AN17" s="442"/>
      <c r="AO17" s="442"/>
      <c r="AP17" s="442"/>
      <c r="AQ17" s="442"/>
      <c r="AR17" s="442"/>
      <c r="AS17" s="442"/>
      <c r="AT17" s="443"/>
      <c r="AU17" s="525"/>
      <c r="AV17" s="526"/>
      <c r="AW17" s="526"/>
      <c r="AX17" s="526"/>
      <c r="AY17" s="448" t="s">
        <v>160</v>
      </c>
      <c r="AZ17" s="449"/>
      <c r="BA17" s="449"/>
      <c r="BB17" s="449"/>
      <c r="BC17" s="449"/>
      <c r="BD17" s="449"/>
      <c r="BE17" s="449"/>
      <c r="BF17" s="449"/>
      <c r="BG17" s="449"/>
      <c r="BH17" s="449"/>
      <c r="BI17" s="449"/>
      <c r="BJ17" s="449"/>
      <c r="BK17" s="449"/>
      <c r="BL17" s="449"/>
      <c r="BM17" s="450"/>
      <c r="BN17" s="468">
        <v>11149432</v>
      </c>
      <c r="BO17" s="469"/>
      <c r="BP17" s="469"/>
      <c r="BQ17" s="469"/>
      <c r="BR17" s="469"/>
      <c r="BS17" s="469"/>
      <c r="BT17" s="469"/>
      <c r="BU17" s="470"/>
      <c r="BV17" s="468">
        <v>10255849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161</v>
      </c>
      <c r="C18" s="531"/>
      <c r="D18" s="531"/>
      <c r="E18" s="532"/>
      <c r="F18" s="532"/>
      <c r="G18" s="532"/>
      <c r="H18" s="532"/>
      <c r="I18" s="532"/>
      <c r="J18" s="532"/>
      <c r="K18" s="532"/>
      <c r="L18" s="533">
        <v>84.59</v>
      </c>
      <c r="M18" s="533"/>
      <c r="N18" s="533"/>
      <c r="O18" s="533"/>
      <c r="P18" s="533"/>
      <c r="Q18" s="533"/>
      <c r="R18" s="534"/>
      <c r="S18" s="534"/>
      <c r="T18" s="534"/>
      <c r="U18" s="534"/>
      <c r="V18" s="535"/>
      <c r="W18" s="549"/>
      <c r="X18" s="550"/>
      <c r="Y18" s="550"/>
      <c r="Z18" s="550"/>
      <c r="AA18" s="550"/>
      <c r="AB18" s="560"/>
      <c r="AC18" s="432">
        <v>58</v>
      </c>
      <c r="AD18" s="433"/>
      <c r="AE18" s="433"/>
      <c r="AF18" s="433"/>
      <c r="AG18" s="536"/>
      <c r="AH18" s="432">
        <v>57.2</v>
      </c>
      <c r="AI18" s="433"/>
      <c r="AJ18" s="433"/>
      <c r="AK18" s="433"/>
      <c r="AL18" s="434"/>
      <c r="AM18" s="537"/>
      <c r="AN18" s="442"/>
      <c r="AO18" s="442"/>
      <c r="AP18" s="442"/>
      <c r="AQ18" s="442"/>
      <c r="AR18" s="442"/>
      <c r="AS18" s="442"/>
      <c r="AT18" s="443"/>
      <c r="AU18" s="525"/>
      <c r="AV18" s="526"/>
      <c r="AW18" s="526"/>
      <c r="AX18" s="526"/>
      <c r="AY18" s="448" t="s">
        <v>162</v>
      </c>
      <c r="AZ18" s="449"/>
      <c r="BA18" s="449"/>
      <c r="BB18" s="449"/>
      <c r="BC18" s="449"/>
      <c r="BD18" s="449"/>
      <c r="BE18" s="449"/>
      <c r="BF18" s="449"/>
      <c r="BG18" s="449"/>
      <c r="BH18" s="449"/>
      <c r="BI18" s="449"/>
      <c r="BJ18" s="449"/>
      <c r="BK18" s="449"/>
      <c r="BL18" s="449"/>
      <c r="BM18" s="450"/>
      <c r="BN18" s="468">
        <v>14034585</v>
      </c>
      <c r="BO18" s="469"/>
      <c r="BP18" s="469"/>
      <c r="BQ18" s="469"/>
      <c r="BR18" s="469"/>
      <c r="BS18" s="469"/>
      <c r="BT18" s="469"/>
      <c r="BU18" s="470"/>
      <c r="BV18" s="468">
        <v>13622418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163</v>
      </c>
      <c r="C19" s="531"/>
      <c r="D19" s="531"/>
      <c r="E19" s="532"/>
      <c r="F19" s="532"/>
      <c r="G19" s="532"/>
      <c r="H19" s="532"/>
      <c r="I19" s="532"/>
      <c r="J19" s="532"/>
      <c r="K19" s="532"/>
      <c r="L19" s="538">
        <v>807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164</v>
      </c>
      <c r="AZ19" s="449"/>
      <c r="BA19" s="449"/>
      <c r="BB19" s="449"/>
      <c r="BC19" s="449"/>
      <c r="BD19" s="449"/>
      <c r="BE19" s="449"/>
      <c r="BF19" s="449"/>
      <c r="BG19" s="449"/>
      <c r="BH19" s="449"/>
      <c r="BI19" s="449"/>
      <c r="BJ19" s="449"/>
      <c r="BK19" s="449"/>
      <c r="BL19" s="449"/>
      <c r="BM19" s="450"/>
      <c r="BN19" s="468">
        <v>20105591</v>
      </c>
      <c r="BO19" s="469"/>
      <c r="BP19" s="469"/>
      <c r="BQ19" s="469"/>
      <c r="BR19" s="469"/>
      <c r="BS19" s="469"/>
      <c r="BT19" s="469"/>
      <c r="BU19" s="470"/>
      <c r="BV19" s="468">
        <v>17718007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165</v>
      </c>
      <c r="C20" s="531"/>
      <c r="D20" s="531"/>
      <c r="E20" s="532"/>
      <c r="F20" s="532"/>
      <c r="G20" s="532"/>
      <c r="H20" s="532"/>
      <c r="I20" s="532"/>
      <c r="J20" s="532"/>
      <c r="K20" s="532"/>
      <c r="L20" s="538">
        <v>23915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167</v>
      </c>
      <c r="C22" s="498"/>
      <c r="D22" s="499"/>
      <c r="E22" s="506" t="s">
        <v>1</v>
      </c>
      <c r="F22" s="481"/>
      <c r="G22" s="481"/>
      <c r="H22" s="481"/>
      <c r="I22" s="481"/>
      <c r="J22" s="481"/>
      <c r="K22" s="482"/>
      <c r="L22" s="506" t="s">
        <v>168</v>
      </c>
      <c r="M22" s="481"/>
      <c r="N22" s="481"/>
      <c r="O22" s="481"/>
      <c r="P22" s="482"/>
      <c r="Q22" s="491" t="s">
        <v>169</v>
      </c>
      <c r="R22" s="492"/>
      <c r="S22" s="492"/>
      <c r="T22" s="492"/>
      <c r="U22" s="492"/>
      <c r="V22" s="507"/>
      <c r="W22" s="509" t="s">
        <v>170</v>
      </c>
      <c r="X22" s="498"/>
      <c r="Y22" s="499"/>
      <c r="Z22" s="506" t="s">
        <v>1</v>
      </c>
      <c r="AA22" s="481"/>
      <c r="AB22" s="481"/>
      <c r="AC22" s="481"/>
      <c r="AD22" s="481"/>
      <c r="AE22" s="481"/>
      <c r="AF22" s="481"/>
      <c r="AG22" s="482"/>
      <c r="AH22" s="480" t="s">
        <v>171</v>
      </c>
      <c r="AI22" s="481"/>
      <c r="AJ22" s="481"/>
      <c r="AK22" s="481"/>
      <c r="AL22" s="482"/>
      <c r="AM22" s="480" t="s">
        <v>172</v>
      </c>
      <c r="AN22" s="486"/>
      <c r="AO22" s="486"/>
      <c r="AP22" s="486"/>
      <c r="AQ22" s="486"/>
      <c r="AR22" s="487"/>
      <c r="AS22" s="491" t="s">
        <v>169</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173</v>
      </c>
      <c r="AZ23" s="461"/>
      <c r="BA23" s="461"/>
      <c r="BB23" s="461"/>
      <c r="BC23" s="461"/>
      <c r="BD23" s="461"/>
      <c r="BE23" s="461"/>
      <c r="BF23" s="461"/>
      <c r="BG23" s="461"/>
      <c r="BH23" s="461"/>
      <c r="BI23" s="461"/>
      <c r="BJ23" s="461"/>
      <c r="BK23" s="461"/>
      <c r="BL23" s="461"/>
      <c r="BM23" s="462"/>
      <c r="BN23" s="468">
        <v>25683144</v>
      </c>
      <c r="BO23" s="469"/>
      <c r="BP23" s="469"/>
      <c r="BQ23" s="469"/>
      <c r="BR23" s="469"/>
      <c r="BS23" s="469"/>
      <c r="BT23" s="469"/>
      <c r="BU23" s="470"/>
      <c r="BV23" s="468">
        <v>25475562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174</v>
      </c>
      <c r="F24" s="442"/>
      <c r="G24" s="442"/>
      <c r="H24" s="442"/>
      <c r="I24" s="442"/>
      <c r="J24" s="442"/>
      <c r="K24" s="443"/>
      <c r="L24" s="444">
        <v>1</v>
      </c>
      <c r="M24" s="445"/>
      <c r="N24" s="445"/>
      <c r="O24" s="445"/>
      <c r="P24" s="446"/>
      <c r="Q24" s="444">
        <v>7900</v>
      </c>
      <c r="R24" s="445"/>
      <c r="S24" s="445"/>
      <c r="T24" s="445"/>
      <c r="U24" s="445"/>
      <c r="V24" s="446"/>
      <c r="W24" s="510"/>
      <c r="X24" s="501"/>
      <c r="Y24" s="502"/>
      <c r="Z24" s="441" t="s">
        <v>175</v>
      </c>
      <c r="AA24" s="442"/>
      <c r="AB24" s="442"/>
      <c r="AC24" s="442"/>
      <c r="AD24" s="442"/>
      <c r="AE24" s="442"/>
      <c r="AF24" s="442"/>
      <c r="AG24" s="443"/>
      <c r="AH24" s="444">
        <v>344</v>
      </c>
      <c r="AI24" s="445"/>
      <c r="AJ24" s="445"/>
      <c r="AK24" s="445"/>
      <c r="AL24" s="446"/>
      <c r="AM24" s="444">
        <v>1043696</v>
      </c>
      <c r="AN24" s="445"/>
      <c r="AO24" s="445"/>
      <c r="AP24" s="445"/>
      <c r="AQ24" s="445"/>
      <c r="AR24" s="446"/>
      <c r="AS24" s="444">
        <v>3034</v>
      </c>
      <c r="AT24" s="445"/>
      <c r="AU24" s="445"/>
      <c r="AV24" s="445"/>
      <c r="AW24" s="445"/>
      <c r="AX24" s="447"/>
      <c r="AY24" s="435" t="s">
        <v>176</v>
      </c>
      <c r="AZ24" s="436"/>
      <c r="BA24" s="436"/>
      <c r="BB24" s="436"/>
      <c r="BC24" s="436"/>
      <c r="BD24" s="436"/>
      <c r="BE24" s="436"/>
      <c r="BF24" s="436"/>
      <c r="BG24" s="436"/>
      <c r="BH24" s="436"/>
      <c r="BI24" s="436"/>
      <c r="BJ24" s="436"/>
      <c r="BK24" s="436"/>
      <c r="BL24" s="436"/>
      <c r="BM24" s="437"/>
      <c r="BN24" s="468">
        <v>3648012</v>
      </c>
      <c r="BO24" s="469"/>
      <c r="BP24" s="469"/>
      <c r="BQ24" s="469"/>
      <c r="BR24" s="469"/>
      <c r="BS24" s="469"/>
      <c r="BT24" s="469"/>
      <c r="BU24" s="470"/>
      <c r="BV24" s="468">
        <v>4322358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177</v>
      </c>
      <c r="F25" s="442"/>
      <c r="G25" s="442"/>
      <c r="H25" s="442"/>
      <c r="I25" s="442"/>
      <c r="J25" s="442"/>
      <c r="K25" s="443"/>
      <c r="L25" s="444">
        <v>1</v>
      </c>
      <c r="M25" s="445"/>
      <c r="N25" s="445"/>
      <c r="O25" s="445"/>
      <c r="P25" s="446"/>
      <c r="Q25" s="444">
        <v>7000</v>
      </c>
      <c r="R25" s="445"/>
      <c r="S25" s="445"/>
      <c r="T25" s="445"/>
      <c r="U25" s="445"/>
      <c r="V25" s="446"/>
      <c r="W25" s="510"/>
      <c r="X25" s="501"/>
      <c r="Y25" s="502"/>
      <c r="Z25" s="441" t="s">
        <v>178</v>
      </c>
      <c r="AA25" s="442"/>
      <c r="AB25" s="442"/>
      <c r="AC25" s="442"/>
      <c r="AD25" s="442"/>
      <c r="AE25" s="442"/>
      <c r="AF25" s="442"/>
      <c r="AG25" s="443"/>
      <c r="AH25" s="444" t="s">
        <v>140</v>
      </c>
      <c r="AI25" s="445"/>
      <c r="AJ25" s="445"/>
      <c r="AK25" s="445"/>
      <c r="AL25" s="446"/>
      <c r="AM25" s="444" t="s">
        <v>140</v>
      </c>
      <c r="AN25" s="445"/>
      <c r="AO25" s="445"/>
      <c r="AP25" s="445"/>
      <c r="AQ25" s="445"/>
      <c r="AR25" s="446"/>
      <c r="AS25" s="444" t="s">
        <v>140</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1644568</v>
      </c>
      <c r="BO25" s="464"/>
      <c r="BP25" s="464"/>
      <c r="BQ25" s="464"/>
      <c r="BR25" s="464"/>
      <c r="BS25" s="464"/>
      <c r="BT25" s="464"/>
      <c r="BU25" s="465"/>
      <c r="BV25" s="463">
        <v>1928201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180</v>
      </c>
      <c r="F26" s="442"/>
      <c r="G26" s="442"/>
      <c r="H26" s="442"/>
      <c r="I26" s="442"/>
      <c r="J26" s="442"/>
      <c r="K26" s="443"/>
      <c r="L26" s="444">
        <v>1</v>
      </c>
      <c r="M26" s="445"/>
      <c r="N26" s="445"/>
      <c r="O26" s="445"/>
      <c r="P26" s="446"/>
      <c r="Q26" s="444">
        <v>6360</v>
      </c>
      <c r="R26" s="445"/>
      <c r="S26" s="445"/>
      <c r="T26" s="445"/>
      <c r="U26" s="445"/>
      <c r="V26" s="446"/>
      <c r="W26" s="510"/>
      <c r="X26" s="501"/>
      <c r="Y26" s="502"/>
      <c r="Z26" s="441" t="s">
        <v>181</v>
      </c>
      <c r="AA26" s="523"/>
      <c r="AB26" s="523"/>
      <c r="AC26" s="523"/>
      <c r="AD26" s="523"/>
      <c r="AE26" s="523"/>
      <c r="AF26" s="523"/>
      <c r="AG26" s="524"/>
      <c r="AH26" s="444">
        <v>14</v>
      </c>
      <c r="AI26" s="445"/>
      <c r="AJ26" s="445"/>
      <c r="AK26" s="445"/>
      <c r="AL26" s="446"/>
      <c r="AM26" s="444">
        <v>43176</v>
      </c>
      <c r="AN26" s="445"/>
      <c r="AO26" s="445"/>
      <c r="AP26" s="445"/>
      <c r="AQ26" s="445"/>
      <c r="AR26" s="446"/>
      <c r="AS26" s="444">
        <v>3084</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183</v>
      </c>
      <c r="BO26" s="469"/>
      <c r="BP26" s="469"/>
      <c r="BQ26" s="469"/>
      <c r="BR26" s="469"/>
      <c r="BS26" s="469"/>
      <c r="BT26" s="469"/>
      <c r="BU26" s="470"/>
      <c r="BV26" s="468" t="s">
        <v>184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185</v>
      </c>
      <c r="F27" s="442"/>
      <c r="G27" s="442"/>
      <c r="H27" s="442"/>
      <c r="I27" s="442"/>
      <c r="J27" s="442"/>
      <c r="K27" s="443"/>
      <c r="L27" s="444">
        <v>1</v>
      </c>
      <c r="M27" s="445"/>
      <c r="N27" s="445"/>
      <c r="O27" s="445"/>
      <c r="P27" s="446"/>
      <c r="Q27" s="444">
        <v>4900</v>
      </c>
      <c r="R27" s="445"/>
      <c r="S27" s="445"/>
      <c r="T27" s="445"/>
      <c r="U27" s="445"/>
      <c r="V27" s="446"/>
      <c r="W27" s="510"/>
      <c r="X27" s="501"/>
      <c r="Y27" s="502"/>
      <c r="Z27" s="441" t="s">
        <v>186</v>
      </c>
      <c r="AA27" s="442"/>
      <c r="AB27" s="442"/>
      <c r="AC27" s="442"/>
      <c r="AD27" s="442"/>
      <c r="AE27" s="442"/>
      <c r="AF27" s="442"/>
      <c r="AG27" s="443"/>
      <c r="AH27" s="444">
        <v>13</v>
      </c>
      <c r="AI27" s="445"/>
      <c r="AJ27" s="445"/>
      <c r="AK27" s="445"/>
      <c r="AL27" s="446"/>
      <c r="AM27" s="444">
        <v>36036</v>
      </c>
      <c r="AN27" s="445"/>
      <c r="AO27" s="445"/>
      <c r="AP27" s="445"/>
      <c r="AQ27" s="445"/>
      <c r="AR27" s="446"/>
      <c r="AS27" s="444">
        <v>2772</v>
      </c>
      <c r="AT27" s="445"/>
      <c r="AU27" s="445"/>
      <c r="AV27" s="445"/>
      <c r="AW27" s="445"/>
      <c r="AX27" s="447"/>
      <c r="AY27" s="474" t="s">
        <v>187</v>
      </c>
      <c r="AZ27" s="475"/>
      <c r="BA27" s="475"/>
      <c r="BB27" s="475"/>
      <c r="BC27" s="475"/>
      <c r="BD27" s="475"/>
      <c r="BE27" s="475"/>
      <c r="BF27" s="475"/>
      <c r="BG27" s="475"/>
      <c r="BH27" s="475"/>
      <c r="BI27" s="475"/>
      <c r="BJ27" s="475"/>
      <c r="BK27" s="475"/>
      <c r="BL27" s="475"/>
      <c r="BM27" s="476"/>
      <c r="BN27" s="471">
        <v>835000</v>
      </c>
      <c r="BO27" s="472"/>
      <c r="BP27" s="472"/>
      <c r="BQ27" s="472"/>
      <c r="BR27" s="472"/>
      <c r="BS27" s="472"/>
      <c r="BT27" s="472"/>
      <c r="BU27" s="473"/>
      <c r="BV27" s="471">
        <v>835000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188</v>
      </c>
      <c r="F28" s="442"/>
      <c r="G28" s="442"/>
      <c r="H28" s="442"/>
      <c r="I28" s="442"/>
      <c r="J28" s="442"/>
      <c r="K28" s="443"/>
      <c r="L28" s="444">
        <v>1</v>
      </c>
      <c r="M28" s="445"/>
      <c r="N28" s="445"/>
      <c r="O28" s="445"/>
      <c r="P28" s="446"/>
      <c r="Q28" s="444">
        <v>4280</v>
      </c>
      <c r="R28" s="445"/>
      <c r="S28" s="445"/>
      <c r="T28" s="445"/>
      <c r="U28" s="445"/>
      <c r="V28" s="446"/>
      <c r="W28" s="510"/>
      <c r="X28" s="501"/>
      <c r="Y28" s="502"/>
      <c r="Z28" s="441" t="s">
        <v>189</v>
      </c>
      <c r="AA28" s="442"/>
      <c r="AB28" s="442"/>
      <c r="AC28" s="442"/>
      <c r="AD28" s="442"/>
      <c r="AE28" s="442"/>
      <c r="AF28" s="442"/>
      <c r="AG28" s="443"/>
      <c r="AH28" s="444" t="s">
        <v>140</v>
      </c>
      <c r="AI28" s="445"/>
      <c r="AJ28" s="445"/>
      <c r="AK28" s="445"/>
      <c r="AL28" s="446"/>
      <c r="AM28" s="444" t="s">
        <v>140</v>
      </c>
      <c r="AN28" s="445"/>
      <c r="AO28" s="445"/>
      <c r="AP28" s="445"/>
      <c r="AQ28" s="445"/>
      <c r="AR28" s="446"/>
      <c r="AS28" s="444" t="s">
        <v>140</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2877700</v>
      </c>
      <c r="BO28" s="464"/>
      <c r="BP28" s="464"/>
      <c r="BQ28" s="464"/>
      <c r="BR28" s="464"/>
      <c r="BS28" s="464"/>
      <c r="BT28" s="464"/>
      <c r="BU28" s="465"/>
      <c r="BV28" s="463">
        <v>3383200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191</v>
      </c>
      <c r="F29" s="442"/>
      <c r="G29" s="442"/>
      <c r="H29" s="442"/>
      <c r="I29" s="442"/>
      <c r="J29" s="442"/>
      <c r="K29" s="443"/>
      <c r="L29" s="444">
        <v>18</v>
      </c>
      <c r="M29" s="445"/>
      <c r="N29" s="445"/>
      <c r="O29" s="445"/>
      <c r="P29" s="446"/>
      <c r="Q29" s="444">
        <v>4070</v>
      </c>
      <c r="R29" s="445"/>
      <c r="S29" s="445"/>
      <c r="T29" s="445"/>
      <c r="U29" s="445"/>
      <c r="V29" s="446"/>
      <c r="W29" s="511"/>
      <c r="X29" s="512"/>
      <c r="Y29" s="513"/>
      <c r="Z29" s="441" t="s">
        <v>192</v>
      </c>
      <c r="AA29" s="442"/>
      <c r="AB29" s="442"/>
      <c r="AC29" s="442"/>
      <c r="AD29" s="442"/>
      <c r="AE29" s="442"/>
      <c r="AF29" s="442"/>
      <c r="AG29" s="443"/>
      <c r="AH29" s="444">
        <v>357</v>
      </c>
      <c r="AI29" s="445"/>
      <c r="AJ29" s="445"/>
      <c r="AK29" s="445"/>
      <c r="AL29" s="446"/>
      <c r="AM29" s="444">
        <v>1079732</v>
      </c>
      <c r="AN29" s="445"/>
      <c r="AO29" s="445"/>
      <c r="AP29" s="445"/>
      <c r="AQ29" s="445"/>
      <c r="AR29" s="446"/>
      <c r="AS29" s="444">
        <v>3024</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728100</v>
      </c>
      <c r="BO29" s="469"/>
      <c r="BP29" s="469"/>
      <c r="BQ29" s="469"/>
      <c r="BR29" s="469"/>
      <c r="BS29" s="469"/>
      <c r="BT29" s="469"/>
      <c r="BU29" s="470"/>
      <c r="BV29" s="468">
        <v>626600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96.8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892500</v>
      </c>
      <c r="BO30" s="472"/>
      <c r="BP30" s="472"/>
      <c r="BQ30" s="472"/>
      <c r="BR30" s="472"/>
      <c r="BS30" s="472"/>
      <c r="BT30" s="472"/>
      <c r="BU30" s="473"/>
      <c r="BV30" s="471">
        <v>870400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201</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総合開発事業特別会計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公立丹南病院組合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農業公社グリーンさばえ</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介護保険事業特別会計(保険事業勘定)</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福井県丹南広域組合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介護保険事業特別会計(介護サービス事業勘定)</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農業集落排水事業会計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鯖江広域衛生施設組合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鯖江・丹生消防組合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福井県市町総合事務組合（普通会計分）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福井県市町総合事務組合（事業会計分）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福井県後期高齢者医療広域連合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福井県後期高齢者医療広域連合（事業会計）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福井県自治会館組合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39/YMJN7qv+X1Jlw9H55nWRWSRCK36hJmGN/2UG7KwLBYUc14GUcEBVR3VuO2LhR3cP2Dd2gBF4pyhvCUzM9MA==" saltValue="VKA5SoKg8uv06KOH1Ozu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50" t="s">
        <v>574</v>
      </c>
      <c r="D34" s="1250"/>
      <c r="E34" s="1251"/>
      <c r="F34" s="32">
        <v>6.79</v>
      </c>
      <c r="G34" s="33">
        <v>6.62</v>
      </c>
      <c r="H34" s="33">
        <v>7.55</v>
      </c>
      <c r="I34" s="33">
        <v>7.11</v>
      </c>
      <c r="J34" s="34">
        <v>6.56</v>
      </c>
      <c r="K34" s="22"/>
      <c r="L34" s="22"/>
      <c r="M34" s="22"/>
      <c r="N34" s="22"/>
      <c r="O34" s="22"/>
      <c r="P34" s="22"/>
    </row>
    <row r="35" spans="1:16" ht="39" customHeight="1" x14ac:dyDescent="0.2">
      <c r="A35" s="22"/>
      <c r="B35" s="35"/>
      <c r="C35" s="1244" t="s">
        <v>575</v>
      </c>
      <c r="D35" s="1245"/>
      <c r="E35" s="1246"/>
      <c r="F35" s="36">
        <v>3.77</v>
      </c>
      <c r="G35" s="37">
        <v>2.2200000000000002</v>
      </c>
      <c r="H35" s="37">
        <v>3.34</v>
      </c>
      <c r="I35" s="37">
        <v>3.85</v>
      </c>
      <c r="J35" s="38">
        <v>6.5</v>
      </c>
      <c r="K35" s="22"/>
      <c r="L35" s="22"/>
      <c r="M35" s="22"/>
      <c r="N35" s="22"/>
      <c r="O35" s="22"/>
      <c r="P35" s="22"/>
    </row>
    <row r="36" spans="1:16" ht="39" customHeight="1" x14ac:dyDescent="0.2">
      <c r="A36" s="22"/>
      <c r="B36" s="35"/>
      <c r="C36" s="1244" t="s">
        <v>576</v>
      </c>
      <c r="D36" s="1245"/>
      <c r="E36" s="1246"/>
      <c r="F36" s="36">
        <v>1.45</v>
      </c>
      <c r="G36" s="37">
        <v>1.23</v>
      </c>
      <c r="H36" s="37">
        <v>0</v>
      </c>
      <c r="I36" s="37">
        <v>0.5</v>
      </c>
      <c r="J36" s="38">
        <v>1.86</v>
      </c>
      <c r="K36" s="22"/>
      <c r="L36" s="22"/>
      <c r="M36" s="22"/>
      <c r="N36" s="22"/>
      <c r="O36" s="22"/>
      <c r="P36" s="22"/>
    </row>
    <row r="37" spans="1:16" ht="39" customHeight="1" x14ac:dyDescent="0.2">
      <c r="A37" s="22"/>
      <c r="B37" s="35"/>
      <c r="C37" s="1244" t="s">
        <v>577</v>
      </c>
      <c r="D37" s="1245"/>
      <c r="E37" s="1246"/>
      <c r="F37" s="36">
        <v>0.69</v>
      </c>
      <c r="G37" s="37">
        <v>1.1000000000000001</v>
      </c>
      <c r="H37" s="37">
        <v>1.54</v>
      </c>
      <c r="I37" s="37">
        <v>1.66</v>
      </c>
      <c r="J37" s="38">
        <v>1.42</v>
      </c>
      <c r="K37" s="22"/>
      <c r="L37" s="22"/>
      <c r="M37" s="22"/>
      <c r="N37" s="22"/>
      <c r="O37" s="22"/>
      <c r="P37" s="22"/>
    </row>
    <row r="38" spans="1:16" ht="39" customHeight="1" x14ac:dyDescent="0.2">
      <c r="A38" s="22"/>
      <c r="B38" s="35"/>
      <c r="C38" s="1244" t="s">
        <v>578</v>
      </c>
      <c r="D38" s="1245"/>
      <c r="E38" s="1246"/>
      <c r="F38" s="36">
        <v>0.27</v>
      </c>
      <c r="G38" s="37">
        <v>0.44</v>
      </c>
      <c r="H38" s="37">
        <v>1.21</v>
      </c>
      <c r="I38" s="37">
        <v>0.76</v>
      </c>
      <c r="J38" s="38">
        <v>0.88</v>
      </c>
      <c r="K38" s="22"/>
      <c r="L38" s="22"/>
      <c r="M38" s="22"/>
      <c r="N38" s="22"/>
      <c r="O38" s="22"/>
      <c r="P38" s="22"/>
    </row>
    <row r="39" spans="1:16" ht="39" customHeight="1" x14ac:dyDescent="0.2">
      <c r="A39" s="22"/>
      <c r="B39" s="35"/>
      <c r="C39" s="1244" t="s">
        <v>579</v>
      </c>
      <c r="D39" s="1245"/>
      <c r="E39" s="1246"/>
      <c r="F39" s="36">
        <v>0.76</v>
      </c>
      <c r="G39" s="37">
        <v>1.61</v>
      </c>
      <c r="H39" s="37">
        <v>1.03</v>
      </c>
      <c r="I39" s="37">
        <v>0.47</v>
      </c>
      <c r="J39" s="38">
        <v>0.79</v>
      </c>
      <c r="K39" s="22"/>
      <c r="L39" s="22"/>
      <c r="M39" s="22"/>
      <c r="N39" s="22"/>
      <c r="O39" s="22"/>
      <c r="P39" s="22"/>
    </row>
    <row r="40" spans="1:16" ht="39" customHeight="1" x14ac:dyDescent="0.2">
      <c r="A40" s="22"/>
      <c r="B40" s="35"/>
      <c r="C40" s="1244" t="s">
        <v>580</v>
      </c>
      <c r="D40" s="1245"/>
      <c r="E40" s="1246"/>
      <c r="F40" s="36">
        <v>0.32</v>
      </c>
      <c r="G40" s="37">
        <v>0.31</v>
      </c>
      <c r="H40" s="37">
        <v>0.3</v>
      </c>
      <c r="I40" s="37">
        <v>0.31</v>
      </c>
      <c r="J40" s="38">
        <v>0.3</v>
      </c>
      <c r="K40" s="22"/>
      <c r="L40" s="22"/>
      <c r="M40" s="22"/>
      <c r="N40" s="22"/>
      <c r="O40" s="22"/>
      <c r="P40" s="22"/>
    </row>
    <row r="41" spans="1:16" ht="39" customHeight="1" x14ac:dyDescent="0.2">
      <c r="A41" s="22"/>
      <c r="B41" s="35"/>
      <c r="C41" s="1244" t="s">
        <v>581</v>
      </c>
      <c r="D41" s="1245"/>
      <c r="E41" s="1246"/>
      <c r="F41" s="36">
        <v>0.02</v>
      </c>
      <c r="G41" s="37">
        <v>0.01</v>
      </c>
      <c r="H41" s="37">
        <v>0.01</v>
      </c>
      <c r="I41" s="37">
        <v>0.01</v>
      </c>
      <c r="J41" s="38">
        <v>0</v>
      </c>
      <c r="K41" s="22"/>
      <c r="L41" s="22"/>
      <c r="M41" s="22"/>
      <c r="N41" s="22"/>
      <c r="O41" s="22"/>
      <c r="P41" s="22"/>
    </row>
    <row r="42" spans="1:16" ht="39" customHeight="1" x14ac:dyDescent="0.2">
      <c r="A42" s="22"/>
      <c r="B42" s="39"/>
      <c r="C42" s="1244" t="s">
        <v>582</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583</v>
      </c>
      <c r="D43" s="1248"/>
      <c r="E43" s="1249"/>
      <c r="F43" s="41">
        <v>0</v>
      </c>
      <c r="G43" s="42">
        <v>0</v>
      </c>
      <c r="H43" s="42">
        <v>0.79</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nsG5YymsGE6O8HqQ15l2vrMfkfAeiTF0EDfUTLFhFiGcS917o9nvnVsv9UaEq3eybFijKD/SOsHkB4O84p9iw==" saltValue="44ZpnckT6DuiD0iQGV18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2927</v>
      </c>
      <c r="L45" s="60">
        <v>2736</v>
      </c>
      <c r="M45" s="60">
        <v>2565</v>
      </c>
      <c r="N45" s="60">
        <v>2441</v>
      </c>
      <c r="O45" s="61">
        <v>2352</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2">
      <c r="A47" s="48"/>
      <c r="B47" s="1272"/>
      <c r="C47" s="1273"/>
      <c r="D47" s="62"/>
      <c r="E47" s="1254" t="s">
        <v>14</v>
      </c>
      <c r="F47" s="1254"/>
      <c r="G47" s="1254"/>
      <c r="H47" s="1254"/>
      <c r="I47" s="1254"/>
      <c r="J47" s="1255"/>
      <c r="K47" s="63">
        <v>67</v>
      </c>
      <c r="L47" s="64">
        <v>70</v>
      </c>
      <c r="M47" s="64">
        <v>80</v>
      </c>
      <c r="N47" s="64">
        <v>80</v>
      </c>
      <c r="O47" s="65">
        <v>70</v>
      </c>
      <c r="P47" s="48"/>
      <c r="Q47" s="48"/>
      <c r="R47" s="48"/>
      <c r="S47" s="48"/>
      <c r="T47" s="48"/>
      <c r="U47" s="48"/>
    </row>
    <row r="48" spans="1:21" ht="30.75" customHeight="1" x14ac:dyDescent="0.2">
      <c r="A48" s="48"/>
      <c r="B48" s="1272"/>
      <c r="C48" s="1273"/>
      <c r="D48" s="62"/>
      <c r="E48" s="1254" t="s">
        <v>15</v>
      </c>
      <c r="F48" s="1254"/>
      <c r="G48" s="1254"/>
      <c r="H48" s="1254"/>
      <c r="I48" s="1254"/>
      <c r="J48" s="1255"/>
      <c r="K48" s="63">
        <v>797</v>
      </c>
      <c r="L48" s="64">
        <v>765</v>
      </c>
      <c r="M48" s="64">
        <v>799</v>
      </c>
      <c r="N48" s="64">
        <v>852</v>
      </c>
      <c r="O48" s="65">
        <v>815</v>
      </c>
      <c r="P48" s="48"/>
      <c r="Q48" s="48"/>
      <c r="R48" s="48"/>
      <c r="S48" s="48"/>
      <c r="T48" s="48"/>
      <c r="U48" s="48"/>
    </row>
    <row r="49" spans="1:21" ht="30.75" customHeight="1" x14ac:dyDescent="0.2">
      <c r="A49" s="48"/>
      <c r="B49" s="1272"/>
      <c r="C49" s="1273"/>
      <c r="D49" s="62"/>
      <c r="E49" s="1254" t="s">
        <v>16</v>
      </c>
      <c r="F49" s="1254"/>
      <c r="G49" s="1254"/>
      <c r="H49" s="1254"/>
      <c r="I49" s="1254"/>
      <c r="J49" s="1255"/>
      <c r="K49" s="63">
        <v>408</v>
      </c>
      <c r="L49" s="64">
        <v>296</v>
      </c>
      <c r="M49" s="64">
        <v>449</v>
      </c>
      <c r="N49" s="64">
        <v>462</v>
      </c>
      <c r="O49" s="65">
        <v>503</v>
      </c>
      <c r="P49" s="48"/>
      <c r="Q49" s="48"/>
      <c r="R49" s="48"/>
      <c r="S49" s="48"/>
      <c r="T49" s="48"/>
      <c r="U49" s="48"/>
    </row>
    <row r="50" spans="1:21" ht="30.75" customHeight="1" x14ac:dyDescent="0.2">
      <c r="A50" s="48"/>
      <c r="B50" s="1272"/>
      <c r="C50" s="1273"/>
      <c r="D50" s="62"/>
      <c r="E50" s="1254" t="s">
        <v>17</v>
      </c>
      <c r="F50" s="1254"/>
      <c r="G50" s="1254"/>
      <c r="H50" s="1254"/>
      <c r="I50" s="1254"/>
      <c r="J50" s="1255"/>
      <c r="K50" s="63">
        <v>91</v>
      </c>
      <c r="L50" s="64">
        <v>91</v>
      </c>
      <c r="M50" s="64">
        <v>91</v>
      </c>
      <c r="N50" s="64">
        <v>91</v>
      </c>
      <c r="O50" s="65">
        <v>91</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3103</v>
      </c>
      <c r="L52" s="64">
        <v>3058</v>
      </c>
      <c r="M52" s="64">
        <v>3094</v>
      </c>
      <c r="N52" s="64">
        <v>3075</v>
      </c>
      <c r="O52" s="65">
        <v>3113</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1187</v>
      </c>
      <c r="L53" s="69">
        <v>900</v>
      </c>
      <c r="M53" s="69">
        <v>890</v>
      </c>
      <c r="N53" s="69">
        <v>851</v>
      </c>
      <c r="O53" s="70">
        <v>718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0" t="s">
        <v>25</v>
      </c>
      <c r="C57" s="1261"/>
      <c r="D57" s="1264" t="s">
        <v>26</v>
      </c>
      <c r="E57" s="1265"/>
      <c r="F57" s="1265"/>
      <c r="G57" s="1265"/>
      <c r="H57" s="1265"/>
      <c r="I57" s="1265"/>
      <c r="J57" s="1266"/>
      <c r="K57" s="83">
        <v>100</v>
      </c>
      <c r="L57" s="84">
        <v>114</v>
      </c>
      <c r="M57" s="84">
        <v>184</v>
      </c>
      <c r="N57" s="84">
        <v>197</v>
      </c>
      <c r="O57" s="85">
        <v>159</v>
      </c>
    </row>
    <row r="58" spans="1:21" ht="31.5" customHeight="1" thickBot="1" x14ac:dyDescent="0.25">
      <c r="B58" s="1262"/>
      <c r="C58" s="1263"/>
      <c r="D58" s="1267" t="s">
        <v>27</v>
      </c>
      <c r="E58" s="1268"/>
      <c r="F58" s="1268"/>
      <c r="G58" s="1268"/>
      <c r="H58" s="1268"/>
      <c r="I58" s="1268"/>
      <c r="J58" s="1269"/>
      <c r="K58" s="86">
        <v>47</v>
      </c>
      <c r="L58" s="87">
        <v>67</v>
      </c>
      <c r="M58" s="87">
        <v>70</v>
      </c>
      <c r="N58" s="87">
        <v>80</v>
      </c>
      <c r="O58" s="88">
        <v>80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U9h5B0zI+VLA3Ci3ES6jqh3R8hOkT7YRV9iYPuatQu2KY7myLDNgXW/o9I6pShswRGexOyN1grvc36IVXc4g==" saltValue="EIg1SoWXuVZcM4v2lZP/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E51" sqref="E51:H5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90" t="s">
        <v>30</v>
      </c>
      <c r="C41" s="1291"/>
      <c r="D41" s="102"/>
      <c r="E41" s="1292" t="s">
        <v>31</v>
      </c>
      <c r="F41" s="1292"/>
      <c r="G41" s="1292"/>
      <c r="H41" s="1293"/>
      <c r="I41" s="103">
        <v>26276</v>
      </c>
      <c r="J41" s="104">
        <v>25893</v>
      </c>
      <c r="K41" s="104">
        <v>25848</v>
      </c>
      <c r="L41" s="104">
        <v>25476</v>
      </c>
      <c r="M41" s="105">
        <v>25683</v>
      </c>
    </row>
    <row r="42" spans="2:13" ht="27.75" customHeight="1" x14ac:dyDescent="0.2">
      <c r="B42" s="1280"/>
      <c r="C42" s="1281"/>
      <c r="D42" s="106"/>
      <c r="E42" s="1284" t="s">
        <v>32</v>
      </c>
      <c r="F42" s="1284"/>
      <c r="G42" s="1284"/>
      <c r="H42" s="1285"/>
      <c r="I42" s="107">
        <v>372</v>
      </c>
      <c r="J42" s="108">
        <v>281</v>
      </c>
      <c r="K42" s="108">
        <v>190</v>
      </c>
      <c r="L42" s="108">
        <v>98</v>
      </c>
      <c r="M42" s="109">
        <v>7</v>
      </c>
    </row>
    <row r="43" spans="2:13" ht="27.75" customHeight="1" x14ac:dyDescent="0.2">
      <c r="B43" s="1280"/>
      <c r="C43" s="1281"/>
      <c r="D43" s="106"/>
      <c r="E43" s="1284" t="s">
        <v>33</v>
      </c>
      <c r="F43" s="1284"/>
      <c r="G43" s="1284"/>
      <c r="H43" s="1285"/>
      <c r="I43" s="107">
        <v>10719</v>
      </c>
      <c r="J43" s="108">
        <v>9632</v>
      </c>
      <c r="K43" s="108">
        <v>9005</v>
      </c>
      <c r="L43" s="108">
        <v>8185</v>
      </c>
      <c r="M43" s="109">
        <v>7920</v>
      </c>
    </row>
    <row r="44" spans="2:13" ht="27.75" customHeight="1" x14ac:dyDescent="0.2">
      <c r="B44" s="1280"/>
      <c r="C44" s="1281"/>
      <c r="D44" s="106"/>
      <c r="E44" s="1284" t="s">
        <v>34</v>
      </c>
      <c r="F44" s="1284"/>
      <c r="G44" s="1284"/>
      <c r="H44" s="1285"/>
      <c r="I44" s="107">
        <v>3590</v>
      </c>
      <c r="J44" s="108">
        <v>3295</v>
      </c>
      <c r="K44" s="108">
        <v>3431</v>
      </c>
      <c r="L44" s="108">
        <v>3094</v>
      </c>
      <c r="M44" s="109">
        <v>2744</v>
      </c>
    </row>
    <row r="45" spans="2:13" ht="27.75" customHeight="1" x14ac:dyDescent="0.2">
      <c r="B45" s="1280"/>
      <c r="C45" s="1281"/>
      <c r="D45" s="106"/>
      <c r="E45" s="1284" t="s">
        <v>35</v>
      </c>
      <c r="F45" s="1284"/>
      <c r="G45" s="1284"/>
      <c r="H45" s="1285"/>
      <c r="I45" s="107">
        <v>3012</v>
      </c>
      <c r="J45" s="108">
        <v>2881</v>
      </c>
      <c r="K45" s="108">
        <v>2761</v>
      </c>
      <c r="L45" s="108">
        <v>2859</v>
      </c>
      <c r="M45" s="109">
        <v>2675</v>
      </c>
    </row>
    <row r="46" spans="2:13" ht="27.75" customHeight="1" x14ac:dyDescent="0.2">
      <c r="B46" s="1280"/>
      <c r="C46" s="1281"/>
      <c r="D46" s="110"/>
      <c r="E46" s="1284" t="s">
        <v>36</v>
      </c>
      <c r="F46" s="1284"/>
      <c r="G46" s="1284"/>
      <c r="H46" s="1285"/>
      <c r="I46" s="107">
        <v>258</v>
      </c>
      <c r="J46" s="108">
        <v>254</v>
      </c>
      <c r="K46" s="108" t="s">
        <v>526</v>
      </c>
      <c r="L46" s="108" t="s">
        <v>526</v>
      </c>
      <c r="M46" s="109" t="s">
        <v>526</v>
      </c>
    </row>
    <row r="47" spans="2:13" ht="27.75" customHeight="1" x14ac:dyDescent="0.2">
      <c r="B47" s="1280"/>
      <c r="C47" s="1281"/>
      <c r="D47" s="111"/>
      <c r="E47" s="1294" t="s">
        <v>37</v>
      </c>
      <c r="F47" s="1295"/>
      <c r="G47" s="1295"/>
      <c r="H47" s="1296"/>
      <c r="I47" s="107" t="s">
        <v>526</v>
      </c>
      <c r="J47" s="108" t="s">
        <v>526</v>
      </c>
      <c r="K47" s="108" t="s">
        <v>526</v>
      </c>
      <c r="L47" s="108" t="s">
        <v>526</v>
      </c>
      <c r="M47" s="109" t="s">
        <v>526</v>
      </c>
    </row>
    <row r="48" spans="2:13" ht="27.75" customHeight="1" x14ac:dyDescent="0.2">
      <c r="B48" s="1280"/>
      <c r="C48" s="1281"/>
      <c r="D48" s="106"/>
      <c r="E48" s="1284" t="s">
        <v>38</v>
      </c>
      <c r="F48" s="1284"/>
      <c r="G48" s="1284"/>
      <c r="H48" s="1285"/>
      <c r="I48" s="107" t="s">
        <v>526</v>
      </c>
      <c r="J48" s="108" t="s">
        <v>526</v>
      </c>
      <c r="K48" s="108" t="s">
        <v>526</v>
      </c>
      <c r="L48" s="108" t="s">
        <v>526</v>
      </c>
      <c r="M48" s="109" t="s">
        <v>526</v>
      </c>
    </row>
    <row r="49" spans="2:13" ht="27.75" customHeight="1" x14ac:dyDescent="0.2">
      <c r="B49" s="1282"/>
      <c r="C49" s="1283"/>
      <c r="D49" s="106"/>
      <c r="E49" s="1284" t="s">
        <v>39</v>
      </c>
      <c r="F49" s="1284"/>
      <c r="G49" s="1284"/>
      <c r="H49" s="1285"/>
      <c r="I49" s="107" t="s">
        <v>526</v>
      </c>
      <c r="J49" s="108" t="s">
        <v>526</v>
      </c>
      <c r="K49" s="108" t="s">
        <v>526</v>
      </c>
      <c r="L49" s="108" t="s">
        <v>526</v>
      </c>
      <c r="M49" s="109" t="s">
        <v>526</v>
      </c>
    </row>
    <row r="50" spans="2:13" ht="27.75" customHeight="1" x14ac:dyDescent="0.2">
      <c r="B50" s="1278" t="s">
        <v>40</v>
      </c>
      <c r="C50" s="1279"/>
      <c r="D50" s="112"/>
      <c r="E50" s="1284" t="s">
        <v>41</v>
      </c>
      <c r="F50" s="1284"/>
      <c r="G50" s="1284"/>
      <c r="H50" s="1285"/>
      <c r="I50" s="107">
        <v>4905</v>
      </c>
      <c r="J50" s="108">
        <v>5476</v>
      </c>
      <c r="K50" s="108">
        <v>5918</v>
      </c>
      <c r="L50" s="108">
        <v>5794</v>
      </c>
      <c r="M50" s="109">
        <v>5361</v>
      </c>
    </row>
    <row r="51" spans="2:13" ht="27.75" customHeight="1" x14ac:dyDescent="0.2">
      <c r="B51" s="1280"/>
      <c r="C51" s="1281"/>
      <c r="D51" s="106"/>
      <c r="E51" s="1284" t="s">
        <v>42</v>
      </c>
      <c r="F51" s="1284"/>
      <c r="G51" s="1284"/>
      <c r="H51" s="1285"/>
      <c r="I51" s="107">
        <v>7716</v>
      </c>
      <c r="J51" s="108">
        <v>7381</v>
      </c>
      <c r="K51" s="108">
        <v>6678</v>
      </c>
      <c r="L51" s="108">
        <v>5907</v>
      </c>
      <c r="M51" s="109">
        <v>5582</v>
      </c>
    </row>
    <row r="52" spans="2:13" ht="27.75" customHeight="1" x14ac:dyDescent="0.2">
      <c r="B52" s="1282"/>
      <c r="C52" s="1283"/>
      <c r="D52" s="106"/>
      <c r="E52" s="1284" t="s">
        <v>43</v>
      </c>
      <c r="F52" s="1284"/>
      <c r="G52" s="1284"/>
      <c r="H52" s="1285"/>
      <c r="I52" s="107">
        <v>31713</v>
      </c>
      <c r="J52" s="108">
        <v>31400</v>
      </c>
      <c r="K52" s="108">
        <v>30672</v>
      </c>
      <c r="L52" s="108">
        <v>29300</v>
      </c>
      <c r="M52" s="109">
        <v>28974</v>
      </c>
    </row>
    <row r="53" spans="2:13" ht="27.75" customHeight="1" thickBot="1" x14ac:dyDescent="0.25">
      <c r="B53" s="1286" t="s">
        <v>44</v>
      </c>
      <c r="C53" s="1287"/>
      <c r="D53" s="113"/>
      <c r="E53" s="1288" t="s">
        <v>45</v>
      </c>
      <c r="F53" s="1288"/>
      <c r="G53" s="1288"/>
      <c r="H53" s="1289"/>
      <c r="I53" s="114">
        <v>-106</v>
      </c>
      <c r="J53" s="115">
        <v>-2021</v>
      </c>
      <c r="K53" s="115">
        <v>-2034</v>
      </c>
      <c r="L53" s="115">
        <v>-1290</v>
      </c>
      <c r="M53" s="116">
        <v>-887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DQ9/vVGG9ipnfXbn0hrbqtjn1SlTvLwzDKgar/9lpSYQ68t5gDgT8KLV/ODXPzYK4i4/BpEDhaw89LJl6nTt3w==" saltValue="BIpYZx3XnT8mopCP2LvU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305" t="s">
        <v>48</v>
      </c>
      <c r="D55" s="1305"/>
      <c r="E55" s="1306"/>
      <c r="F55" s="128">
        <v>3175</v>
      </c>
      <c r="G55" s="128">
        <v>3383</v>
      </c>
      <c r="H55" s="129">
        <v>2878</v>
      </c>
    </row>
    <row r="56" spans="2:8" ht="52.5" customHeight="1" x14ac:dyDescent="0.2">
      <c r="B56" s="130"/>
      <c r="C56" s="1307" t="s">
        <v>49</v>
      </c>
      <c r="D56" s="1307"/>
      <c r="E56" s="1308"/>
      <c r="F56" s="131">
        <v>975</v>
      </c>
      <c r="G56" s="131">
        <v>627</v>
      </c>
      <c r="H56" s="132">
        <v>728</v>
      </c>
    </row>
    <row r="57" spans="2:8" ht="53.25" customHeight="1" x14ac:dyDescent="0.2">
      <c r="B57" s="130"/>
      <c r="C57" s="1309" t="s">
        <v>50</v>
      </c>
      <c r="D57" s="1309"/>
      <c r="E57" s="1310"/>
      <c r="F57" s="133">
        <v>863</v>
      </c>
      <c r="G57" s="133">
        <v>870</v>
      </c>
      <c r="H57" s="134">
        <v>893</v>
      </c>
    </row>
    <row r="58" spans="2:8" ht="45.75" customHeight="1" x14ac:dyDescent="0.2">
      <c r="B58" s="135"/>
      <c r="C58" s="1297" t="s">
        <v>590</v>
      </c>
      <c r="D58" s="1298"/>
      <c r="E58" s="1299"/>
      <c r="F58" s="136">
        <v>327</v>
      </c>
      <c r="G58" s="136">
        <v>327</v>
      </c>
      <c r="H58" s="137">
        <v>327</v>
      </c>
    </row>
    <row r="59" spans="2:8" ht="45.75" customHeight="1" x14ac:dyDescent="0.2">
      <c r="B59" s="135"/>
      <c r="C59" s="1297" t="s">
        <v>591</v>
      </c>
      <c r="D59" s="1298"/>
      <c r="E59" s="1299"/>
      <c r="F59" s="136">
        <v>305</v>
      </c>
      <c r="G59" s="136">
        <v>306</v>
      </c>
      <c r="H59" s="137">
        <v>308</v>
      </c>
    </row>
    <row r="60" spans="2:8" ht="45.75" customHeight="1" x14ac:dyDescent="0.2">
      <c r="B60" s="135"/>
      <c r="C60" s="1297" t="s">
        <v>592</v>
      </c>
      <c r="D60" s="1298"/>
      <c r="E60" s="1299"/>
      <c r="F60" s="136">
        <v>110</v>
      </c>
      <c r="G60" s="136">
        <v>110</v>
      </c>
      <c r="H60" s="137">
        <v>122</v>
      </c>
    </row>
    <row r="61" spans="2:8" ht="45.75" customHeight="1" x14ac:dyDescent="0.2">
      <c r="B61" s="135"/>
      <c r="C61" s="1297" t="s">
        <v>593</v>
      </c>
      <c r="D61" s="1298"/>
      <c r="E61" s="1299"/>
      <c r="F61" s="136">
        <v>109</v>
      </c>
      <c r="G61" s="136">
        <v>110</v>
      </c>
      <c r="H61" s="137">
        <v>111</v>
      </c>
    </row>
    <row r="62" spans="2:8" ht="45.75" customHeight="1" thickBot="1" x14ac:dyDescent="0.25">
      <c r="B62" s="138"/>
      <c r="C62" s="1300" t="s">
        <v>594</v>
      </c>
      <c r="D62" s="1301"/>
      <c r="E62" s="1302"/>
      <c r="F62" s="139">
        <v>11</v>
      </c>
      <c r="G62" s="139">
        <v>11</v>
      </c>
      <c r="H62" s="140">
        <v>11</v>
      </c>
    </row>
    <row r="63" spans="2:8" ht="52.5" customHeight="1" thickBot="1" x14ac:dyDescent="0.25">
      <c r="B63" s="141"/>
      <c r="C63" s="1303" t="s">
        <v>51</v>
      </c>
      <c r="D63" s="1303"/>
      <c r="E63" s="1304"/>
      <c r="F63" s="142">
        <v>5014</v>
      </c>
      <c r="G63" s="142">
        <v>4880</v>
      </c>
      <c r="H63" s="143">
        <v>4498</v>
      </c>
    </row>
    <row r="64" spans="2:8" ht="15" customHeight="1" x14ac:dyDescent="0.2"/>
  </sheetData>
  <sheetProtection algorithmName="SHA-512" hashValue="sflBFuXKEo6rOiHbkdBBvKWigWSGionF+57JQDpIEGqjl62IvYMNxkXx5b0FtQHZVfutvg5gGxHR9xrPAoxYSg==" saltValue="aFpb+XCfOwzYuRnvGK3s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election activeCell="AN43" sqref="AN43:DC47"/>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627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614</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567</v>
      </c>
      <c r="BQ50" s="1317"/>
      <c r="BR50" s="1317"/>
      <c r="BS50" s="1317"/>
      <c r="BT50" s="1317"/>
      <c r="BU50" s="1317"/>
      <c r="BV50" s="1317"/>
      <c r="BW50" s="1317"/>
      <c r="BX50" s="1317" t="s">
        <v>568</v>
      </c>
      <c r="BY50" s="1317"/>
      <c r="BZ50" s="1317"/>
      <c r="CA50" s="1317"/>
      <c r="CB50" s="1317"/>
      <c r="CC50" s="1317"/>
      <c r="CD50" s="1317"/>
      <c r="CE50" s="1317"/>
      <c r="CF50" s="1317" t="s">
        <v>569</v>
      </c>
      <c r="CG50" s="1317"/>
      <c r="CH50" s="1317"/>
      <c r="CI50" s="1317"/>
      <c r="CJ50" s="1317"/>
      <c r="CK50" s="1317"/>
      <c r="CL50" s="1317"/>
      <c r="CM50" s="1317"/>
      <c r="CN50" s="1317" t="s">
        <v>570</v>
      </c>
      <c r="CO50" s="1317"/>
      <c r="CP50" s="1317"/>
      <c r="CQ50" s="1317"/>
      <c r="CR50" s="1317"/>
      <c r="CS50" s="1317"/>
      <c r="CT50" s="1317"/>
      <c r="CU50" s="1317"/>
      <c r="CV50" s="1317" t="s">
        <v>571</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615</v>
      </c>
      <c r="AO51" s="1316"/>
      <c r="AP51" s="1316"/>
      <c r="AQ51" s="1316"/>
      <c r="AR51" s="1316"/>
      <c r="AS51" s="1316"/>
      <c r="AT51" s="1316"/>
      <c r="AU51" s="1316"/>
      <c r="AV51" s="1316"/>
      <c r="AW51" s="1316"/>
      <c r="AX51" s="1316"/>
      <c r="AY51" s="1316"/>
      <c r="AZ51" s="1316"/>
      <c r="BA51" s="1316"/>
      <c r="BB51" s="1316" t="s">
        <v>616</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617</v>
      </c>
      <c r="BC53" s="1316"/>
      <c r="BD53" s="1316"/>
      <c r="BE53" s="1316"/>
      <c r="BF53" s="1316"/>
      <c r="BG53" s="1316"/>
      <c r="BH53" s="1316"/>
      <c r="BI53" s="1316"/>
      <c r="BJ53" s="1316"/>
      <c r="BK53" s="1316"/>
      <c r="BL53" s="1316"/>
      <c r="BM53" s="1316"/>
      <c r="BN53" s="1316"/>
      <c r="BO53" s="1316"/>
      <c r="BP53" s="1313">
        <v>66.099999999999994</v>
      </c>
      <c r="BQ53" s="1313"/>
      <c r="BR53" s="1313"/>
      <c r="BS53" s="1313"/>
      <c r="BT53" s="1313"/>
      <c r="BU53" s="1313"/>
      <c r="BV53" s="1313"/>
      <c r="BW53" s="1313"/>
      <c r="BX53" s="1313">
        <v>68.3</v>
      </c>
      <c r="BY53" s="1313"/>
      <c r="BZ53" s="1313"/>
      <c r="CA53" s="1313"/>
      <c r="CB53" s="1313"/>
      <c r="CC53" s="1313"/>
      <c r="CD53" s="1313"/>
      <c r="CE53" s="1313"/>
      <c r="CF53" s="1313">
        <v>68.3</v>
      </c>
      <c r="CG53" s="1313"/>
      <c r="CH53" s="1313"/>
      <c r="CI53" s="1313"/>
      <c r="CJ53" s="1313"/>
      <c r="CK53" s="1313"/>
      <c r="CL53" s="1313"/>
      <c r="CM53" s="1313"/>
      <c r="CN53" s="1313">
        <v>69.3</v>
      </c>
      <c r="CO53" s="1313"/>
      <c r="CP53" s="1313"/>
      <c r="CQ53" s="1313"/>
      <c r="CR53" s="1313"/>
      <c r="CS53" s="1313"/>
      <c r="CT53" s="1313"/>
      <c r="CU53" s="1313"/>
      <c r="CV53" s="1313">
        <v>69.5</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618</v>
      </c>
      <c r="AO55" s="1317"/>
      <c r="AP55" s="1317"/>
      <c r="AQ55" s="1317"/>
      <c r="AR55" s="1317"/>
      <c r="AS55" s="1317"/>
      <c r="AT55" s="1317"/>
      <c r="AU55" s="1317"/>
      <c r="AV55" s="1317"/>
      <c r="AW55" s="1317"/>
      <c r="AX55" s="1317"/>
      <c r="AY55" s="1317"/>
      <c r="AZ55" s="1317"/>
      <c r="BA55" s="1317"/>
      <c r="BB55" s="1316" t="s">
        <v>616</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619</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620</v>
      </c>
    </row>
    <row r="64" spans="1:109" ht="13.2" x14ac:dyDescent="0.2">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628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614</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567</v>
      </c>
      <c r="BQ72" s="1317"/>
      <c r="BR72" s="1317"/>
      <c r="BS72" s="1317"/>
      <c r="BT72" s="1317"/>
      <c r="BU72" s="1317"/>
      <c r="BV72" s="1317"/>
      <c r="BW72" s="1317"/>
      <c r="BX72" s="1317" t="s">
        <v>568</v>
      </c>
      <c r="BY72" s="1317"/>
      <c r="BZ72" s="1317"/>
      <c r="CA72" s="1317"/>
      <c r="CB72" s="1317"/>
      <c r="CC72" s="1317"/>
      <c r="CD72" s="1317"/>
      <c r="CE72" s="1317"/>
      <c r="CF72" s="1317" t="s">
        <v>569</v>
      </c>
      <c r="CG72" s="1317"/>
      <c r="CH72" s="1317"/>
      <c r="CI72" s="1317"/>
      <c r="CJ72" s="1317"/>
      <c r="CK72" s="1317"/>
      <c r="CL72" s="1317"/>
      <c r="CM72" s="1317"/>
      <c r="CN72" s="1317" t="s">
        <v>570</v>
      </c>
      <c r="CO72" s="1317"/>
      <c r="CP72" s="1317"/>
      <c r="CQ72" s="1317"/>
      <c r="CR72" s="1317"/>
      <c r="CS72" s="1317"/>
      <c r="CT72" s="1317"/>
      <c r="CU72" s="1317"/>
      <c r="CV72" s="1317" t="s">
        <v>571</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615</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622</v>
      </c>
      <c r="BC75" s="1316"/>
      <c r="BD75" s="1316"/>
      <c r="BE75" s="1316"/>
      <c r="BF75" s="1316"/>
      <c r="BG75" s="1316"/>
      <c r="BH75" s="1316"/>
      <c r="BI75" s="1316"/>
      <c r="BJ75" s="1316"/>
      <c r="BK75" s="1316"/>
      <c r="BL75" s="1316"/>
      <c r="BM75" s="1316"/>
      <c r="BN75" s="1316"/>
      <c r="BO75" s="1316"/>
      <c r="BP75" s="1313">
        <v>10.1</v>
      </c>
      <c r="BQ75" s="1313"/>
      <c r="BR75" s="1313"/>
      <c r="BS75" s="1313"/>
      <c r="BT75" s="1313"/>
      <c r="BU75" s="1313"/>
      <c r="BV75" s="1313"/>
      <c r="BW75" s="1313"/>
      <c r="BX75" s="1313">
        <v>9</v>
      </c>
      <c r="BY75" s="1313"/>
      <c r="BZ75" s="1313"/>
      <c r="CA75" s="1313"/>
      <c r="CB75" s="1313"/>
      <c r="CC75" s="1313"/>
      <c r="CD75" s="1313"/>
      <c r="CE75" s="1313"/>
      <c r="CF75" s="1313">
        <v>8.1</v>
      </c>
      <c r="CG75" s="1313"/>
      <c r="CH75" s="1313"/>
      <c r="CI75" s="1313"/>
      <c r="CJ75" s="1313"/>
      <c r="CK75" s="1313"/>
      <c r="CL75" s="1313"/>
      <c r="CM75" s="1313"/>
      <c r="CN75" s="1313">
        <v>7.1</v>
      </c>
      <c r="CO75" s="1313"/>
      <c r="CP75" s="1313"/>
      <c r="CQ75" s="1313"/>
      <c r="CR75" s="1313"/>
      <c r="CS75" s="1313"/>
      <c r="CT75" s="1313"/>
      <c r="CU75" s="1313"/>
      <c r="CV75" s="1313">
        <v>6.5</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624</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625</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LLPYqD9bbWm5kxy+XbJzDVgE/RGmFc11DySpdPEHJNhS/B7Ivhcq9eNoIdRw84DYxtEmBQYxkoAwwurZMGP5Ww==" saltValue="bPL9BTul99kI7tSG2v+R/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OoXbKq1Zmi83NmW3O8ugeSrVhAHercJFs73Ik0nW2qgOMsl94UVRksfU2MOuAHXKpUt0CeS+itp8MzsA0r7r6g==" saltValue="oTMtGnJ399lJK1/sexDl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election activeCell="AB53" sqref="AB53"/>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626</v>
      </c>
    </row>
  </sheetData>
  <sheetProtection algorithmName="SHA-512" hashValue="S50Ivt25P7IW4MGlGWLp7pPviegxMgRKAiW2DbapKWDYbnxI+LL7SRv08ABGRfFkn3pTlLie2WH2EJqVb75Oww==" saltValue="HIHTijY4jsYN591UMmDL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36170</v>
      </c>
      <c r="E3" s="162"/>
      <c r="F3" s="163">
        <v>57295</v>
      </c>
      <c r="G3" s="164"/>
      <c r="H3" s="165"/>
    </row>
    <row r="4" spans="1:8" x14ac:dyDescent="0.2">
      <c r="A4" s="166"/>
      <c r="B4" s="167"/>
      <c r="C4" s="168"/>
      <c r="D4" s="169">
        <v>15483</v>
      </c>
      <c r="E4" s="170"/>
      <c r="F4" s="171">
        <v>32771</v>
      </c>
      <c r="G4" s="172"/>
      <c r="H4" s="173"/>
    </row>
    <row r="5" spans="1:8" x14ac:dyDescent="0.2">
      <c r="A5" s="154" t="s">
        <v>559</v>
      </c>
      <c r="B5" s="159"/>
      <c r="C5" s="160"/>
      <c r="D5" s="161">
        <v>33962</v>
      </c>
      <c r="E5" s="162"/>
      <c r="F5" s="163">
        <v>54110</v>
      </c>
      <c r="G5" s="164"/>
      <c r="H5" s="165"/>
    </row>
    <row r="6" spans="1:8" x14ac:dyDescent="0.2">
      <c r="A6" s="166"/>
      <c r="B6" s="167"/>
      <c r="C6" s="168"/>
      <c r="D6" s="169">
        <v>9322</v>
      </c>
      <c r="E6" s="170"/>
      <c r="F6" s="171">
        <v>30620</v>
      </c>
      <c r="G6" s="172"/>
      <c r="H6" s="173"/>
    </row>
    <row r="7" spans="1:8" x14ac:dyDescent="0.2">
      <c r="A7" s="154" t="s">
        <v>560</v>
      </c>
      <c r="B7" s="159"/>
      <c r="C7" s="160"/>
      <c r="D7" s="161">
        <v>37966</v>
      </c>
      <c r="E7" s="162"/>
      <c r="F7" s="163">
        <v>54684</v>
      </c>
      <c r="G7" s="164"/>
      <c r="H7" s="165"/>
    </row>
    <row r="8" spans="1:8" x14ac:dyDescent="0.2">
      <c r="A8" s="166"/>
      <c r="B8" s="167"/>
      <c r="C8" s="168"/>
      <c r="D8" s="169">
        <v>14611</v>
      </c>
      <c r="E8" s="170"/>
      <c r="F8" s="171">
        <v>32829</v>
      </c>
      <c r="G8" s="172"/>
      <c r="H8" s="173"/>
    </row>
    <row r="9" spans="1:8" x14ac:dyDescent="0.2">
      <c r="A9" s="154" t="s">
        <v>561</v>
      </c>
      <c r="B9" s="159"/>
      <c r="C9" s="160"/>
      <c r="D9" s="161">
        <v>40239</v>
      </c>
      <c r="E9" s="162"/>
      <c r="F9" s="163">
        <v>62383</v>
      </c>
      <c r="G9" s="164"/>
      <c r="H9" s="165"/>
    </row>
    <row r="10" spans="1:8" x14ac:dyDescent="0.2">
      <c r="A10" s="166"/>
      <c r="B10" s="167"/>
      <c r="C10" s="168"/>
      <c r="D10" s="169">
        <v>15794</v>
      </c>
      <c r="E10" s="170"/>
      <c r="F10" s="171">
        <v>35325</v>
      </c>
      <c r="G10" s="172"/>
      <c r="H10" s="173"/>
    </row>
    <row r="11" spans="1:8" x14ac:dyDescent="0.2">
      <c r="A11" s="154" t="s">
        <v>562</v>
      </c>
      <c r="B11" s="159"/>
      <c r="C11" s="160"/>
      <c r="D11" s="161">
        <v>59525</v>
      </c>
      <c r="E11" s="162"/>
      <c r="F11" s="163">
        <v>63812</v>
      </c>
      <c r="G11" s="164"/>
      <c r="H11" s="165"/>
    </row>
    <row r="12" spans="1:8" x14ac:dyDescent="0.2">
      <c r="A12" s="166"/>
      <c r="B12" s="167"/>
      <c r="C12" s="174"/>
      <c r="D12" s="169">
        <v>24593</v>
      </c>
      <c r="E12" s="170"/>
      <c r="F12" s="171">
        <v>33848</v>
      </c>
      <c r="G12" s="172"/>
      <c r="H12" s="173"/>
    </row>
    <row r="13" spans="1:8" x14ac:dyDescent="0.2">
      <c r="A13" s="154"/>
      <c r="B13" s="159"/>
      <c r="C13" s="175"/>
      <c r="D13" s="176">
        <v>41572</v>
      </c>
      <c r="E13" s="177"/>
      <c r="F13" s="178">
        <v>58457</v>
      </c>
      <c r="G13" s="179"/>
      <c r="H13" s="165"/>
    </row>
    <row r="14" spans="1:8" x14ac:dyDescent="0.2">
      <c r="A14" s="166"/>
      <c r="B14" s="167"/>
      <c r="C14" s="168"/>
      <c r="D14" s="169">
        <v>15961</v>
      </c>
      <c r="E14" s="170"/>
      <c r="F14" s="171">
        <v>33079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3.77</v>
      </c>
      <c r="C19" s="180">
        <f>ROUND(VALUE(SUBSTITUTE(実質収支比率等に係る経年分析!G$48,"▲","-")),2)</f>
        <v>2.2200000000000002</v>
      </c>
      <c r="D19" s="180">
        <f>ROUND(VALUE(SUBSTITUTE(実質収支比率等に係る経年分析!H$48,"▲","-")),2)</f>
        <v>3.35</v>
      </c>
      <c r="E19" s="180">
        <f>ROUND(VALUE(SUBSTITUTE(実質収支比率等に係る経年分析!I$48,"▲","-")),2)</f>
        <v>3.85</v>
      </c>
      <c r="F19" s="180">
        <f>ROUND(VALUE(SUBSTITUTE(実質収支比率等に係る経年分析!J$48,"▲","-")),2)</f>
        <v>6.51</v>
      </c>
    </row>
    <row r="20" spans="1:11" x14ac:dyDescent="0.2">
      <c r="A20" s="180" t="s">
        <v>55</v>
      </c>
      <c r="B20" s="180">
        <f>ROUND(VALUE(SUBSTITUTE(実質収支比率等に係る経年分析!F$47,"▲","-")),2)</f>
        <v>20.47</v>
      </c>
      <c r="C20" s="180">
        <f>ROUND(VALUE(SUBSTITUTE(実質収支比率等に係る経年分析!G$47,"▲","-")),2)</f>
        <v>20.45</v>
      </c>
      <c r="D20" s="180">
        <f>ROUND(VALUE(SUBSTITUTE(実質収支比率等に係る経年分析!H$47,"▲","-")),2)</f>
        <v>21.48</v>
      </c>
      <c r="E20" s="180">
        <f>ROUND(VALUE(SUBSTITUTE(実質収支比率等に係る経年分析!I$47,"▲","-")),2)</f>
        <v>22.78</v>
      </c>
      <c r="F20" s="180">
        <f>ROUND(VALUE(SUBSTITUTE(実質収支比率等に係る経年分析!J$47,"▲","-")),2)</f>
        <v>18.43</v>
      </c>
    </row>
    <row r="21" spans="1:11" x14ac:dyDescent="0.2">
      <c r="A21" s="180" t="s">
        <v>56</v>
      </c>
      <c r="B21" s="180">
        <f>IF(ISNUMBER(VALUE(SUBSTITUTE(実質収支比率等に係る経年分析!F$49,"▲","-"))),ROUND(VALUE(SUBSTITUTE(実質収支比率等に係る経年分析!F$49,"▲","-")),2),NA())</f>
        <v>3.34</v>
      </c>
      <c r="C21" s="180">
        <f>IF(ISNUMBER(VALUE(SUBSTITUTE(実質収支比率等に係る経年分析!G$49,"▲","-"))),ROUND(VALUE(SUBSTITUTE(実質収支比率等に係る経年分析!G$49,"▲","-")),2),NA())</f>
        <v>-1.44</v>
      </c>
      <c r="D21" s="180">
        <f>IF(ISNUMBER(VALUE(SUBSTITUTE(実質収支比率等に係る経年分析!H$49,"▲","-"))),ROUND(VALUE(SUBSTITUTE(実質収支比率等に係る経年分析!H$49,"▲","-")),2),NA())</f>
        <v>2.2000000000000002</v>
      </c>
      <c r="E21" s="180">
        <f>IF(ISNUMBER(VALUE(SUBSTITUTE(実質収支比率等に係る経年分析!I$49,"▲","-"))),ROUND(VALUE(SUBSTITUTE(実質収支比率等に係る経年分析!I$49,"▲","-")),2),NA())</f>
        <v>1.92</v>
      </c>
      <c r="F21" s="180">
        <f>IF(ISNUMBER(VALUE(SUBSTITUTE(実質収支比率等に係る経年分析!J$49,"▲","-"))),ROUND(VALUE(SUBSTITUTE(実質収支比率等に係る経年分析!J$49,"▲","-")),2),NA())</f>
        <v>-0.39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総合開発事業特別会計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0.79</v>
      </c>
    </row>
    <row r="32" spans="1:11" x14ac:dyDescent="0.2">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0.88</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1.42</v>
      </c>
    </row>
    <row r="34" spans="1:16" x14ac:dyDescent="0.2">
      <c r="A34" s="181" t="str">
        <f>IF(連結実質赤字比率に係る赤字・黒字の構成分析!C$36="",NA(),連結実質赤字比率に係る赤字・黒字の構成分析!C$36)</f>
        <v>介護保険事業特別会計(保険事業勘定)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2.2200000000000002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3103</v>
      </c>
      <c r="E42" s="182"/>
      <c r="F42" s="182"/>
      <c r="G42" s="182">
        <f>'実質公債費比率（分子）の構造'!L$52</f>
        <v>3058</v>
      </c>
      <c r="H42" s="182"/>
      <c r="I42" s="182"/>
      <c r="J42" s="182">
        <f>'実質公債費比率（分子）の構造'!M$52</f>
        <v>3094</v>
      </c>
      <c r="K42" s="182"/>
      <c r="L42" s="182"/>
      <c r="M42" s="182">
        <f>'実質公債費比率（分子）の構造'!N$52</f>
        <v>3075</v>
      </c>
      <c r="N42" s="182"/>
      <c r="O42" s="182"/>
      <c r="P42" s="182">
        <f>'実質公債費比率（分子）の構造'!O$52</f>
        <v>3113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91</v>
      </c>
      <c r="C44" s="182"/>
      <c r="D44" s="182"/>
      <c r="E44" s="182">
        <f>'実質公債費比率（分子）の構造'!L$50</f>
        <v>91</v>
      </c>
      <c r="F44" s="182"/>
      <c r="G44" s="182"/>
      <c r="H44" s="182">
        <f>'実質公債費比率（分子）の構造'!M$50</f>
        <v>91</v>
      </c>
      <c r="I44" s="182"/>
      <c r="J44" s="182"/>
      <c r="K44" s="182">
        <f>'実質公債費比率（分子）の構造'!N$50</f>
        <v>91</v>
      </c>
      <c r="L44" s="182"/>
      <c r="M44" s="182"/>
      <c r="N44" s="182">
        <f>'実質公債費比率（分子）の構造'!O$50</f>
        <v>91</v>
      </c>
      <c r="O44" s="182"/>
      <c r="P44" s="182"/>
    </row>
    <row r="45" spans="1:16" x14ac:dyDescent="0.2">
      <c r="A45" s="182" t="s">
        <v>66</v>
      </c>
      <c r="B45" s="182">
        <f>'実質公債費比率（分子）の構造'!K$49</f>
        <v>408</v>
      </c>
      <c r="C45" s="182"/>
      <c r="D45" s="182"/>
      <c r="E45" s="182">
        <f>'実質公債費比率（分子）の構造'!L$49</f>
        <v>296</v>
      </c>
      <c r="F45" s="182"/>
      <c r="G45" s="182"/>
      <c r="H45" s="182">
        <f>'実質公債費比率（分子）の構造'!M$49</f>
        <v>449</v>
      </c>
      <c r="I45" s="182"/>
      <c r="J45" s="182"/>
      <c r="K45" s="182">
        <f>'実質公債費比率（分子）の構造'!N$49</f>
        <v>462</v>
      </c>
      <c r="L45" s="182"/>
      <c r="M45" s="182"/>
      <c r="N45" s="182">
        <f>'実質公債費比率（分子）の構造'!O$49</f>
        <v>503</v>
      </c>
      <c r="O45" s="182"/>
      <c r="P45" s="182"/>
    </row>
    <row r="46" spans="1:16" x14ac:dyDescent="0.2">
      <c r="A46" s="182" t="s">
        <v>67</v>
      </c>
      <c r="B46" s="182">
        <f>'実質公債費比率（分子）の構造'!K$48</f>
        <v>797</v>
      </c>
      <c r="C46" s="182"/>
      <c r="D46" s="182"/>
      <c r="E46" s="182">
        <f>'実質公債費比率（分子）の構造'!L$48</f>
        <v>765</v>
      </c>
      <c r="F46" s="182"/>
      <c r="G46" s="182"/>
      <c r="H46" s="182">
        <f>'実質公債費比率（分子）の構造'!M$48</f>
        <v>799</v>
      </c>
      <c r="I46" s="182"/>
      <c r="J46" s="182"/>
      <c r="K46" s="182">
        <f>'実質公債費比率（分子）の構造'!N$48</f>
        <v>852</v>
      </c>
      <c r="L46" s="182"/>
      <c r="M46" s="182"/>
      <c r="N46" s="182">
        <f>'実質公債費比率（分子）の構造'!O$48</f>
        <v>815</v>
      </c>
      <c r="O46" s="182"/>
      <c r="P46" s="182"/>
    </row>
    <row r="47" spans="1:16" x14ac:dyDescent="0.2">
      <c r="A47" s="182" t="s">
        <v>68</v>
      </c>
      <c r="B47" s="182">
        <f>'実質公債費比率（分子）の構造'!K$47</f>
        <v>67</v>
      </c>
      <c r="C47" s="182"/>
      <c r="D47" s="182"/>
      <c r="E47" s="182">
        <f>'実質公債費比率（分子）の構造'!L$47</f>
        <v>70</v>
      </c>
      <c r="F47" s="182"/>
      <c r="G47" s="182"/>
      <c r="H47" s="182">
        <f>'実質公債費比率（分子）の構造'!M$47</f>
        <v>80</v>
      </c>
      <c r="I47" s="182"/>
      <c r="J47" s="182"/>
      <c r="K47" s="182">
        <f>'実質公債費比率（分子）の構造'!N$47</f>
        <v>80</v>
      </c>
      <c r="L47" s="182"/>
      <c r="M47" s="182"/>
      <c r="N47" s="182">
        <f>'実質公債費比率（分子）の構造'!O$47</f>
        <v>70</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2927</v>
      </c>
      <c r="C49" s="182"/>
      <c r="D49" s="182"/>
      <c r="E49" s="182">
        <f>'実質公債費比率（分子）の構造'!L$45</f>
        <v>2736</v>
      </c>
      <c r="F49" s="182"/>
      <c r="G49" s="182"/>
      <c r="H49" s="182">
        <f>'実質公債費比率（分子）の構造'!M$45</f>
        <v>2565</v>
      </c>
      <c r="I49" s="182"/>
      <c r="J49" s="182"/>
      <c r="K49" s="182">
        <f>'実質公債費比率（分子）の構造'!N$45</f>
        <v>2441</v>
      </c>
      <c r="L49" s="182"/>
      <c r="M49" s="182"/>
      <c r="N49" s="182">
        <f>'実質公債費比率（分子）の構造'!O$45</f>
        <v>2352</v>
      </c>
      <c r="O49" s="182"/>
      <c r="P49" s="182"/>
    </row>
    <row r="50" spans="1:16" x14ac:dyDescent="0.2">
      <c r="A50" s="182" t="s">
        <v>71</v>
      </c>
      <c r="B50" s="182" t="e">
        <f>NA()</f>
        <v>#N/A</v>
      </c>
      <c r="C50" s="182">
        <f>IF(ISNUMBER('実質公債費比率（分子）の構造'!K$53),'実質公債費比率（分子）の構造'!K$53,NA())</f>
        <v>1187</v>
      </c>
      <c r="D50" s="182" t="e">
        <f>NA()</f>
        <v>#N/A</v>
      </c>
      <c r="E50" s="182" t="e">
        <f>NA()</f>
        <v>#N/A</v>
      </c>
      <c r="F50" s="182">
        <f>IF(ISNUMBER('実質公債費比率（分子）の構造'!L$53),'実質公債費比率（分子）の構造'!L$53,NA())</f>
        <v>900</v>
      </c>
      <c r="G50" s="182" t="e">
        <f>NA()</f>
        <v>#N/A</v>
      </c>
      <c r="H50" s="182" t="e">
        <f>NA()</f>
        <v>#N/A</v>
      </c>
      <c r="I50" s="182">
        <f>IF(ISNUMBER('実質公債費比率（分子）の構造'!M$53),'実質公債費比率（分子）の構造'!M$53,NA())</f>
        <v>890</v>
      </c>
      <c r="J50" s="182" t="e">
        <f>NA()</f>
        <v>#N/A</v>
      </c>
      <c r="K50" s="182" t="e">
        <f>NA()</f>
        <v>#N/A</v>
      </c>
      <c r="L50" s="182">
        <f>IF(ISNUMBER('実質公債費比率（分子）の構造'!N$53),'実質公債費比率（分子）の構造'!N$53,NA())</f>
        <v>851</v>
      </c>
      <c r="M50" s="182" t="e">
        <f>NA()</f>
        <v>#N/A</v>
      </c>
      <c r="N50" s="182" t="e">
        <f>NA()</f>
        <v>#N/A</v>
      </c>
      <c r="O50" s="182">
        <f>IF(ISNUMBER('実質公債費比率（分子）の構造'!O$53),'実質公債費比率（分子）の構造'!O$53,NA())</f>
        <v>718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31713</v>
      </c>
      <c r="E56" s="181"/>
      <c r="F56" s="181"/>
      <c r="G56" s="181">
        <f>'将来負担比率（分子）の構造'!J$52</f>
        <v>31400</v>
      </c>
      <c r="H56" s="181"/>
      <c r="I56" s="181"/>
      <c r="J56" s="181">
        <f>'将来負担比率（分子）の構造'!K$52</f>
        <v>30672</v>
      </c>
      <c r="K56" s="181"/>
      <c r="L56" s="181"/>
      <c r="M56" s="181">
        <f>'将来負担比率（分子）の構造'!L$52</f>
        <v>29300</v>
      </c>
      <c r="N56" s="181"/>
      <c r="O56" s="181"/>
      <c r="P56" s="181">
        <f>'将来負担比率（分子）の構造'!M$52</f>
        <v>28974</v>
      </c>
    </row>
    <row r="57" spans="1:16" x14ac:dyDescent="0.2">
      <c r="A57" s="181" t="s">
        <v>42</v>
      </c>
      <c r="B57" s="181"/>
      <c r="C57" s="181"/>
      <c r="D57" s="181">
        <f>'将来負担比率（分子）の構造'!I$51</f>
        <v>7716</v>
      </c>
      <c r="E57" s="181"/>
      <c r="F57" s="181"/>
      <c r="G57" s="181">
        <f>'将来負担比率（分子）の構造'!J$51</f>
        <v>7381</v>
      </c>
      <c r="H57" s="181"/>
      <c r="I57" s="181"/>
      <c r="J57" s="181">
        <f>'将来負担比率（分子）の構造'!K$51</f>
        <v>6678</v>
      </c>
      <c r="K57" s="181"/>
      <c r="L57" s="181"/>
      <c r="M57" s="181">
        <f>'将来負担比率（分子）の構造'!L$51</f>
        <v>5907</v>
      </c>
      <c r="N57" s="181"/>
      <c r="O57" s="181"/>
      <c r="P57" s="181">
        <f>'将来負担比率（分子）の構造'!M$51</f>
        <v>5582</v>
      </c>
    </row>
    <row r="58" spans="1:16" x14ac:dyDescent="0.2">
      <c r="A58" s="181" t="s">
        <v>41</v>
      </c>
      <c r="B58" s="181"/>
      <c r="C58" s="181"/>
      <c r="D58" s="181">
        <f>'将来負担比率（分子）の構造'!I$50</f>
        <v>4905</v>
      </c>
      <c r="E58" s="181"/>
      <c r="F58" s="181"/>
      <c r="G58" s="181">
        <f>'将来負担比率（分子）の構造'!J$50</f>
        <v>5476</v>
      </c>
      <c r="H58" s="181"/>
      <c r="I58" s="181"/>
      <c r="J58" s="181">
        <f>'将来負担比率（分子）の構造'!K$50</f>
        <v>5918</v>
      </c>
      <c r="K58" s="181"/>
      <c r="L58" s="181"/>
      <c r="M58" s="181">
        <f>'将来負担比率（分子）の構造'!L$50</f>
        <v>5794</v>
      </c>
      <c r="N58" s="181"/>
      <c r="O58" s="181"/>
      <c r="P58" s="181">
        <f>'将来負担比率（分子）の構造'!M$50</f>
        <v>5361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258</v>
      </c>
      <c r="C61" s="181"/>
      <c r="D61" s="181"/>
      <c r="E61" s="181">
        <f>'将来負担比率（分子）の構造'!J$46</f>
        <v>254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3012</v>
      </c>
      <c r="C62" s="181"/>
      <c r="D62" s="181"/>
      <c r="E62" s="181">
        <f>'将来負担比率（分子）の構造'!J$45</f>
        <v>2881</v>
      </c>
      <c r="F62" s="181"/>
      <c r="G62" s="181"/>
      <c r="H62" s="181">
        <f>'将来負担比率（分子）の構造'!K$45</f>
        <v>2761</v>
      </c>
      <c r="I62" s="181"/>
      <c r="J62" s="181"/>
      <c r="K62" s="181">
        <f>'将来負担比率（分子）の構造'!L$45</f>
        <v>2859</v>
      </c>
      <c r="L62" s="181"/>
      <c r="M62" s="181"/>
      <c r="N62" s="181">
        <f>'将来負担比率（分子）の構造'!M$45</f>
        <v>2675</v>
      </c>
      <c r="O62" s="181"/>
      <c r="P62" s="181"/>
    </row>
    <row r="63" spans="1:16" x14ac:dyDescent="0.2">
      <c r="A63" s="181" t="s">
        <v>34</v>
      </c>
      <c r="B63" s="181">
        <f>'将来負担比率（分子）の構造'!I$44</f>
        <v>3590</v>
      </c>
      <c r="C63" s="181"/>
      <c r="D63" s="181"/>
      <c r="E63" s="181">
        <f>'将来負担比率（分子）の構造'!J$44</f>
        <v>3295</v>
      </c>
      <c r="F63" s="181"/>
      <c r="G63" s="181"/>
      <c r="H63" s="181">
        <f>'将来負担比率（分子）の構造'!K$44</f>
        <v>3431</v>
      </c>
      <c r="I63" s="181"/>
      <c r="J63" s="181"/>
      <c r="K63" s="181">
        <f>'将来負担比率（分子）の構造'!L$44</f>
        <v>3094</v>
      </c>
      <c r="L63" s="181"/>
      <c r="M63" s="181"/>
      <c r="N63" s="181">
        <f>'将来負担比率（分子）の構造'!M$44</f>
        <v>2744</v>
      </c>
      <c r="O63" s="181"/>
      <c r="P63" s="181"/>
    </row>
    <row r="64" spans="1:16" x14ac:dyDescent="0.2">
      <c r="A64" s="181" t="s">
        <v>33</v>
      </c>
      <c r="B64" s="181">
        <f>'将来負担比率（分子）の構造'!I$43</f>
        <v>10719</v>
      </c>
      <c r="C64" s="181"/>
      <c r="D64" s="181"/>
      <c r="E64" s="181">
        <f>'将来負担比率（分子）の構造'!J$43</f>
        <v>9632</v>
      </c>
      <c r="F64" s="181"/>
      <c r="G64" s="181"/>
      <c r="H64" s="181">
        <f>'将来負担比率（分子）の構造'!K$43</f>
        <v>9005</v>
      </c>
      <c r="I64" s="181"/>
      <c r="J64" s="181"/>
      <c r="K64" s="181">
        <f>'将来負担比率（分子）の構造'!L$43</f>
        <v>8185</v>
      </c>
      <c r="L64" s="181"/>
      <c r="M64" s="181"/>
      <c r="N64" s="181">
        <f>'将来負担比率（分子）の構造'!M$43</f>
        <v>7920</v>
      </c>
      <c r="O64" s="181"/>
      <c r="P64" s="181"/>
    </row>
    <row r="65" spans="1:16" x14ac:dyDescent="0.2">
      <c r="A65" s="181" t="s">
        <v>32</v>
      </c>
      <c r="B65" s="181">
        <f>'将来負担比率（分子）の構造'!I$42</f>
        <v>372</v>
      </c>
      <c r="C65" s="181"/>
      <c r="D65" s="181"/>
      <c r="E65" s="181">
        <f>'将来負担比率（分子）の構造'!J$42</f>
        <v>281</v>
      </c>
      <c r="F65" s="181"/>
      <c r="G65" s="181"/>
      <c r="H65" s="181">
        <f>'将来負担比率（分子）の構造'!K$42</f>
        <v>190</v>
      </c>
      <c r="I65" s="181"/>
      <c r="J65" s="181"/>
      <c r="K65" s="181">
        <f>'将来負担比率（分子）の構造'!L$42</f>
        <v>98</v>
      </c>
      <c r="L65" s="181"/>
      <c r="M65" s="181"/>
      <c r="N65" s="181">
        <f>'将来負担比率（分子）の構造'!M$42</f>
        <v>7</v>
      </c>
      <c r="O65" s="181"/>
      <c r="P65" s="181"/>
    </row>
    <row r="66" spans="1:16" x14ac:dyDescent="0.2">
      <c r="A66" s="181" t="s">
        <v>31</v>
      </c>
      <c r="B66" s="181">
        <f>'将来負担比率（分子）の構造'!I$41</f>
        <v>26276</v>
      </c>
      <c r="C66" s="181"/>
      <c r="D66" s="181"/>
      <c r="E66" s="181">
        <f>'将来負担比率（分子）の構造'!J$41</f>
        <v>25893</v>
      </c>
      <c r="F66" s="181"/>
      <c r="G66" s="181"/>
      <c r="H66" s="181">
        <f>'将来負担比率（分子）の構造'!K$41</f>
        <v>25848</v>
      </c>
      <c r="I66" s="181"/>
      <c r="J66" s="181"/>
      <c r="K66" s="181">
        <f>'将来負担比率（分子）の構造'!L$41</f>
        <v>25476</v>
      </c>
      <c r="L66" s="181"/>
      <c r="M66" s="181"/>
      <c r="N66" s="181">
        <f>'将来負担比率（分子）の構造'!M$41</f>
        <v>25683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3175</v>
      </c>
      <c r="C72" s="185">
        <f>基金残高に係る経年分析!G55</f>
        <v>3383</v>
      </c>
      <c r="D72" s="185">
        <f>基金残高に係る経年分析!H55</f>
        <v>2878</v>
      </c>
    </row>
    <row r="73" spans="1:16" x14ac:dyDescent="0.2">
      <c r="A73" s="184" t="s">
        <v>78</v>
      </c>
      <c r="B73" s="185">
        <f>基金残高に係る経年分析!F56</f>
        <v>975</v>
      </c>
      <c r="C73" s="185">
        <f>基金残高に係る経年分析!G56</f>
        <v>627</v>
      </c>
      <c r="D73" s="185">
        <f>基金残高に係る経年分析!H56</f>
        <v>728</v>
      </c>
    </row>
    <row r="74" spans="1:16" x14ac:dyDescent="0.2">
      <c r="A74" s="184" t="s">
        <v>79</v>
      </c>
      <c r="B74" s="185">
        <f>基金残高に係る経年分析!F57</f>
        <v>863</v>
      </c>
      <c r="C74" s="185">
        <f>基金残高に係る経年分析!G57</f>
        <v>870</v>
      </c>
      <c r="D74" s="185">
        <f>基金残高に係る経年分析!H57</f>
        <v>893</v>
      </c>
    </row>
  </sheetData>
  <sheetProtection algorithmName="SHA-512" hashValue="X7y6EgOHZV71Q+Ck0TuR6TFIJNo8glqEfXYudh/0yn756n55m8Byg1uy4nIS+n1yDgEgSqilWqeMS1w6b+QE+g==" saltValue="Ak7lIr0ISj/lLonJaYTT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229</v>
      </c>
      <c r="C5" s="747"/>
      <c r="D5" s="747"/>
      <c r="E5" s="747"/>
      <c r="F5" s="747"/>
      <c r="G5" s="747"/>
      <c r="H5" s="747"/>
      <c r="I5" s="747"/>
      <c r="J5" s="747"/>
      <c r="K5" s="747"/>
      <c r="L5" s="747"/>
      <c r="M5" s="747"/>
      <c r="N5" s="747"/>
      <c r="O5" s="747"/>
      <c r="P5" s="747"/>
      <c r="Q5" s="748"/>
      <c r="R5" s="735">
        <v>9773908</v>
      </c>
      <c r="S5" s="736"/>
      <c r="T5" s="736"/>
      <c r="U5" s="736"/>
      <c r="V5" s="736"/>
      <c r="W5" s="736"/>
      <c r="X5" s="736"/>
      <c r="Y5" s="779"/>
      <c r="Z5" s="797">
        <v>26.1</v>
      </c>
      <c r="AA5" s="797"/>
      <c r="AB5" s="797"/>
      <c r="AC5" s="797"/>
      <c r="AD5" s="798">
        <v>9245608</v>
      </c>
      <c r="AE5" s="798"/>
      <c r="AF5" s="798"/>
      <c r="AG5" s="798"/>
      <c r="AH5" s="798"/>
      <c r="AI5" s="798"/>
      <c r="AJ5" s="798"/>
      <c r="AK5" s="798"/>
      <c r="AL5" s="780">
        <v>61.8</v>
      </c>
      <c r="AM5" s="751"/>
      <c r="AN5" s="751"/>
      <c r="AO5" s="781"/>
      <c r="AP5" s="746" t="s">
        <v>230</v>
      </c>
      <c r="AQ5" s="747"/>
      <c r="AR5" s="747"/>
      <c r="AS5" s="747"/>
      <c r="AT5" s="747"/>
      <c r="AU5" s="747"/>
      <c r="AV5" s="747"/>
      <c r="AW5" s="747"/>
      <c r="AX5" s="747"/>
      <c r="AY5" s="747"/>
      <c r="AZ5" s="747"/>
      <c r="BA5" s="747"/>
      <c r="BB5" s="747"/>
      <c r="BC5" s="747"/>
      <c r="BD5" s="747"/>
      <c r="BE5" s="747"/>
      <c r="BF5" s="748"/>
      <c r="BG5" s="680">
        <v>9233562</v>
      </c>
      <c r="BH5" s="681"/>
      <c r="BI5" s="681"/>
      <c r="BJ5" s="681"/>
      <c r="BK5" s="681"/>
      <c r="BL5" s="681"/>
      <c r="BM5" s="681"/>
      <c r="BN5" s="682"/>
      <c r="BO5" s="713">
        <v>94.5</v>
      </c>
      <c r="BP5" s="713"/>
      <c r="BQ5" s="713"/>
      <c r="BR5" s="713"/>
      <c r="BS5" s="714">
        <v>126902</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2">
      <c r="B6" s="677" t="s">
        <v>234</v>
      </c>
      <c r="C6" s="678"/>
      <c r="D6" s="678"/>
      <c r="E6" s="678"/>
      <c r="F6" s="678"/>
      <c r="G6" s="678"/>
      <c r="H6" s="678"/>
      <c r="I6" s="678"/>
      <c r="J6" s="678"/>
      <c r="K6" s="678"/>
      <c r="L6" s="678"/>
      <c r="M6" s="678"/>
      <c r="N6" s="678"/>
      <c r="O6" s="678"/>
      <c r="P6" s="678"/>
      <c r="Q6" s="679"/>
      <c r="R6" s="680">
        <v>252727</v>
      </c>
      <c r="S6" s="681"/>
      <c r="T6" s="681"/>
      <c r="U6" s="681"/>
      <c r="V6" s="681"/>
      <c r="W6" s="681"/>
      <c r="X6" s="681"/>
      <c r="Y6" s="682"/>
      <c r="Z6" s="713">
        <v>0.7</v>
      </c>
      <c r="AA6" s="713"/>
      <c r="AB6" s="713"/>
      <c r="AC6" s="713"/>
      <c r="AD6" s="714">
        <v>252727</v>
      </c>
      <c r="AE6" s="714"/>
      <c r="AF6" s="714"/>
      <c r="AG6" s="714"/>
      <c r="AH6" s="714"/>
      <c r="AI6" s="714"/>
      <c r="AJ6" s="714"/>
      <c r="AK6" s="714"/>
      <c r="AL6" s="683">
        <v>1.7</v>
      </c>
      <c r="AM6" s="684"/>
      <c r="AN6" s="684"/>
      <c r="AO6" s="715"/>
      <c r="AP6" s="677" t="s">
        <v>235</v>
      </c>
      <c r="AQ6" s="678"/>
      <c r="AR6" s="678"/>
      <c r="AS6" s="678"/>
      <c r="AT6" s="678"/>
      <c r="AU6" s="678"/>
      <c r="AV6" s="678"/>
      <c r="AW6" s="678"/>
      <c r="AX6" s="678"/>
      <c r="AY6" s="678"/>
      <c r="AZ6" s="678"/>
      <c r="BA6" s="678"/>
      <c r="BB6" s="678"/>
      <c r="BC6" s="678"/>
      <c r="BD6" s="678"/>
      <c r="BE6" s="678"/>
      <c r="BF6" s="679"/>
      <c r="BG6" s="680">
        <v>9233562</v>
      </c>
      <c r="BH6" s="681"/>
      <c r="BI6" s="681"/>
      <c r="BJ6" s="681"/>
      <c r="BK6" s="681"/>
      <c r="BL6" s="681"/>
      <c r="BM6" s="681"/>
      <c r="BN6" s="682"/>
      <c r="BO6" s="713">
        <v>94.5</v>
      </c>
      <c r="BP6" s="713"/>
      <c r="BQ6" s="713"/>
      <c r="BR6" s="713"/>
      <c r="BS6" s="714">
        <v>126902</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224366</v>
      </c>
      <c r="CS6" s="681"/>
      <c r="CT6" s="681"/>
      <c r="CU6" s="681"/>
      <c r="CV6" s="681"/>
      <c r="CW6" s="681"/>
      <c r="CX6" s="681"/>
      <c r="CY6" s="682"/>
      <c r="CZ6" s="780">
        <v>0.6</v>
      </c>
      <c r="DA6" s="751"/>
      <c r="DB6" s="751"/>
      <c r="DC6" s="783"/>
      <c r="DD6" s="686" t="s">
        <v>237</v>
      </c>
      <c r="DE6" s="681"/>
      <c r="DF6" s="681"/>
      <c r="DG6" s="681"/>
      <c r="DH6" s="681"/>
      <c r="DI6" s="681"/>
      <c r="DJ6" s="681"/>
      <c r="DK6" s="681"/>
      <c r="DL6" s="681"/>
      <c r="DM6" s="681"/>
      <c r="DN6" s="681"/>
      <c r="DO6" s="681"/>
      <c r="DP6" s="682"/>
      <c r="DQ6" s="686">
        <v>224366</v>
      </c>
      <c r="DR6" s="681"/>
      <c r="DS6" s="681"/>
      <c r="DT6" s="681"/>
      <c r="DU6" s="681"/>
      <c r="DV6" s="681"/>
      <c r="DW6" s="681"/>
      <c r="DX6" s="681"/>
      <c r="DY6" s="681"/>
      <c r="DZ6" s="681"/>
      <c r="EA6" s="681"/>
      <c r="EB6" s="681"/>
      <c r="EC6" s="727"/>
    </row>
    <row r="7" spans="2:143" ht="11.25" customHeight="1" x14ac:dyDescent="0.2">
      <c r="B7" s="677" t="s">
        <v>238</v>
      </c>
      <c r="C7" s="678"/>
      <c r="D7" s="678"/>
      <c r="E7" s="678"/>
      <c r="F7" s="678"/>
      <c r="G7" s="678"/>
      <c r="H7" s="678"/>
      <c r="I7" s="678"/>
      <c r="J7" s="678"/>
      <c r="K7" s="678"/>
      <c r="L7" s="678"/>
      <c r="M7" s="678"/>
      <c r="N7" s="678"/>
      <c r="O7" s="678"/>
      <c r="P7" s="678"/>
      <c r="Q7" s="679"/>
      <c r="R7" s="680">
        <v>9614</v>
      </c>
      <c r="S7" s="681"/>
      <c r="T7" s="681"/>
      <c r="U7" s="681"/>
      <c r="V7" s="681"/>
      <c r="W7" s="681"/>
      <c r="X7" s="681"/>
      <c r="Y7" s="682"/>
      <c r="Z7" s="713">
        <v>0</v>
      </c>
      <c r="AA7" s="713"/>
      <c r="AB7" s="713"/>
      <c r="AC7" s="713"/>
      <c r="AD7" s="714">
        <v>9614</v>
      </c>
      <c r="AE7" s="714"/>
      <c r="AF7" s="714"/>
      <c r="AG7" s="714"/>
      <c r="AH7" s="714"/>
      <c r="AI7" s="714"/>
      <c r="AJ7" s="714"/>
      <c r="AK7" s="714"/>
      <c r="AL7" s="683">
        <v>0.1</v>
      </c>
      <c r="AM7" s="684"/>
      <c r="AN7" s="684"/>
      <c r="AO7" s="715"/>
      <c r="AP7" s="677" t="s">
        <v>239</v>
      </c>
      <c r="AQ7" s="678"/>
      <c r="AR7" s="678"/>
      <c r="AS7" s="678"/>
      <c r="AT7" s="678"/>
      <c r="AU7" s="678"/>
      <c r="AV7" s="678"/>
      <c r="AW7" s="678"/>
      <c r="AX7" s="678"/>
      <c r="AY7" s="678"/>
      <c r="AZ7" s="678"/>
      <c r="BA7" s="678"/>
      <c r="BB7" s="678"/>
      <c r="BC7" s="678"/>
      <c r="BD7" s="678"/>
      <c r="BE7" s="678"/>
      <c r="BF7" s="679"/>
      <c r="BG7" s="680">
        <v>4719711</v>
      </c>
      <c r="BH7" s="681"/>
      <c r="BI7" s="681"/>
      <c r="BJ7" s="681"/>
      <c r="BK7" s="681"/>
      <c r="BL7" s="681"/>
      <c r="BM7" s="681"/>
      <c r="BN7" s="682"/>
      <c r="BO7" s="713">
        <v>48.3</v>
      </c>
      <c r="BP7" s="713"/>
      <c r="BQ7" s="713"/>
      <c r="BR7" s="713"/>
      <c r="BS7" s="714">
        <v>126902</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10127365</v>
      </c>
      <c r="CS7" s="681"/>
      <c r="CT7" s="681"/>
      <c r="CU7" s="681"/>
      <c r="CV7" s="681"/>
      <c r="CW7" s="681"/>
      <c r="CX7" s="681"/>
      <c r="CY7" s="682"/>
      <c r="CZ7" s="713">
        <v>27.8</v>
      </c>
      <c r="DA7" s="713"/>
      <c r="DB7" s="713"/>
      <c r="DC7" s="713"/>
      <c r="DD7" s="686">
        <v>54531</v>
      </c>
      <c r="DE7" s="681"/>
      <c r="DF7" s="681"/>
      <c r="DG7" s="681"/>
      <c r="DH7" s="681"/>
      <c r="DI7" s="681"/>
      <c r="DJ7" s="681"/>
      <c r="DK7" s="681"/>
      <c r="DL7" s="681"/>
      <c r="DM7" s="681"/>
      <c r="DN7" s="681"/>
      <c r="DO7" s="681"/>
      <c r="DP7" s="682"/>
      <c r="DQ7" s="686">
        <v>2705592</v>
      </c>
      <c r="DR7" s="681"/>
      <c r="DS7" s="681"/>
      <c r="DT7" s="681"/>
      <c r="DU7" s="681"/>
      <c r="DV7" s="681"/>
      <c r="DW7" s="681"/>
      <c r="DX7" s="681"/>
      <c r="DY7" s="681"/>
      <c r="DZ7" s="681"/>
      <c r="EA7" s="681"/>
      <c r="EB7" s="681"/>
      <c r="EC7" s="727"/>
    </row>
    <row r="8" spans="2:143" ht="11.25" customHeight="1" x14ac:dyDescent="0.2">
      <c r="B8" s="677" t="s">
        <v>241</v>
      </c>
      <c r="C8" s="678"/>
      <c r="D8" s="678"/>
      <c r="E8" s="678"/>
      <c r="F8" s="678"/>
      <c r="G8" s="678"/>
      <c r="H8" s="678"/>
      <c r="I8" s="678"/>
      <c r="J8" s="678"/>
      <c r="K8" s="678"/>
      <c r="L8" s="678"/>
      <c r="M8" s="678"/>
      <c r="N8" s="678"/>
      <c r="O8" s="678"/>
      <c r="P8" s="678"/>
      <c r="Q8" s="679"/>
      <c r="R8" s="680">
        <v>40875</v>
      </c>
      <c r="S8" s="681"/>
      <c r="T8" s="681"/>
      <c r="U8" s="681"/>
      <c r="V8" s="681"/>
      <c r="W8" s="681"/>
      <c r="X8" s="681"/>
      <c r="Y8" s="682"/>
      <c r="Z8" s="713">
        <v>0.1</v>
      </c>
      <c r="AA8" s="713"/>
      <c r="AB8" s="713"/>
      <c r="AC8" s="713"/>
      <c r="AD8" s="714">
        <v>40875</v>
      </c>
      <c r="AE8" s="714"/>
      <c r="AF8" s="714"/>
      <c r="AG8" s="714"/>
      <c r="AH8" s="714"/>
      <c r="AI8" s="714"/>
      <c r="AJ8" s="714"/>
      <c r="AK8" s="714"/>
      <c r="AL8" s="683">
        <v>0.3</v>
      </c>
      <c r="AM8" s="684"/>
      <c r="AN8" s="684"/>
      <c r="AO8" s="715"/>
      <c r="AP8" s="677" t="s">
        <v>242</v>
      </c>
      <c r="AQ8" s="678"/>
      <c r="AR8" s="678"/>
      <c r="AS8" s="678"/>
      <c r="AT8" s="678"/>
      <c r="AU8" s="678"/>
      <c r="AV8" s="678"/>
      <c r="AW8" s="678"/>
      <c r="AX8" s="678"/>
      <c r="AY8" s="678"/>
      <c r="AZ8" s="678"/>
      <c r="BA8" s="678"/>
      <c r="BB8" s="678"/>
      <c r="BC8" s="678"/>
      <c r="BD8" s="678"/>
      <c r="BE8" s="678"/>
      <c r="BF8" s="679"/>
      <c r="BG8" s="680">
        <v>132987</v>
      </c>
      <c r="BH8" s="681"/>
      <c r="BI8" s="681"/>
      <c r="BJ8" s="681"/>
      <c r="BK8" s="681"/>
      <c r="BL8" s="681"/>
      <c r="BM8" s="681"/>
      <c r="BN8" s="682"/>
      <c r="BO8" s="713">
        <v>1.4</v>
      </c>
      <c r="BP8" s="713"/>
      <c r="BQ8" s="713"/>
      <c r="BR8" s="713"/>
      <c r="BS8" s="686" t="s">
        <v>140</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10842632</v>
      </c>
      <c r="CS8" s="681"/>
      <c r="CT8" s="681"/>
      <c r="CU8" s="681"/>
      <c r="CV8" s="681"/>
      <c r="CW8" s="681"/>
      <c r="CX8" s="681"/>
      <c r="CY8" s="682"/>
      <c r="CZ8" s="713">
        <v>29.8</v>
      </c>
      <c r="DA8" s="713"/>
      <c r="DB8" s="713"/>
      <c r="DC8" s="713"/>
      <c r="DD8" s="686">
        <v>496879</v>
      </c>
      <c r="DE8" s="681"/>
      <c r="DF8" s="681"/>
      <c r="DG8" s="681"/>
      <c r="DH8" s="681"/>
      <c r="DI8" s="681"/>
      <c r="DJ8" s="681"/>
      <c r="DK8" s="681"/>
      <c r="DL8" s="681"/>
      <c r="DM8" s="681"/>
      <c r="DN8" s="681"/>
      <c r="DO8" s="681"/>
      <c r="DP8" s="682"/>
      <c r="DQ8" s="686">
        <v>5055878</v>
      </c>
      <c r="DR8" s="681"/>
      <c r="DS8" s="681"/>
      <c r="DT8" s="681"/>
      <c r="DU8" s="681"/>
      <c r="DV8" s="681"/>
      <c r="DW8" s="681"/>
      <c r="DX8" s="681"/>
      <c r="DY8" s="681"/>
      <c r="DZ8" s="681"/>
      <c r="EA8" s="681"/>
      <c r="EB8" s="681"/>
      <c r="EC8" s="727"/>
    </row>
    <row r="9" spans="2:143" ht="11.25" customHeight="1" x14ac:dyDescent="0.2">
      <c r="B9" s="677" t="s">
        <v>244</v>
      </c>
      <c r="C9" s="678"/>
      <c r="D9" s="678"/>
      <c r="E9" s="678"/>
      <c r="F9" s="678"/>
      <c r="G9" s="678"/>
      <c r="H9" s="678"/>
      <c r="I9" s="678"/>
      <c r="J9" s="678"/>
      <c r="K9" s="678"/>
      <c r="L9" s="678"/>
      <c r="M9" s="678"/>
      <c r="N9" s="678"/>
      <c r="O9" s="678"/>
      <c r="P9" s="678"/>
      <c r="Q9" s="679"/>
      <c r="R9" s="680">
        <v>47811</v>
      </c>
      <c r="S9" s="681"/>
      <c r="T9" s="681"/>
      <c r="U9" s="681"/>
      <c r="V9" s="681"/>
      <c r="W9" s="681"/>
      <c r="X9" s="681"/>
      <c r="Y9" s="682"/>
      <c r="Z9" s="713">
        <v>0.1</v>
      </c>
      <c r="AA9" s="713"/>
      <c r="AB9" s="713"/>
      <c r="AC9" s="713"/>
      <c r="AD9" s="714">
        <v>47811</v>
      </c>
      <c r="AE9" s="714"/>
      <c r="AF9" s="714"/>
      <c r="AG9" s="714"/>
      <c r="AH9" s="714"/>
      <c r="AI9" s="714"/>
      <c r="AJ9" s="714"/>
      <c r="AK9" s="714"/>
      <c r="AL9" s="683">
        <v>0.3</v>
      </c>
      <c r="AM9" s="684"/>
      <c r="AN9" s="684"/>
      <c r="AO9" s="715"/>
      <c r="AP9" s="677" t="s">
        <v>245</v>
      </c>
      <c r="AQ9" s="678"/>
      <c r="AR9" s="678"/>
      <c r="AS9" s="678"/>
      <c r="AT9" s="678"/>
      <c r="AU9" s="678"/>
      <c r="AV9" s="678"/>
      <c r="AW9" s="678"/>
      <c r="AX9" s="678"/>
      <c r="AY9" s="678"/>
      <c r="AZ9" s="678"/>
      <c r="BA9" s="678"/>
      <c r="BB9" s="678"/>
      <c r="BC9" s="678"/>
      <c r="BD9" s="678"/>
      <c r="BE9" s="678"/>
      <c r="BF9" s="679"/>
      <c r="BG9" s="680">
        <v>3911294</v>
      </c>
      <c r="BH9" s="681"/>
      <c r="BI9" s="681"/>
      <c r="BJ9" s="681"/>
      <c r="BK9" s="681"/>
      <c r="BL9" s="681"/>
      <c r="BM9" s="681"/>
      <c r="BN9" s="682"/>
      <c r="BO9" s="713">
        <v>40</v>
      </c>
      <c r="BP9" s="713"/>
      <c r="BQ9" s="713"/>
      <c r="BR9" s="713"/>
      <c r="BS9" s="686" t="s">
        <v>237</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2046341</v>
      </c>
      <c r="CS9" s="681"/>
      <c r="CT9" s="681"/>
      <c r="CU9" s="681"/>
      <c r="CV9" s="681"/>
      <c r="CW9" s="681"/>
      <c r="CX9" s="681"/>
      <c r="CY9" s="682"/>
      <c r="CZ9" s="713">
        <v>5.6</v>
      </c>
      <c r="DA9" s="713"/>
      <c r="DB9" s="713"/>
      <c r="DC9" s="713"/>
      <c r="DD9" s="686">
        <v>12656</v>
      </c>
      <c r="DE9" s="681"/>
      <c r="DF9" s="681"/>
      <c r="DG9" s="681"/>
      <c r="DH9" s="681"/>
      <c r="DI9" s="681"/>
      <c r="DJ9" s="681"/>
      <c r="DK9" s="681"/>
      <c r="DL9" s="681"/>
      <c r="DM9" s="681"/>
      <c r="DN9" s="681"/>
      <c r="DO9" s="681"/>
      <c r="DP9" s="682"/>
      <c r="DQ9" s="686">
        <v>1975245</v>
      </c>
      <c r="DR9" s="681"/>
      <c r="DS9" s="681"/>
      <c r="DT9" s="681"/>
      <c r="DU9" s="681"/>
      <c r="DV9" s="681"/>
      <c r="DW9" s="681"/>
      <c r="DX9" s="681"/>
      <c r="DY9" s="681"/>
      <c r="DZ9" s="681"/>
      <c r="EA9" s="681"/>
      <c r="EB9" s="681"/>
      <c r="EC9" s="727"/>
    </row>
    <row r="10" spans="2:143" ht="11.25" customHeight="1" x14ac:dyDescent="0.2">
      <c r="B10" s="677" t="s">
        <v>247</v>
      </c>
      <c r="C10" s="678"/>
      <c r="D10" s="678"/>
      <c r="E10" s="678"/>
      <c r="F10" s="678"/>
      <c r="G10" s="678"/>
      <c r="H10" s="678"/>
      <c r="I10" s="678"/>
      <c r="J10" s="678"/>
      <c r="K10" s="678"/>
      <c r="L10" s="678"/>
      <c r="M10" s="678"/>
      <c r="N10" s="678"/>
      <c r="O10" s="678"/>
      <c r="P10" s="678"/>
      <c r="Q10" s="679"/>
      <c r="R10" s="680" t="s">
        <v>140</v>
      </c>
      <c r="S10" s="681"/>
      <c r="T10" s="681"/>
      <c r="U10" s="681"/>
      <c r="V10" s="681"/>
      <c r="W10" s="681"/>
      <c r="X10" s="681"/>
      <c r="Y10" s="682"/>
      <c r="Z10" s="713" t="s">
        <v>140</v>
      </c>
      <c r="AA10" s="713"/>
      <c r="AB10" s="713"/>
      <c r="AC10" s="713"/>
      <c r="AD10" s="714" t="s">
        <v>140</v>
      </c>
      <c r="AE10" s="714"/>
      <c r="AF10" s="714"/>
      <c r="AG10" s="714"/>
      <c r="AH10" s="714"/>
      <c r="AI10" s="714"/>
      <c r="AJ10" s="714"/>
      <c r="AK10" s="714"/>
      <c r="AL10" s="683" t="s">
        <v>237</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215237</v>
      </c>
      <c r="BH10" s="681"/>
      <c r="BI10" s="681"/>
      <c r="BJ10" s="681"/>
      <c r="BK10" s="681"/>
      <c r="BL10" s="681"/>
      <c r="BM10" s="681"/>
      <c r="BN10" s="682"/>
      <c r="BO10" s="713">
        <v>2.2000000000000002</v>
      </c>
      <c r="BP10" s="713"/>
      <c r="BQ10" s="713"/>
      <c r="BR10" s="713"/>
      <c r="BS10" s="686">
        <v>35609</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90257</v>
      </c>
      <c r="CS10" s="681"/>
      <c r="CT10" s="681"/>
      <c r="CU10" s="681"/>
      <c r="CV10" s="681"/>
      <c r="CW10" s="681"/>
      <c r="CX10" s="681"/>
      <c r="CY10" s="682"/>
      <c r="CZ10" s="713">
        <v>0.2</v>
      </c>
      <c r="DA10" s="713"/>
      <c r="DB10" s="713"/>
      <c r="DC10" s="713"/>
      <c r="DD10" s="686" t="s">
        <v>250</v>
      </c>
      <c r="DE10" s="681"/>
      <c r="DF10" s="681"/>
      <c r="DG10" s="681"/>
      <c r="DH10" s="681"/>
      <c r="DI10" s="681"/>
      <c r="DJ10" s="681"/>
      <c r="DK10" s="681"/>
      <c r="DL10" s="681"/>
      <c r="DM10" s="681"/>
      <c r="DN10" s="681"/>
      <c r="DO10" s="681"/>
      <c r="DP10" s="682"/>
      <c r="DQ10" s="686">
        <v>38044</v>
      </c>
      <c r="DR10" s="681"/>
      <c r="DS10" s="681"/>
      <c r="DT10" s="681"/>
      <c r="DU10" s="681"/>
      <c r="DV10" s="681"/>
      <c r="DW10" s="681"/>
      <c r="DX10" s="681"/>
      <c r="DY10" s="681"/>
      <c r="DZ10" s="681"/>
      <c r="EA10" s="681"/>
      <c r="EB10" s="681"/>
      <c r="EC10" s="727"/>
    </row>
    <row r="11" spans="2:143" ht="11.25" customHeight="1" x14ac:dyDescent="0.2">
      <c r="B11" s="677" t="s">
        <v>251</v>
      </c>
      <c r="C11" s="678"/>
      <c r="D11" s="678"/>
      <c r="E11" s="678"/>
      <c r="F11" s="678"/>
      <c r="G11" s="678"/>
      <c r="H11" s="678"/>
      <c r="I11" s="678"/>
      <c r="J11" s="678"/>
      <c r="K11" s="678"/>
      <c r="L11" s="678"/>
      <c r="M11" s="678"/>
      <c r="N11" s="678"/>
      <c r="O11" s="678"/>
      <c r="P11" s="678"/>
      <c r="Q11" s="679"/>
      <c r="R11" s="680">
        <v>1452821</v>
      </c>
      <c r="S11" s="681"/>
      <c r="T11" s="681"/>
      <c r="U11" s="681"/>
      <c r="V11" s="681"/>
      <c r="W11" s="681"/>
      <c r="X11" s="681"/>
      <c r="Y11" s="682"/>
      <c r="Z11" s="683">
        <v>3.9</v>
      </c>
      <c r="AA11" s="684"/>
      <c r="AB11" s="684"/>
      <c r="AC11" s="685"/>
      <c r="AD11" s="686">
        <v>1452821</v>
      </c>
      <c r="AE11" s="681"/>
      <c r="AF11" s="681"/>
      <c r="AG11" s="681"/>
      <c r="AH11" s="681"/>
      <c r="AI11" s="681"/>
      <c r="AJ11" s="681"/>
      <c r="AK11" s="682"/>
      <c r="AL11" s="683">
        <v>9.6999999999999993</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460193</v>
      </c>
      <c r="BH11" s="681"/>
      <c r="BI11" s="681"/>
      <c r="BJ11" s="681"/>
      <c r="BK11" s="681"/>
      <c r="BL11" s="681"/>
      <c r="BM11" s="681"/>
      <c r="BN11" s="682"/>
      <c r="BO11" s="713">
        <v>4.7</v>
      </c>
      <c r="BP11" s="713"/>
      <c r="BQ11" s="713"/>
      <c r="BR11" s="713"/>
      <c r="BS11" s="686">
        <v>91293</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1168205</v>
      </c>
      <c r="CS11" s="681"/>
      <c r="CT11" s="681"/>
      <c r="CU11" s="681"/>
      <c r="CV11" s="681"/>
      <c r="CW11" s="681"/>
      <c r="CX11" s="681"/>
      <c r="CY11" s="682"/>
      <c r="CZ11" s="713">
        <v>3.2</v>
      </c>
      <c r="DA11" s="713"/>
      <c r="DB11" s="713"/>
      <c r="DC11" s="713"/>
      <c r="DD11" s="686">
        <v>546312</v>
      </c>
      <c r="DE11" s="681"/>
      <c r="DF11" s="681"/>
      <c r="DG11" s="681"/>
      <c r="DH11" s="681"/>
      <c r="DI11" s="681"/>
      <c r="DJ11" s="681"/>
      <c r="DK11" s="681"/>
      <c r="DL11" s="681"/>
      <c r="DM11" s="681"/>
      <c r="DN11" s="681"/>
      <c r="DO11" s="681"/>
      <c r="DP11" s="682"/>
      <c r="DQ11" s="686">
        <v>638392</v>
      </c>
      <c r="DR11" s="681"/>
      <c r="DS11" s="681"/>
      <c r="DT11" s="681"/>
      <c r="DU11" s="681"/>
      <c r="DV11" s="681"/>
      <c r="DW11" s="681"/>
      <c r="DX11" s="681"/>
      <c r="DY11" s="681"/>
      <c r="DZ11" s="681"/>
      <c r="EA11" s="681"/>
      <c r="EB11" s="681"/>
      <c r="EC11" s="727"/>
    </row>
    <row r="12" spans="2:143" ht="11.25" customHeight="1" x14ac:dyDescent="0.2">
      <c r="B12" s="677" t="s">
        <v>254</v>
      </c>
      <c r="C12" s="678"/>
      <c r="D12" s="678"/>
      <c r="E12" s="678"/>
      <c r="F12" s="678"/>
      <c r="G12" s="678"/>
      <c r="H12" s="678"/>
      <c r="I12" s="678"/>
      <c r="J12" s="678"/>
      <c r="K12" s="678"/>
      <c r="L12" s="678"/>
      <c r="M12" s="678"/>
      <c r="N12" s="678"/>
      <c r="O12" s="678"/>
      <c r="P12" s="678"/>
      <c r="Q12" s="679"/>
      <c r="R12" s="680">
        <v>318</v>
      </c>
      <c r="S12" s="681"/>
      <c r="T12" s="681"/>
      <c r="U12" s="681"/>
      <c r="V12" s="681"/>
      <c r="W12" s="681"/>
      <c r="X12" s="681"/>
      <c r="Y12" s="682"/>
      <c r="Z12" s="713">
        <v>0</v>
      </c>
      <c r="AA12" s="713"/>
      <c r="AB12" s="713"/>
      <c r="AC12" s="713"/>
      <c r="AD12" s="714">
        <v>318</v>
      </c>
      <c r="AE12" s="714"/>
      <c r="AF12" s="714"/>
      <c r="AG12" s="714"/>
      <c r="AH12" s="714"/>
      <c r="AI12" s="714"/>
      <c r="AJ12" s="714"/>
      <c r="AK12" s="714"/>
      <c r="AL12" s="683">
        <v>0</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3872201</v>
      </c>
      <c r="BH12" s="681"/>
      <c r="BI12" s="681"/>
      <c r="BJ12" s="681"/>
      <c r="BK12" s="681"/>
      <c r="BL12" s="681"/>
      <c r="BM12" s="681"/>
      <c r="BN12" s="682"/>
      <c r="BO12" s="713">
        <v>39.6</v>
      </c>
      <c r="BP12" s="713"/>
      <c r="BQ12" s="713"/>
      <c r="BR12" s="713"/>
      <c r="BS12" s="686" t="s">
        <v>237</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1631214</v>
      </c>
      <c r="CS12" s="681"/>
      <c r="CT12" s="681"/>
      <c r="CU12" s="681"/>
      <c r="CV12" s="681"/>
      <c r="CW12" s="681"/>
      <c r="CX12" s="681"/>
      <c r="CY12" s="682"/>
      <c r="CZ12" s="713">
        <v>4.5</v>
      </c>
      <c r="DA12" s="713"/>
      <c r="DB12" s="713"/>
      <c r="DC12" s="713"/>
      <c r="DD12" s="686">
        <v>129404</v>
      </c>
      <c r="DE12" s="681"/>
      <c r="DF12" s="681"/>
      <c r="DG12" s="681"/>
      <c r="DH12" s="681"/>
      <c r="DI12" s="681"/>
      <c r="DJ12" s="681"/>
      <c r="DK12" s="681"/>
      <c r="DL12" s="681"/>
      <c r="DM12" s="681"/>
      <c r="DN12" s="681"/>
      <c r="DO12" s="681"/>
      <c r="DP12" s="682"/>
      <c r="DQ12" s="686">
        <v>1081946</v>
      </c>
      <c r="DR12" s="681"/>
      <c r="DS12" s="681"/>
      <c r="DT12" s="681"/>
      <c r="DU12" s="681"/>
      <c r="DV12" s="681"/>
      <c r="DW12" s="681"/>
      <c r="DX12" s="681"/>
      <c r="DY12" s="681"/>
      <c r="DZ12" s="681"/>
      <c r="EA12" s="681"/>
      <c r="EB12" s="681"/>
      <c r="EC12" s="727"/>
    </row>
    <row r="13" spans="2:143" ht="11.25" customHeight="1" x14ac:dyDescent="0.2">
      <c r="B13" s="677" t="s">
        <v>257</v>
      </c>
      <c r="C13" s="678"/>
      <c r="D13" s="678"/>
      <c r="E13" s="678"/>
      <c r="F13" s="678"/>
      <c r="G13" s="678"/>
      <c r="H13" s="678"/>
      <c r="I13" s="678"/>
      <c r="J13" s="678"/>
      <c r="K13" s="678"/>
      <c r="L13" s="678"/>
      <c r="M13" s="678"/>
      <c r="N13" s="678"/>
      <c r="O13" s="678"/>
      <c r="P13" s="678"/>
      <c r="Q13" s="679"/>
      <c r="R13" s="680" t="s">
        <v>140</v>
      </c>
      <c r="S13" s="681"/>
      <c r="T13" s="681"/>
      <c r="U13" s="681"/>
      <c r="V13" s="681"/>
      <c r="W13" s="681"/>
      <c r="X13" s="681"/>
      <c r="Y13" s="682"/>
      <c r="Z13" s="713" t="s">
        <v>140</v>
      </c>
      <c r="AA13" s="713"/>
      <c r="AB13" s="713"/>
      <c r="AC13" s="713"/>
      <c r="AD13" s="714" t="s">
        <v>140</v>
      </c>
      <c r="AE13" s="714"/>
      <c r="AF13" s="714"/>
      <c r="AG13" s="714"/>
      <c r="AH13" s="714"/>
      <c r="AI13" s="714"/>
      <c r="AJ13" s="714"/>
      <c r="AK13" s="714"/>
      <c r="AL13" s="683" t="s">
        <v>250</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3863165</v>
      </c>
      <c r="BH13" s="681"/>
      <c r="BI13" s="681"/>
      <c r="BJ13" s="681"/>
      <c r="BK13" s="681"/>
      <c r="BL13" s="681"/>
      <c r="BM13" s="681"/>
      <c r="BN13" s="682"/>
      <c r="BO13" s="713">
        <v>39.5</v>
      </c>
      <c r="BP13" s="713"/>
      <c r="BQ13" s="713"/>
      <c r="BR13" s="713"/>
      <c r="BS13" s="686" t="s">
        <v>140</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2845599</v>
      </c>
      <c r="CS13" s="681"/>
      <c r="CT13" s="681"/>
      <c r="CU13" s="681"/>
      <c r="CV13" s="681"/>
      <c r="CW13" s="681"/>
      <c r="CX13" s="681"/>
      <c r="CY13" s="682"/>
      <c r="CZ13" s="713">
        <v>7.8</v>
      </c>
      <c r="DA13" s="713"/>
      <c r="DB13" s="713"/>
      <c r="DC13" s="713"/>
      <c r="DD13" s="686">
        <v>1175023</v>
      </c>
      <c r="DE13" s="681"/>
      <c r="DF13" s="681"/>
      <c r="DG13" s="681"/>
      <c r="DH13" s="681"/>
      <c r="DI13" s="681"/>
      <c r="DJ13" s="681"/>
      <c r="DK13" s="681"/>
      <c r="DL13" s="681"/>
      <c r="DM13" s="681"/>
      <c r="DN13" s="681"/>
      <c r="DO13" s="681"/>
      <c r="DP13" s="682"/>
      <c r="DQ13" s="686">
        <v>1651190</v>
      </c>
      <c r="DR13" s="681"/>
      <c r="DS13" s="681"/>
      <c r="DT13" s="681"/>
      <c r="DU13" s="681"/>
      <c r="DV13" s="681"/>
      <c r="DW13" s="681"/>
      <c r="DX13" s="681"/>
      <c r="DY13" s="681"/>
      <c r="DZ13" s="681"/>
      <c r="EA13" s="681"/>
      <c r="EB13" s="681"/>
      <c r="EC13" s="727"/>
    </row>
    <row r="14" spans="2:143" ht="11.25" customHeight="1" x14ac:dyDescent="0.2">
      <c r="B14" s="677" t="s">
        <v>260</v>
      </c>
      <c r="C14" s="678"/>
      <c r="D14" s="678"/>
      <c r="E14" s="678"/>
      <c r="F14" s="678"/>
      <c r="G14" s="678"/>
      <c r="H14" s="678"/>
      <c r="I14" s="678"/>
      <c r="J14" s="678"/>
      <c r="K14" s="678"/>
      <c r="L14" s="678"/>
      <c r="M14" s="678"/>
      <c r="N14" s="678"/>
      <c r="O14" s="678"/>
      <c r="P14" s="678"/>
      <c r="Q14" s="679"/>
      <c r="R14" s="680" t="s">
        <v>140</v>
      </c>
      <c r="S14" s="681"/>
      <c r="T14" s="681"/>
      <c r="U14" s="681"/>
      <c r="V14" s="681"/>
      <c r="W14" s="681"/>
      <c r="X14" s="681"/>
      <c r="Y14" s="682"/>
      <c r="Z14" s="713" t="s">
        <v>237</v>
      </c>
      <c r="AA14" s="713"/>
      <c r="AB14" s="713"/>
      <c r="AC14" s="713"/>
      <c r="AD14" s="714" t="s">
        <v>237</v>
      </c>
      <c r="AE14" s="714"/>
      <c r="AF14" s="714"/>
      <c r="AG14" s="714"/>
      <c r="AH14" s="714"/>
      <c r="AI14" s="714"/>
      <c r="AJ14" s="714"/>
      <c r="AK14" s="714"/>
      <c r="AL14" s="683" t="s">
        <v>140</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218348</v>
      </c>
      <c r="BH14" s="681"/>
      <c r="BI14" s="681"/>
      <c r="BJ14" s="681"/>
      <c r="BK14" s="681"/>
      <c r="BL14" s="681"/>
      <c r="BM14" s="681"/>
      <c r="BN14" s="682"/>
      <c r="BO14" s="713">
        <v>2.2000000000000002</v>
      </c>
      <c r="BP14" s="713"/>
      <c r="BQ14" s="713"/>
      <c r="BR14" s="713"/>
      <c r="BS14" s="686" t="s">
        <v>140</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914558</v>
      </c>
      <c r="CS14" s="681"/>
      <c r="CT14" s="681"/>
      <c r="CU14" s="681"/>
      <c r="CV14" s="681"/>
      <c r="CW14" s="681"/>
      <c r="CX14" s="681"/>
      <c r="CY14" s="682"/>
      <c r="CZ14" s="713">
        <v>2.5</v>
      </c>
      <c r="DA14" s="713"/>
      <c r="DB14" s="713"/>
      <c r="DC14" s="713"/>
      <c r="DD14" s="686">
        <v>41109</v>
      </c>
      <c r="DE14" s="681"/>
      <c r="DF14" s="681"/>
      <c r="DG14" s="681"/>
      <c r="DH14" s="681"/>
      <c r="DI14" s="681"/>
      <c r="DJ14" s="681"/>
      <c r="DK14" s="681"/>
      <c r="DL14" s="681"/>
      <c r="DM14" s="681"/>
      <c r="DN14" s="681"/>
      <c r="DO14" s="681"/>
      <c r="DP14" s="682"/>
      <c r="DQ14" s="686">
        <v>872353</v>
      </c>
      <c r="DR14" s="681"/>
      <c r="DS14" s="681"/>
      <c r="DT14" s="681"/>
      <c r="DU14" s="681"/>
      <c r="DV14" s="681"/>
      <c r="DW14" s="681"/>
      <c r="DX14" s="681"/>
      <c r="DY14" s="681"/>
      <c r="DZ14" s="681"/>
      <c r="EA14" s="681"/>
      <c r="EB14" s="681"/>
      <c r="EC14" s="727"/>
    </row>
    <row r="15" spans="2:143" ht="11.25" customHeight="1" x14ac:dyDescent="0.2">
      <c r="B15" s="677" t="s">
        <v>263</v>
      </c>
      <c r="C15" s="678"/>
      <c r="D15" s="678"/>
      <c r="E15" s="678"/>
      <c r="F15" s="678"/>
      <c r="G15" s="678"/>
      <c r="H15" s="678"/>
      <c r="I15" s="678"/>
      <c r="J15" s="678"/>
      <c r="K15" s="678"/>
      <c r="L15" s="678"/>
      <c r="M15" s="678"/>
      <c r="N15" s="678"/>
      <c r="O15" s="678"/>
      <c r="P15" s="678"/>
      <c r="Q15" s="679"/>
      <c r="R15" s="680" t="s">
        <v>140</v>
      </c>
      <c r="S15" s="681"/>
      <c r="T15" s="681"/>
      <c r="U15" s="681"/>
      <c r="V15" s="681"/>
      <c r="W15" s="681"/>
      <c r="X15" s="681"/>
      <c r="Y15" s="682"/>
      <c r="Z15" s="713" t="s">
        <v>140</v>
      </c>
      <c r="AA15" s="713"/>
      <c r="AB15" s="713"/>
      <c r="AC15" s="713"/>
      <c r="AD15" s="714" t="s">
        <v>140</v>
      </c>
      <c r="AE15" s="714"/>
      <c r="AF15" s="714"/>
      <c r="AG15" s="714"/>
      <c r="AH15" s="714"/>
      <c r="AI15" s="714"/>
      <c r="AJ15" s="714"/>
      <c r="AK15" s="714"/>
      <c r="AL15" s="683" t="s">
        <v>237</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423302</v>
      </c>
      <c r="BH15" s="681"/>
      <c r="BI15" s="681"/>
      <c r="BJ15" s="681"/>
      <c r="BK15" s="681"/>
      <c r="BL15" s="681"/>
      <c r="BM15" s="681"/>
      <c r="BN15" s="682"/>
      <c r="BO15" s="713">
        <v>4.3</v>
      </c>
      <c r="BP15" s="713"/>
      <c r="BQ15" s="713"/>
      <c r="BR15" s="713"/>
      <c r="BS15" s="686" t="s">
        <v>140</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3838604</v>
      </c>
      <c r="CS15" s="681"/>
      <c r="CT15" s="681"/>
      <c r="CU15" s="681"/>
      <c r="CV15" s="681"/>
      <c r="CW15" s="681"/>
      <c r="CX15" s="681"/>
      <c r="CY15" s="682"/>
      <c r="CZ15" s="713">
        <v>10.6</v>
      </c>
      <c r="DA15" s="713"/>
      <c r="DB15" s="713"/>
      <c r="DC15" s="713"/>
      <c r="DD15" s="686">
        <v>1671224</v>
      </c>
      <c r="DE15" s="681"/>
      <c r="DF15" s="681"/>
      <c r="DG15" s="681"/>
      <c r="DH15" s="681"/>
      <c r="DI15" s="681"/>
      <c r="DJ15" s="681"/>
      <c r="DK15" s="681"/>
      <c r="DL15" s="681"/>
      <c r="DM15" s="681"/>
      <c r="DN15" s="681"/>
      <c r="DO15" s="681"/>
      <c r="DP15" s="682"/>
      <c r="DQ15" s="686">
        <v>2233183</v>
      </c>
      <c r="DR15" s="681"/>
      <c r="DS15" s="681"/>
      <c r="DT15" s="681"/>
      <c r="DU15" s="681"/>
      <c r="DV15" s="681"/>
      <c r="DW15" s="681"/>
      <c r="DX15" s="681"/>
      <c r="DY15" s="681"/>
      <c r="DZ15" s="681"/>
      <c r="EA15" s="681"/>
      <c r="EB15" s="681"/>
      <c r="EC15" s="727"/>
    </row>
    <row r="16" spans="2:143" ht="11.25" customHeight="1" x14ac:dyDescent="0.2">
      <c r="B16" s="677" t="s">
        <v>266</v>
      </c>
      <c r="C16" s="678"/>
      <c r="D16" s="678"/>
      <c r="E16" s="678"/>
      <c r="F16" s="678"/>
      <c r="G16" s="678"/>
      <c r="H16" s="678"/>
      <c r="I16" s="678"/>
      <c r="J16" s="678"/>
      <c r="K16" s="678"/>
      <c r="L16" s="678"/>
      <c r="M16" s="678"/>
      <c r="N16" s="678"/>
      <c r="O16" s="678"/>
      <c r="P16" s="678"/>
      <c r="Q16" s="679"/>
      <c r="R16" s="680">
        <v>22913</v>
      </c>
      <c r="S16" s="681"/>
      <c r="T16" s="681"/>
      <c r="U16" s="681"/>
      <c r="V16" s="681"/>
      <c r="W16" s="681"/>
      <c r="X16" s="681"/>
      <c r="Y16" s="682"/>
      <c r="Z16" s="713">
        <v>0.1</v>
      </c>
      <c r="AA16" s="713"/>
      <c r="AB16" s="713"/>
      <c r="AC16" s="713"/>
      <c r="AD16" s="714">
        <v>22913</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237</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t="s">
        <v>140</v>
      </c>
      <c r="CS16" s="681"/>
      <c r="CT16" s="681"/>
      <c r="CU16" s="681"/>
      <c r="CV16" s="681"/>
      <c r="CW16" s="681"/>
      <c r="CX16" s="681"/>
      <c r="CY16" s="682"/>
      <c r="CZ16" s="713" t="s">
        <v>140</v>
      </c>
      <c r="DA16" s="713"/>
      <c r="DB16" s="713"/>
      <c r="DC16" s="713"/>
      <c r="DD16" s="686" t="s">
        <v>237</v>
      </c>
      <c r="DE16" s="681"/>
      <c r="DF16" s="681"/>
      <c r="DG16" s="681"/>
      <c r="DH16" s="681"/>
      <c r="DI16" s="681"/>
      <c r="DJ16" s="681"/>
      <c r="DK16" s="681"/>
      <c r="DL16" s="681"/>
      <c r="DM16" s="681"/>
      <c r="DN16" s="681"/>
      <c r="DO16" s="681"/>
      <c r="DP16" s="682"/>
      <c r="DQ16" s="686" t="s">
        <v>140</v>
      </c>
      <c r="DR16" s="681"/>
      <c r="DS16" s="681"/>
      <c r="DT16" s="681"/>
      <c r="DU16" s="681"/>
      <c r="DV16" s="681"/>
      <c r="DW16" s="681"/>
      <c r="DX16" s="681"/>
      <c r="DY16" s="681"/>
      <c r="DZ16" s="681"/>
      <c r="EA16" s="681"/>
      <c r="EB16" s="681"/>
      <c r="EC16" s="727"/>
    </row>
    <row r="17" spans="2:133" ht="11.25" customHeight="1" x14ac:dyDescent="0.2">
      <c r="B17" s="677" t="s">
        <v>269</v>
      </c>
      <c r="C17" s="678"/>
      <c r="D17" s="678"/>
      <c r="E17" s="678"/>
      <c r="F17" s="678"/>
      <c r="G17" s="678"/>
      <c r="H17" s="678"/>
      <c r="I17" s="678"/>
      <c r="J17" s="678"/>
      <c r="K17" s="678"/>
      <c r="L17" s="678"/>
      <c r="M17" s="678"/>
      <c r="N17" s="678"/>
      <c r="O17" s="678"/>
      <c r="P17" s="678"/>
      <c r="Q17" s="679"/>
      <c r="R17" s="680">
        <v>77125</v>
      </c>
      <c r="S17" s="681"/>
      <c r="T17" s="681"/>
      <c r="U17" s="681"/>
      <c r="V17" s="681"/>
      <c r="W17" s="681"/>
      <c r="X17" s="681"/>
      <c r="Y17" s="682"/>
      <c r="Z17" s="713">
        <v>0.2</v>
      </c>
      <c r="AA17" s="713"/>
      <c r="AB17" s="713"/>
      <c r="AC17" s="713"/>
      <c r="AD17" s="714">
        <v>77125</v>
      </c>
      <c r="AE17" s="714"/>
      <c r="AF17" s="714"/>
      <c r="AG17" s="714"/>
      <c r="AH17" s="714"/>
      <c r="AI17" s="714"/>
      <c r="AJ17" s="714"/>
      <c r="AK17" s="714"/>
      <c r="AL17" s="683">
        <v>0.5</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250</v>
      </c>
      <c r="BP17" s="713"/>
      <c r="BQ17" s="713"/>
      <c r="BR17" s="713"/>
      <c r="BS17" s="686" t="s">
        <v>237</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2653081</v>
      </c>
      <c r="CS17" s="681"/>
      <c r="CT17" s="681"/>
      <c r="CU17" s="681"/>
      <c r="CV17" s="681"/>
      <c r="CW17" s="681"/>
      <c r="CX17" s="681"/>
      <c r="CY17" s="682"/>
      <c r="CZ17" s="713">
        <v>7.3</v>
      </c>
      <c r="DA17" s="713"/>
      <c r="DB17" s="713"/>
      <c r="DC17" s="713"/>
      <c r="DD17" s="686" t="s">
        <v>140</v>
      </c>
      <c r="DE17" s="681"/>
      <c r="DF17" s="681"/>
      <c r="DG17" s="681"/>
      <c r="DH17" s="681"/>
      <c r="DI17" s="681"/>
      <c r="DJ17" s="681"/>
      <c r="DK17" s="681"/>
      <c r="DL17" s="681"/>
      <c r="DM17" s="681"/>
      <c r="DN17" s="681"/>
      <c r="DO17" s="681"/>
      <c r="DP17" s="682"/>
      <c r="DQ17" s="686">
        <v>2577768</v>
      </c>
      <c r="DR17" s="681"/>
      <c r="DS17" s="681"/>
      <c r="DT17" s="681"/>
      <c r="DU17" s="681"/>
      <c r="DV17" s="681"/>
      <c r="DW17" s="681"/>
      <c r="DX17" s="681"/>
      <c r="DY17" s="681"/>
      <c r="DZ17" s="681"/>
      <c r="EA17" s="681"/>
      <c r="EB17" s="681"/>
      <c r="EC17" s="727"/>
    </row>
    <row r="18" spans="2:133" ht="11.25" customHeight="1" x14ac:dyDescent="0.2">
      <c r="B18" s="677" t="s">
        <v>272</v>
      </c>
      <c r="C18" s="678"/>
      <c r="D18" s="678"/>
      <c r="E18" s="678"/>
      <c r="F18" s="678"/>
      <c r="G18" s="678"/>
      <c r="H18" s="678"/>
      <c r="I18" s="678"/>
      <c r="J18" s="678"/>
      <c r="K18" s="678"/>
      <c r="L18" s="678"/>
      <c r="M18" s="678"/>
      <c r="N18" s="678"/>
      <c r="O18" s="678"/>
      <c r="P18" s="678"/>
      <c r="Q18" s="679"/>
      <c r="R18" s="680">
        <v>86230</v>
      </c>
      <c r="S18" s="681"/>
      <c r="T18" s="681"/>
      <c r="U18" s="681"/>
      <c r="V18" s="681"/>
      <c r="W18" s="681"/>
      <c r="X18" s="681"/>
      <c r="Y18" s="682"/>
      <c r="Z18" s="713">
        <v>0.2</v>
      </c>
      <c r="AA18" s="713"/>
      <c r="AB18" s="713"/>
      <c r="AC18" s="713"/>
      <c r="AD18" s="714">
        <v>86230</v>
      </c>
      <c r="AE18" s="714"/>
      <c r="AF18" s="714"/>
      <c r="AG18" s="714"/>
      <c r="AH18" s="714"/>
      <c r="AI18" s="714"/>
      <c r="AJ18" s="714"/>
      <c r="AK18" s="714"/>
      <c r="AL18" s="683">
        <v>0.6</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140</v>
      </c>
      <c r="BP18" s="713"/>
      <c r="BQ18" s="713"/>
      <c r="BR18" s="713"/>
      <c r="BS18" s="686" t="s">
        <v>140</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237</v>
      </c>
      <c r="CS18" s="681"/>
      <c r="CT18" s="681"/>
      <c r="CU18" s="681"/>
      <c r="CV18" s="681"/>
      <c r="CW18" s="681"/>
      <c r="CX18" s="681"/>
      <c r="CY18" s="682"/>
      <c r="CZ18" s="713" t="s">
        <v>250</v>
      </c>
      <c r="DA18" s="713"/>
      <c r="DB18" s="713"/>
      <c r="DC18" s="713"/>
      <c r="DD18" s="686" t="s">
        <v>237</v>
      </c>
      <c r="DE18" s="681"/>
      <c r="DF18" s="681"/>
      <c r="DG18" s="681"/>
      <c r="DH18" s="681"/>
      <c r="DI18" s="681"/>
      <c r="DJ18" s="681"/>
      <c r="DK18" s="681"/>
      <c r="DL18" s="681"/>
      <c r="DM18" s="681"/>
      <c r="DN18" s="681"/>
      <c r="DO18" s="681"/>
      <c r="DP18" s="682"/>
      <c r="DQ18" s="686" t="s">
        <v>140</v>
      </c>
      <c r="DR18" s="681"/>
      <c r="DS18" s="681"/>
      <c r="DT18" s="681"/>
      <c r="DU18" s="681"/>
      <c r="DV18" s="681"/>
      <c r="DW18" s="681"/>
      <c r="DX18" s="681"/>
      <c r="DY18" s="681"/>
      <c r="DZ18" s="681"/>
      <c r="EA18" s="681"/>
      <c r="EB18" s="681"/>
      <c r="EC18" s="727"/>
    </row>
    <row r="19" spans="2:133" ht="11.25" customHeight="1" x14ac:dyDescent="0.2">
      <c r="B19" s="677" t="s">
        <v>275</v>
      </c>
      <c r="C19" s="678"/>
      <c r="D19" s="678"/>
      <c r="E19" s="678"/>
      <c r="F19" s="678"/>
      <c r="G19" s="678"/>
      <c r="H19" s="678"/>
      <c r="I19" s="678"/>
      <c r="J19" s="678"/>
      <c r="K19" s="678"/>
      <c r="L19" s="678"/>
      <c r="M19" s="678"/>
      <c r="N19" s="678"/>
      <c r="O19" s="678"/>
      <c r="P19" s="678"/>
      <c r="Q19" s="679"/>
      <c r="R19" s="680">
        <v>86230</v>
      </c>
      <c r="S19" s="681"/>
      <c r="T19" s="681"/>
      <c r="U19" s="681"/>
      <c r="V19" s="681"/>
      <c r="W19" s="681"/>
      <c r="X19" s="681"/>
      <c r="Y19" s="682"/>
      <c r="Z19" s="713">
        <v>0.2</v>
      </c>
      <c r="AA19" s="713"/>
      <c r="AB19" s="713"/>
      <c r="AC19" s="713"/>
      <c r="AD19" s="714">
        <v>86230</v>
      </c>
      <c r="AE19" s="714"/>
      <c r="AF19" s="714"/>
      <c r="AG19" s="714"/>
      <c r="AH19" s="714"/>
      <c r="AI19" s="714"/>
      <c r="AJ19" s="714"/>
      <c r="AK19" s="714"/>
      <c r="AL19" s="683">
        <v>0.6</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540346</v>
      </c>
      <c r="BH19" s="681"/>
      <c r="BI19" s="681"/>
      <c r="BJ19" s="681"/>
      <c r="BK19" s="681"/>
      <c r="BL19" s="681"/>
      <c r="BM19" s="681"/>
      <c r="BN19" s="682"/>
      <c r="BO19" s="713">
        <v>5.5</v>
      </c>
      <c r="BP19" s="713"/>
      <c r="BQ19" s="713"/>
      <c r="BR19" s="713"/>
      <c r="BS19" s="686" t="s">
        <v>140</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237</v>
      </c>
      <c r="DA19" s="713"/>
      <c r="DB19" s="713"/>
      <c r="DC19" s="713"/>
      <c r="DD19" s="686" t="s">
        <v>140</v>
      </c>
      <c r="DE19" s="681"/>
      <c r="DF19" s="681"/>
      <c r="DG19" s="681"/>
      <c r="DH19" s="681"/>
      <c r="DI19" s="681"/>
      <c r="DJ19" s="681"/>
      <c r="DK19" s="681"/>
      <c r="DL19" s="681"/>
      <c r="DM19" s="681"/>
      <c r="DN19" s="681"/>
      <c r="DO19" s="681"/>
      <c r="DP19" s="682"/>
      <c r="DQ19" s="686" t="s">
        <v>250</v>
      </c>
      <c r="DR19" s="681"/>
      <c r="DS19" s="681"/>
      <c r="DT19" s="681"/>
      <c r="DU19" s="681"/>
      <c r="DV19" s="681"/>
      <c r="DW19" s="681"/>
      <c r="DX19" s="681"/>
      <c r="DY19" s="681"/>
      <c r="DZ19" s="681"/>
      <c r="EA19" s="681"/>
      <c r="EB19" s="681"/>
      <c r="EC19" s="727"/>
    </row>
    <row r="20" spans="2:133" ht="11.25" customHeight="1" x14ac:dyDescent="0.2">
      <c r="B20" s="677" t="s">
        <v>278</v>
      </c>
      <c r="C20" s="678"/>
      <c r="D20" s="678"/>
      <c r="E20" s="678"/>
      <c r="F20" s="678"/>
      <c r="G20" s="678"/>
      <c r="H20" s="678"/>
      <c r="I20" s="678"/>
      <c r="J20" s="678"/>
      <c r="K20" s="678"/>
      <c r="L20" s="678"/>
      <c r="M20" s="678"/>
      <c r="N20" s="678"/>
      <c r="O20" s="678"/>
      <c r="P20" s="678"/>
      <c r="Q20" s="679"/>
      <c r="R20" s="680" t="s">
        <v>140</v>
      </c>
      <c r="S20" s="681"/>
      <c r="T20" s="681"/>
      <c r="U20" s="681"/>
      <c r="V20" s="681"/>
      <c r="W20" s="681"/>
      <c r="X20" s="681"/>
      <c r="Y20" s="682"/>
      <c r="Z20" s="713" t="s">
        <v>237</v>
      </c>
      <c r="AA20" s="713"/>
      <c r="AB20" s="713"/>
      <c r="AC20" s="713"/>
      <c r="AD20" s="714" t="s">
        <v>237</v>
      </c>
      <c r="AE20" s="714"/>
      <c r="AF20" s="714"/>
      <c r="AG20" s="714"/>
      <c r="AH20" s="714"/>
      <c r="AI20" s="714"/>
      <c r="AJ20" s="714"/>
      <c r="AK20" s="714"/>
      <c r="AL20" s="683" t="s">
        <v>140</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540346</v>
      </c>
      <c r="BH20" s="681"/>
      <c r="BI20" s="681"/>
      <c r="BJ20" s="681"/>
      <c r="BK20" s="681"/>
      <c r="BL20" s="681"/>
      <c r="BM20" s="681"/>
      <c r="BN20" s="682"/>
      <c r="BO20" s="713">
        <v>5.5</v>
      </c>
      <c r="BP20" s="713"/>
      <c r="BQ20" s="713"/>
      <c r="BR20" s="713"/>
      <c r="BS20" s="686" t="s">
        <v>140</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36382222</v>
      </c>
      <c r="CS20" s="681"/>
      <c r="CT20" s="681"/>
      <c r="CU20" s="681"/>
      <c r="CV20" s="681"/>
      <c r="CW20" s="681"/>
      <c r="CX20" s="681"/>
      <c r="CY20" s="682"/>
      <c r="CZ20" s="713">
        <v>100</v>
      </c>
      <c r="DA20" s="713"/>
      <c r="DB20" s="713"/>
      <c r="DC20" s="713"/>
      <c r="DD20" s="686">
        <v>4127138</v>
      </c>
      <c r="DE20" s="681"/>
      <c r="DF20" s="681"/>
      <c r="DG20" s="681"/>
      <c r="DH20" s="681"/>
      <c r="DI20" s="681"/>
      <c r="DJ20" s="681"/>
      <c r="DK20" s="681"/>
      <c r="DL20" s="681"/>
      <c r="DM20" s="681"/>
      <c r="DN20" s="681"/>
      <c r="DO20" s="681"/>
      <c r="DP20" s="682"/>
      <c r="DQ20" s="686">
        <v>19053957</v>
      </c>
      <c r="DR20" s="681"/>
      <c r="DS20" s="681"/>
      <c r="DT20" s="681"/>
      <c r="DU20" s="681"/>
      <c r="DV20" s="681"/>
      <c r="DW20" s="681"/>
      <c r="DX20" s="681"/>
      <c r="DY20" s="681"/>
      <c r="DZ20" s="681"/>
      <c r="EA20" s="681"/>
      <c r="EB20" s="681"/>
      <c r="EC20" s="727"/>
    </row>
    <row r="21" spans="2:133" ht="11.25" customHeight="1" x14ac:dyDescent="0.2">
      <c r="B21" s="677" t="s">
        <v>281</v>
      </c>
      <c r="C21" s="678"/>
      <c r="D21" s="678"/>
      <c r="E21" s="678"/>
      <c r="F21" s="678"/>
      <c r="G21" s="678"/>
      <c r="H21" s="678"/>
      <c r="I21" s="678"/>
      <c r="J21" s="678"/>
      <c r="K21" s="678"/>
      <c r="L21" s="678"/>
      <c r="M21" s="678"/>
      <c r="N21" s="678"/>
      <c r="O21" s="678"/>
      <c r="P21" s="678"/>
      <c r="Q21" s="679"/>
      <c r="R21" s="680" t="s">
        <v>237</v>
      </c>
      <c r="S21" s="681"/>
      <c r="T21" s="681"/>
      <c r="U21" s="681"/>
      <c r="V21" s="681"/>
      <c r="W21" s="681"/>
      <c r="X21" s="681"/>
      <c r="Y21" s="682"/>
      <c r="Z21" s="713" t="s">
        <v>237</v>
      </c>
      <c r="AA21" s="713"/>
      <c r="AB21" s="713"/>
      <c r="AC21" s="713"/>
      <c r="AD21" s="714" t="s">
        <v>250</v>
      </c>
      <c r="AE21" s="714"/>
      <c r="AF21" s="714"/>
      <c r="AG21" s="714"/>
      <c r="AH21" s="714"/>
      <c r="AI21" s="714"/>
      <c r="AJ21" s="714"/>
      <c r="AK21" s="714"/>
      <c r="AL21" s="683" t="s">
        <v>250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12046</v>
      </c>
      <c r="BH21" s="681"/>
      <c r="BI21" s="681"/>
      <c r="BJ21" s="681"/>
      <c r="BK21" s="681"/>
      <c r="BL21" s="681"/>
      <c r="BM21" s="681"/>
      <c r="BN21" s="682"/>
      <c r="BO21" s="713">
        <v>0.1</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283</v>
      </c>
      <c r="C22" s="678"/>
      <c r="D22" s="678"/>
      <c r="E22" s="678"/>
      <c r="F22" s="678"/>
      <c r="G22" s="678"/>
      <c r="H22" s="678"/>
      <c r="I22" s="678"/>
      <c r="J22" s="678"/>
      <c r="K22" s="678"/>
      <c r="L22" s="678"/>
      <c r="M22" s="678"/>
      <c r="N22" s="678"/>
      <c r="O22" s="678"/>
      <c r="P22" s="678"/>
      <c r="Q22" s="679"/>
      <c r="R22" s="680">
        <v>4536953</v>
      </c>
      <c r="S22" s="681"/>
      <c r="T22" s="681"/>
      <c r="U22" s="681"/>
      <c r="V22" s="681"/>
      <c r="W22" s="681"/>
      <c r="X22" s="681"/>
      <c r="Y22" s="682"/>
      <c r="Z22" s="713">
        <v>12.1</v>
      </c>
      <c r="AA22" s="713"/>
      <c r="AB22" s="713"/>
      <c r="AC22" s="713"/>
      <c r="AD22" s="714">
        <v>3684259</v>
      </c>
      <c r="AE22" s="714"/>
      <c r="AF22" s="714"/>
      <c r="AG22" s="714"/>
      <c r="AH22" s="714"/>
      <c r="AI22" s="714"/>
      <c r="AJ22" s="714"/>
      <c r="AK22" s="714"/>
      <c r="AL22" s="683">
        <v>24.6</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140</v>
      </c>
      <c r="BH22" s="681"/>
      <c r="BI22" s="681"/>
      <c r="BJ22" s="681"/>
      <c r="BK22" s="681"/>
      <c r="BL22" s="681"/>
      <c r="BM22" s="681"/>
      <c r="BN22" s="682"/>
      <c r="BO22" s="713" t="s">
        <v>237</v>
      </c>
      <c r="BP22" s="713"/>
      <c r="BQ22" s="713"/>
      <c r="BR22" s="713"/>
      <c r="BS22" s="686" t="s">
        <v>237</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286</v>
      </c>
      <c r="C23" s="678"/>
      <c r="D23" s="678"/>
      <c r="E23" s="678"/>
      <c r="F23" s="678"/>
      <c r="G23" s="678"/>
      <c r="H23" s="678"/>
      <c r="I23" s="678"/>
      <c r="J23" s="678"/>
      <c r="K23" s="678"/>
      <c r="L23" s="678"/>
      <c r="M23" s="678"/>
      <c r="N23" s="678"/>
      <c r="O23" s="678"/>
      <c r="P23" s="678"/>
      <c r="Q23" s="679"/>
      <c r="R23" s="680">
        <v>3684259</v>
      </c>
      <c r="S23" s="681"/>
      <c r="T23" s="681"/>
      <c r="U23" s="681"/>
      <c r="V23" s="681"/>
      <c r="W23" s="681"/>
      <c r="X23" s="681"/>
      <c r="Y23" s="682"/>
      <c r="Z23" s="713">
        <v>9.8000000000000007</v>
      </c>
      <c r="AA23" s="713"/>
      <c r="AB23" s="713"/>
      <c r="AC23" s="713"/>
      <c r="AD23" s="714">
        <v>3684259</v>
      </c>
      <c r="AE23" s="714"/>
      <c r="AF23" s="714"/>
      <c r="AG23" s="714"/>
      <c r="AH23" s="714"/>
      <c r="AI23" s="714"/>
      <c r="AJ23" s="714"/>
      <c r="AK23" s="714"/>
      <c r="AL23" s="683">
        <v>24.6</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v>528300</v>
      </c>
      <c r="BH23" s="681"/>
      <c r="BI23" s="681"/>
      <c r="BJ23" s="681"/>
      <c r="BK23" s="681"/>
      <c r="BL23" s="681"/>
      <c r="BM23" s="681"/>
      <c r="BN23" s="682"/>
      <c r="BO23" s="713">
        <v>5.4</v>
      </c>
      <c r="BP23" s="713"/>
      <c r="BQ23" s="713"/>
      <c r="BR23" s="713"/>
      <c r="BS23" s="686" t="s">
        <v>140</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2">
      <c r="B24" s="677" t="s">
        <v>293</v>
      </c>
      <c r="C24" s="678"/>
      <c r="D24" s="678"/>
      <c r="E24" s="678"/>
      <c r="F24" s="678"/>
      <c r="G24" s="678"/>
      <c r="H24" s="678"/>
      <c r="I24" s="678"/>
      <c r="J24" s="678"/>
      <c r="K24" s="678"/>
      <c r="L24" s="678"/>
      <c r="M24" s="678"/>
      <c r="N24" s="678"/>
      <c r="O24" s="678"/>
      <c r="P24" s="678"/>
      <c r="Q24" s="679"/>
      <c r="R24" s="680">
        <v>852694</v>
      </c>
      <c r="S24" s="681"/>
      <c r="T24" s="681"/>
      <c r="U24" s="681"/>
      <c r="V24" s="681"/>
      <c r="W24" s="681"/>
      <c r="X24" s="681"/>
      <c r="Y24" s="682"/>
      <c r="Z24" s="713">
        <v>2.2999999999999998</v>
      </c>
      <c r="AA24" s="713"/>
      <c r="AB24" s="713"/>
      <c r="AC24" s="713"/>
      <c r="AD24" s="714" t="s">
        <v>237</v>
      </c>
      <c r="AE24" s="714"/>
      <c r="AF24" s="714"/>
      <c r="AG24" s="714"/>
      <c r="AH24" s="714"/>
      <c r="AI24" s="714"/>
      <c r="AJ24" s="714"/>
      <c r="AK24" s="714"/>
      <c r="AL24" s="683" t="s">
        <v>237</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140</v>
      </c>
      <c r="BH24" s="681"/>
      <c r="BI24" s="681"/>
      <c r="BJ24" s="681"/>
      <c r="BK24" s="681"/>
      <c r="BL24" s="681"/>
      <c r="BM24" s="681"/>
      <c r="BN24" s="682"/>
      <c r="BO24" s="713" t="s">
        <v>237</v>
      </c>
      <c r="BP24" s="713"/>
      <c r="BQ24" s="713"/>
      <c r="BR24" s="713"/>
      <c r="BS24" s="686" t="s">
        <v>250</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13449074</v>
      </c>
      <c r="CS24" s="736"/>
      <c r="CT24" s="736"/>
      <c r="CU24" s="736"/>
      <c r="CV24" s="736"/>
      <c r="CW24" s="736"/>
      <c r="CX24" s="736"/>
      <c r="CY24" s="779"/>
      <c r="CZ24" s="780">
        <v>37</v>
      </c>
      <c r="DA24" s="751"/>
      <c r="DB24" s="751"/>
      <c r="DC24" s="783"/>
      <c r="DD24" s="778">
        <v>8322090</v>
      </c>
      <c r="DE24" s="736"/>
      <c r="DF24" s="736"/>
      <c r="DG24" s="736"/>
      <c r="DH24" s="736"/>
      <c r="DI24" s="736"/>
      <c r="DJ24" s="736"/>
      <c r="DK24" s="779"/>
      <c r="DL24" s="778">
        <v>7867719</v>
      </c>
      <c r="DM24" s="736"/>
      <c r="DN24" s="736"/>
      <c r="DO24" s="736"/>
      <c r="DP24" s="736"/>
      <c r="DQ24" s="736"/>
      <c r="DR24" s="736"/>
      <c r="DS24" s="736"/>
      <c r="DT24" s="736"/>
      <c r="DU24" s="736"/>
      <c r="DV24" s="779"/>
      <c r="DW24" s="780">
        <v>50</v>
      </c>
      <c r="DX24" s="751"/>
      <c r="DY24" s="751"/>
      <c r="DZ24" s="751"/>
      <c r="EA24" s="751"/>
      <c r="EB24" s="751"/>
      <c r="EC24" s="781"/>
    </row>
    <row r="25" spans="2:133" ht="11.25" customHeight="1" x14ac:dyDescent="0.2">
      <c r="B25" s="677" t="s">
        <v>296</v>
      </c>
      <c r="C25" s="678"/>
      <c r="D25" s="678"/>
      <c r="E25" s="678"/>
      <c r="F25" s="678"/>
      <c r="G25" s="678"/>
      <c r="H25" s="678"/>
      <c r="I25" s="678"/>
      <c r="J25" s="678"/>
      <c r="K25" s="678"/>
      <c r="L25" s="678"/>
      <c r="M25" s="678"/>
      <c r="N25" s="678"/>
      <c r="O25" s="678"/>
      <c r="P25" s="678"/>
      <c r="Q25" s="679"/>
      <c r="R25" s="680" t="s">
        <v>250</v>
      </c>
      <c r="S25" s="681"/>
      <c r="T25" s="681"/>
      <c r="U25" s="681"/>
      <c r="V25" s="681"/>
      <c r="W25" s="681"/>
      <c r="X25" s="681"/>
      <c r="Y25" s="682"/>
      <c r="Z25" s="713" t="s">
        <v>237</v>
      </c>
      <c r="AA25" s="713"/>
      <c r="AB25" s="713"/>
      <c r="AC25" s="713"/>
      <c r="AD25" s="714" t="s">
        <v>140</v>
      </c>
      <c r="AE25" s="714"/>
      <c r="AF25" s="714"/>
      <c r="AG25" s="714"/>
      <c r="AH25" s="714"/>
      <c r="AI25" s="714"/>
      <c r="AJ25" s="714"/>
      <c r="AK25" s="714"/>
      <c r="AL25" s="683" t="s">
        <v>237</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250</v>
      </c>
      <c r="BH25" s="681"/>
      <c r="BI25" s="681"/>
      <c r="BJ25" s="681"/>
      <c r="BK25" s="681"/>
      <c r="BL25" s="681"/>
      <c r="BM25" s="681"/>
      <c r="BN25" s="682"/>
      <c r="BO25" s="713" t="s">
        <v>250</v>
      </c>
      <c r="BP25" s="713"/>
      <c r="BQ25" s="713"/>
      <c r="BR25" s="713"/>
      <c r="BS25" s="686" t="s">
        <v>250</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4069977</v>
      </c>
      <c r="CS25" s="699"/>
      <c r="CT25" s="699"/>
      <c r="CU25" s="699"/>
      <c r="CV25" s="699"/>
      <c r="CW25" s="699"/>
      <c r="CX25" s="699"/>
      <c r="CY25" s="700"/>
      <c r="CZ25" s="683">
        <v>11.2</v>
      </c>
      <c r="DA25" s="701"/>
      <c r="DB25" s="701"/>
      <c r="DC25" s="702"/>
      <c r="DD25" s="686">
        <v>3725641</v>
      </c>
      <c r="DE25" s="699"/>
      <c r="DF25" s="699"/>
      <c r="DG25" s="699"/>
      <c r="DH25" s="699"/>
      <c r="DI25" s="699"/>
      <c r="DJ25" s="699"/>
      <c r="DK25" s="700"/>
      <c r="DL25" s="686">
        <v>3513711</v>
      </c>
      <c r="DM25" s="699"/>
      <c r="DN25" s="699"/>
      <c r="DO25" s="699"/>
      <c r="DP25" s="699"/>
      <c r="DQ25" s="699"/>
      <c r="DR25" s="699"/>
      <c r="DS25" s="699"/>
      <c r="DT25" s="699"/>
      <c r="DU25" s="699"/>
      <c r="DV25" s="700"/>
      <c r="DW25" s="683">
        <v>22.3</v>
      </c>
      <c r="DX25" s="701"/>
      <c r="DY25" s="701"/>
      <c r="DZ25" s="701"/>
      <c r="EA25" s="701"/>
      <c r="EB25" s="701"/>
      <c r="EC25" s="722"/>
    </row>
    <row r="26" spans="2:133" ht="11.25" customHeight="1" x14ac:dyDescent="0.2">
      <c r="B26" s="677" t="s">
        <v>299</v>
      </c>
      <c r="C26" s="678"/>
      <c r="D26" s="678"/>
      <c r="E26" s="678"/>
      <c r="F26" s="678"/>
      <c r="G26" s="678"/>
      <c r="H26" s="678"/>
      <c r="I26" s="678"/>
      <c r="J26" s="678"/>
      <c r="K26" s="678"/>
      <c r="L26" s="678"/>
      <c r="M26" s="678"/>
      <c r="N26" s="678"/>
      <c r="O26" s="678"/>
      <c r="P26" s="678"/>
      <c r="Q26" s="679"/>
      <c r="R26" s="680">
        <v>16301295</v>
      </c>
      <c r="S26" s="681"/>
      <c r="T26" s="681"/>
      <c r="U26" s="681"/>
      <c r="V26" s="681"/>
      <c r="W26" s="681"/>
      <c r="X26" s="681"/>
      <c r="Y26" s="682"/>
      <c r="Z26" s="713">
        <v>43.5</v>
      </c>
      <c r="AA26" s="713"/>
      <c r="AB26" s="713"/>
      <c r="AC26" s="713"/>
      <c r="AD26" s="714">
        <v>14920301</v>
      </c>
      <c r="AE26" s="714"/>
      <c r="AF26" s="714"/>
      <c r="AG26" s="714"/>
      <c r="AH26" s="714"/>
      <c r="AI26" s="714"/>
      <c r="AJ26" s="714"/>
      <c r="AK26" s="714"/>
      <c r="AL26" s="683">
        <v>99.8</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140</v>
      </c>
      <c r="BH26" s="681"/>
      <c r="BI26" s="681"/>
      <c r="BJ26" s="681"/>
      <c r="BK26" s="681"/>
      <c r="BL26" s="681"/>
      <c r="BM26" s="681"/>
      <c r="BN26" s="682"/>
      <c r="BO26" s="713" t="s">
        <v>250</v>
      </c>
      <c r="BP26" s="713"/>
      <c r="BQ26" s="713"/>
      <c r="BR26" s="713"/>
      <c r="BS26" s="686" t="s">
        <v>140</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2454358</v>
      </c>
      <c r="CS26" s="681"/>
      <c r="CT26" s="681"/>
      <c r="CU26" s="681"/>
      <c r="CV26" s="681"/>
      <c r="CW26" s="681"/>
      <c r="CX26" s="681"/>
      <c r="CY26" s="682"/>
      <c r="CZ26" s="683">
        <v>6.7</v>
      </c>
      <c r="DA26" s="701"/>
      <c r="DB26" s="701"/>
      <c r="DC26" s="702"/>
      <c r="DD26" s="686">
        <v>2110022</v>
      </c>
      <c r="DE26" s="681"/>
      <c r="DF26" s="681"/>
      <c r="DG26" s="681"/>
      <c r="DH26" s="681"/>
      <c r="DI26" s="681"/>
      <c r="DJ26" s="681"/>
      <c r="DK26" s="682"/>
      <c r="DL26" s="686" t="s">
        <v>140</v>
      </c>
      <c r="DM26" s="681"/>
      <c r="DN26" s="681"/>
      <c r="DO26" s="681"/>
      <c r="DP26" s="681"/>
      <c r="DQ26" s="681"/>
      <c r="DR26" s="681"/>
      <c r="DS26" s="681"/>
      <c r="DT26" s="681"/>
      <c r="DU26" s="681"/>
      <c r="DV26" s="682"/>
      <c r="DW26" s="683" t="s">
        <v>237</v>
      </c>
      <c r="DX26" s="701"/>
      <c r="DY26" s="701"/>
      <c r="DZ26" s="701"/>
      <c r="EA26" s="701"/>
      <c r="EB26" s="701"/>
      <c r="EC26" s="722"/>
    </row>
    <row r="27" spans="2:133" ht="11.25" customHeight="1" x14ac:dyDescent="0.2">
      <c r="B27" s="677" t="s">
        <v>302</v>
      </c>
      <c r="C27" s="678"/>
      <c r="D27" s="678"/>
      <c r="E27" s="678"/>
      <c r="F27" s="678"/>
      <c r="G27" s="678"/>
      <c r="H27" s="678"/>
      <c r="I27" s="678"/>
      <c r="J27" s="678"/>
      <c r="K27" s="678"/>
      <c r="L27" s="678"/>
      <c r="M27" s="678"/>
      <c r="N27" s="678"/>
      <c r="O27" s="678"/>
      <c r="P27" s="678"/>
      <c r="Q27" s="679"/>
      <c r="R27" s="680">
        <v>8229</v>
      </c>
      <c r="S27" s="681"/>
      <c r="T27" s="681"/>
      <c r="U27" s="681"/>
      <c r="V27" s="681"/>
      <c r="W27" s="681"/>
      <c r="X27" s="681"/>
      <c r="Y27" s="682"/>
      <c r="Z27" s="713">
        <v>0</v>
      </c>
      <c r="AA27" s="713"/>
      <c r="AB27" s="713"/>
      <c r="AC27" s="713"/>
      <c r="AD27" s="714">
        <v>8229</v>
      </c>
      <c r="AE27" s="714"/>
      <c r="AF27" s="714"/>
      <c r="AG27" s="714"/>
      <c r="AH27" s="714"/>
      <c r="AI27" s="714"/>
      <c r="AJ27" s="714"/>
      <c r="AK27" s="714"/>
      <c r="AL27" s="683">
        <v>0.1</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9773908</v>
      </c>
      <c r="BH27" s="681"/>
      <c r="BI27" s="681"/>
      <c r="BJ27" s="681"/>
      <c r="BK27" s="681"/>
      <c r="BL27" s="681"/>
      <c r="BM27" s="681"/>
      <c r="BN27" s="682"/>
      <c r="BO27" s="713">
        <v>100</v>
      </c>
      <c r="BP27" s="713"/>
      <c r="BQ27" s="713"/>
      <c r="BR27" s="713"/>
      <c r="BS27" s="686">
        <v>126902</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6726686</v>
      </c>
      <c r="CS27" s="699"/>
      <c r="CT27" s="699"/>
      <c r="CU27" s="699"/>
      <c r="CV27" s="699"/>
      <c r="CW27" s="699"/>
      <c r="CX27" s="699"/>
      <c r="CY27" s="700"/>
      <c r="CZ27" s="683">
        <v>18.5</v>
      </c>
      <c r="DA27" s="701"/>
      <c r="DB27" s="701"/>
      <c r="DC27" s="702"/>
      <c r="DD27" s="686">
        <v>2019351</v>
      </c>
      <c r="DE27" s="699"/>
      <c r="DF27" s="699"/>
      <c r="DG27" s="699"/>
      <c r="DH27" s="699"/>
      <c r="DI27" s="699"/>
      <c r="DJ27" s="699"/>
      <c r="DK27" s="700"/>
      <c r="DL27" s="686">
        <v>1776910</v>
      </c>
      <c r="DM27" s="699"/>
      <c r="DN27" s="699"/>
      <c r="DO27" s="699"/>
      <c r="DP27" s="699"/>
      <c r="DQ27" s="699"/>
      <c r="DR27" s="699"/>
      <c r="DS27" s="699"/>
      <c r="DT27" s="699"/>
      <c r="DU27" s="699"/>
      <c r="DV27" s="700"/>
      <c r="DW27" s="683">
        <v>11.3</v>
      </c>
      <c r="DX27" s="701"/>
      <c r="DY27" s="701"/>
      <c r="DZ27" s="701"/>
      <c r="EA27" s="701"/>
      <c r="EB27" s="701"/>
      <c r="EC27" s="722"/>
    </row>
    <row r="28" spans="2:133" ht="11.25" customHeight="1" x14ac:dyDescent="0.2">
      <c r="B28" s="677" t="s">
        <v>305</v>
      </c>
      <c r="C28" s="678"/>
      <c r="D28" s="678"/>
      <c r="E28" s="678"/>
      <c r="F28" s="678"/>
      <c r="G28" s="678"/>
      <c r="H28" s="678"/>
      <c r="I28" s="678"/>
      <c r="J28" s="678"/>
      <c r="K28" s="678"/>
      <c r="L28" s="678"/>
      <c r="M28" s="678"/>
      <c r="N28" s="678"/>
      <c r="O28" s="678"/>
      <c r="P28" s="678"/>
      <c r="Q28" s="679"/>
      <c r="R28" s="680">
        <v>164044</v>
      </c>
      <c r="S28" s="681"/>
      <c r="T28" s="681"/>
      <c r="U28" s="681"/>
      <c r="V28" s="681"/>
      <c r="W28" s="681"/>
      <c r="X28" s="681"/>
      <c r="Y28" s="682"/>
      <c r="Z28" s="713">
        <v>0.4</v>
      </c>
      <c r="AA28" s="713"/>
      <c r="AB28" s="713"/>
      <c r="AC28" s="713"/>
      <c r="AD28" s="714" t="s">
        <v>140</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2652411</v>
      </c>
      <c r="CS28" s="681"/>
      <c r="CT28" s="681"/>
      <c r="CU28" s="681"/>
      <c r="CV28" s="681"/>
      <c r="CW28" s="681"/>
      <c r="CX28" s="681"/>
      <c r="CY28" s="682"/>
      <c r="CZ28" s="683">
        <v>7.3</v>
      </c>
      <c r="DA28" s="701"/>
      <c r="DB28" s="701"/>
      <c r="DC28" s="702"/>
      <c r="DD28" s="686">
        <v>2577098</v>
      </c>
      <c r="DE28" s="681"/>
      <c r="DF28" s="681"/>
      <c r="DG28" s="681"/>
      <c r="DH28" s="681"/>
      <c r="DI28" s="681"/>
      <c r="DJ28" s="681"/>
      <c r="DK28" s="682"/>
      <c r="DL28" s="686">
        <v>2577098</v>
      </c>
      <c r="DM28" s="681"/>
      <c r="DN28" s="681"/>
      <c r="DO28" s="681"/>
      <c r="DP28" s="681"/>
      <c r="DQ28" s="681"/>
      <c r="DR28" s="681"/>
      <c r="DS28" s="681"/>
      <c r="DT28" s="681"/>
      <c r="DU28" s="681"/>
      <c r="DV28" s="682"/>
      <c r="DW28" s="683">
        <v>16.399999999999999</v>
      </c>
      <c r="DX28" s="701"/>
      <c r="DY28" s="701"/>
      <c r="DZ28" s="701"/>
      <c r="EA28" s="701"/>
      <c r="EB28" s="701"/>
      <c r="EC28" s="722"/>
    </row>
    <row r="29" spans="2:133" ht="11.25" customHeight="1" x14ac:dyDescent="0.2">
      <c r="B29" s="677" t="s">
        <v>307</v>
      </c>
      <c r="C29" s="678"/>
      <c r="D29" s="678"/>
      <c r="E29" s="678"/>
      <c r="F29" s="678"/>
      <c r="G29" s="678"/>
      <c r="H29" s="678"/>
      <c r="I29" s="678"/>
      <c r="J29" s="678"/>
      <c r="K29" s="678"/>
      <c r="L29" s="678"/>
      <c r="M29" s="678"/>
      <c r="N29" s="678"/>
      <c r="O29" s="678"/>
      <c r="P29" s="678"/>
      <c r="Q29" s="679"/>
      <c r="R29" s="680">
        <v>228117</v>
      </c>
      <c r="S29" s="681"/>
      <c r="T29" s="681"/>
      <c r="U29" s="681"/>
      <c r="V29" s="681"/>
      <c r="W29" s="681"/>
      <c r="X29" s="681"/>
      <c r="Y29" s="682"/>
      <c r="Z29" s="713">
        <v>0.6</v>
      </c>
      <c r="AA29" s="713"/>
      <c r="AB29" s="713"/>
      <c r="AC29" s="713"/>
      <c r="AD29" s="714">
        <v>24839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70</v>
      </c>
      <c r="CG29" s="720"/>
      <c r="CH29" s="720"/>
      <c r="CI29" s="720"/>
      <c r="CJ29" s="720"/>
      <c r="CK29" s="720"/>
      <c r="CL29" s="720"/>
      <c r="CM29" s="720"/>
      <c r="CN29" s="720"/>
      <c r="CO29" s="720"/>
      <c r="CP29" s="720"/>
      <c r="CQ29" s="721"/>
      <c r="CR29" s="680">
        <v>2652411</v>
      </c>
      <c r="CS29" s="699"/>
      <c r="CT29" s="699"/>
      <c r="CU29" s="699"/>
      <c r="CV29" s="699"/>
      <c r="CW29" s="699"/>
      <c r="CX29" s="699"/>
      <c r="CY29" s="700"/>
      <c r="CZ29" s="683">
        <v>7.3</v>
      </c>
      <c r="DA29" s="701"/>
      <c r="DB29" s="701"/>
      <c r="DC29" s="702"/>
      <c r="DD29" s="686">
        <v>2577098</v>
      </c>
      <c r="DE29" s="699"/>
      <c r="DF29" s="699"/>
      <c r="DG29" s="699"/>
      <c r="DH29" s="699"/>
      <c r="DI29" s="699"/>
      <c r="DJ29" s="699"/>
      <c r="DK29" s="700"/>
      <c r="DL29" s="686">
        <v>2577098</v>
      </c>
      <c r="DM29" s="699"/>
      <c r="DN29" s="699"/>
      <c r="DO29" s="699"/>
      <c r="DP29" s="699"/>
      <c r="DQ29" s="699"/>
      <c r="DR29" s="699"/>
      <c r="DS29" s="699"/>
      <c r="DT29" s="699"/>
      <c r="DU29" s="699"/>
      <c r="DV29" s="700"/>
      <c r="DW29" s="683">
        <v>16.399999999999999</v>
      </c>
      <c r="DX29" s="701"/>
      <c r="DY29" s="701"/>
      <c r="DZ29" s="701"/>
      <c r="EA29" s="701"/>
      <c r="EB29" s="701"/>
      <c r="EC29" s="722"/>
    </row>
    <row r="30" spans="2:133" ht="11.25" customHeight="1" x14ac:dyDescent="0.2">
      <c r="B30" s="677" t="s">
        <v>309</v>
      </c>
      <c r="C30" s="678"/>
      <c r="D30" s="678"/>
      <c r="E30" s="678"/>
      <c r="F30" s="678"/>
      <c r="G30" s="678"/>
      <c r="H30" s="678"/>
      <c r="I30" s="678"/>
      <c r="J30" s="678"/>
      <c r="K30" s="678"/>
      <c r="L30" s="678"/>
      <c r="M30" s="678"/>
      <c r="N30" s="678"/>
      <c r="O30" s="678"/>
      <c r="P30" s="678"/>
      <c r="Q30" s="679"/>
      <c r="R30" s="680">
        <v>32854</v>
      </c>
      <c r="S30" s="681"/>
      <c r="T30" s="681"/>
      <c r="U30" s="681"/>
      <c r="V30" s="681"/>
      <c r="W30" s="681"/>
      <c r="X30" s="681"/>
      <c r="Y30" s="682"/>
      <c r="Z30" s="713">
        <v>0.1</v>
      </c>
      <c r="AA30" s="713"/>
      <c r="AB30" s="713"/>
      <c r="AC30" s="713"/>
      <c r="AD30" s="714">
        <v>1</v>
      </c>
      <c r="AE30" s="714"/>
      <c r="AF30" s="714"/>
      <c r="AG30" s="714"/>
      <c r="AH30" s="714"/>
      <c r="AI30" s="714"/>
      <c r="AJ30" s="714"/>
      <c r="AK30" s="714"/>
      <c r="AL30" s="683">
        <v>0</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2534206</v>
      </c>
      <c r="CS30" s="681"/>
      <c r="CT30" s="681"/>
      <c r="CU30" s="681"/>
      <c r="CV30" s="681"/>
      <c r="CW30" s="681"/>
      <c r="CX30" s="681"/>
      <c r="CY30" s="682"/>
      <c r="CZ30" s="683">
        <v>7</v>
      </c>
      <c r="DA30" s="701"/>
      <c r="DB30" s="701"/>
      <c r="DC30" s="702"/>
      <c r="DD30" s="686">
        <v>2461991</v>
      </c>
      <c r="DE30" s="681"/>
      <c r="DF30" s="681"/>
      <c r="DG30" s="681"/>
      <c r="DH30" s="681"/>
      <c r="DI30" s="681"/>
      <c r="DJ30" s="681"/>
      <c r="DK30" s="682"/>
      <c r="DL30" s="686">
        <v>2461991</v>
      </c>
      <c r="DM30" s="681"/>
      <c r="DN30" s="681"/>
      <c r="DO30" s="681"/>
      <c r="DP30" s="681"/>
      <c r="DQ30" s="681"/>
      <c r="DR30" s="681"/>
      <c r="DS30" s="681"/>
      <c r="DT30" s="681"/>
      <c r="DU30" s="681"/>
      <c r="DV30" s="682"/>
      <c r="DW30" s="683">
        <v>15.6</v>
      </c>
      <c r="DX30" s="701"/>
      <c r="DY30" s="701"/>
      <c r="DZ30" s="701"/>
      <c r="EA30" s="701"/>
      <c r="EB30" s="701"/>
      <c r="EC30" s="722"/>
    </row>
    <row r="31" spans="2:133" ht="11.25" customHeight="1" x14ac:dyDescent="0.2">
      <c r="B31" s="677" t="s">
        <v>313</v>
      </c>
      <c r="C31" s="678"/>
      <c r="D31" s="678"/>
      <c r="E31" s="678"/>
      <c r="F31" s="678"/>
      <c r="G31" s="678"/>
      <c r="H31" s="678"/>
      <c r="I31" s="678"/>
      <c r="J31" s="678"/>
      <c r="K31" s="678"/>
      <c r="L31" s="678"/>
      <c r="M31" s="678"/>
      <c r="N31" s="678"/>
      <c r="O31" s="678"/>
      <c r="P31" s="678"/>
      <c r="Q31" s="679"/>
      <c r="R31" s="680">
        <v>12686340</v>
      </c>
      <c r="S31" s="681"/>
      <c r="T31" s="681"/>
      <c r="U31" s="681"/>
      <c r="V31" s="681"/>
      <c r="W31" s="681"/>
      <c r="X31" s="681"/>
      <c r="Y31" s="682"/>
      <c r="Z31" s="713">
        <v>33.9</v>
      </c>
      <c r="AA31" s="713"/>
      <c r="AB31" s="713"/>
      <c r="AC31" s="713"/>
      <c r="AD31" s="714" t="s">
        <v>237</v>
      </c>
      <c r="AE31" s="714"/>
      <c r="AF31" s="714"/>
      <c r="AG31" s="714"/>
      <c r="AH31" s="714"/>
      <c r="AI31" s="714"/>
      <c r="AJ31" s="714"/>
      <c r="AK31" s="714"/>
      <c r="AL31" s="683" t="s">
        <v>140</v>
      </c>
      <c r="AM31" s="684"/>
      <c r="AN31" s="684"/>
      <c r="AO31" s="715"/>
      <c r="AP31" s="756" t="s">
        <v>314</v>
      </c>
      <c r="AQ31" s="757"/>
      <c r="AR31" s="757"/>
      <c r="AS31" s="757"/>
      <c r="AT31" s="762" t="s">
        <v>315</v>
      </c>
      <c r="AU31" s="231"/>
      <c r="AV31" s="231"/>
      <c r="AW31" s="231"/>
      <c r="AX31" s="746" t="s">
        <v>192</v>
      </c>
      <c r="AY31" s="747"/>
      <c r="AZ31" s="747"/>
      <c r="BA31" s="747"/>
      <c r="BB31" s="747"/>
      <c r="BC31" s="747"/>
      <c r="BD31" s="747"/>
      <c r="BE31" s="747"/>
      <c r="BF31" s="748"/>
      <c r="BG31" s="749">
        <v>98.5</v>
      </c>
      <c r="BH31" s="750"/>
      <c r="BI31" s="750"/>
      <c r="BJ31" s="750"/>
      <c r="BK31" s="750"/>
      <c r="BL31" s="750"/>
      <c r="BM31" s="751">
        <v>93.7</v>
      </c>
      <c r="BN31" s="750"/>
      <c r="BO31" s="750"/>
      <c r="BP31" s="750"/>
      <c r="BQ31" s="752"/>
      <c r="BR31" s="749">
        <v>98.7</v>
      </c>
      <c r="BS31" s="750"/>
      <c r="BT31" s="750"/>
      <c r="BU31" s="750"/>
      <c r="BV31" s="750"/>
      <c r="BW31" s="750"/>
      <c r="BX31" s="751">
        <v>93.6</v>
      </c>
      <c r="BY31" s="750"/>
      <c r="BZ31" s="750"/>
      <c r="CA31" s="750"/>
      <c r="CB31" s="752"/>
      <c r="CD31" s="767"/>
      <c r="CE31" s="768"/>
      <c r="CF31" s="719" t="s">
        <v>316</v>
      </c>
      <c r="CG31" s="720"/>
      <c r="CH31" s="720"/>
      <c r="CI31" s="720"/>
      <c r="CJ31" s="720"/>
      <c r="CK31" s="720"/>
      <c r="CL31" s="720"/>
      <c r="CM31" s="720"/>
      <c r="CN31" s="720"/>
      <c r="CO31" s="720"/>
      <c r="CP31" s="720"/>
      <c r="CQ31" s="721"/>
      <c r="CR31" s="680">
        <v>118205</v>
      </c>
      <c r="CS31" s="699"/>
      <c r="CT31" s="699"/>
      <c r="CU31" s="699"/>
      <c r="CV31" s="699"/>
      <c r="CW31" s="699"/>
      <c r="CX31" s="699"/>
      <c r="CY31" s="700"/>
      <c r="CZ31" s="683">
        <v>0.3</v>
      </c>
      <c r="DA31" s="701"/>
      <c r="DB31" s="701"/>
      <c r="DC31" s="702"/>
      <c r="DD31" s="686">
        <v>115107</v>
      </c>
      <c r="DE31" s="699"/>
      <c r="DF31" s="699"/>
      <c r="DG31" s="699"/>
      <c r="DH31" s="699"/>
      <c r="DI31" s="699"/>
      <c r="DJ31" s="699"/>
      <c r="DK31" s="700"/>
      <c r="DL31" s="686">
        <v>115107</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2">
      <c r="B32" s="771" t="s">
        <v>317</v>
      </c>
      <c r="C32" s="772"/>
      <c r="D32" s="772"/>
      <c r="E32" s="772"/>
      <c r="F32" s="772"/>
      <c r="G32" s="772"/>
      <c r="H32" s="772"/>
      <c r="I32" s="772"/>
      <c r="J32" s="772"/>
      <c r="K32" s="772"/>
      <c r="L32" s="772"/>
      <c r="M32" s="772"/>
      <c r="N32" s="772"/>
      <c r="O32" s="772"/>
      <c r="P32" s="772"/>
      <c r="Q32" s="773"/>
      <c r="R32" s="680" t="s">
        <v>237</v>
      </c>
      <c r="S32" s="681"/>
      <c r="T32" s="681"/>
      <c r="U32" s="681"/>
      <c r="V32" s="681"/>
      <c r="W32" s="681"/>
      <c r="X32" s="681"/>
      <c r="Y32" s="682"/>
      <c r="Z32" s="713" t="s">
        <v>237</v>
      </c>
      <c r="AA32" s="713"/>
      <c r="AB32" s="713"/>
      <c r="AC32" s="713"/>
      <c r="AD32" s="714" t="s">
        <v>237</v>
      </c>
      <c r="AE32" s="714"/>
      <c r="AF32" s="714"/>
      <c r="AG32" s="714"/>
      <c r="AH32" s="714"/>
      <c r="AI32" s="714"/>
      <c r="AJ32" s="714"/>
      <c r="AK32" s="714"/>
      <c r="AL32" s="683" t="s">
        <v>237</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99.3</v>
      </c>
      <c r="BH32" s="699"/>
      <c r="BI32" s="699"/>
      <c r="BJ32" s="699"/>
      <c r="BK32" s="699"/>
      <c r="BL32" s="699"/>
      <c r="BM32" s="684">
        <v>98.3</v>
      </c>
      <c r="BN32" s="745"/>
      <c r="BO32" s="745"/>
      <c r="BP32" s="745"/>
      <c r="BQ32" s="726"/>
      <c r="BR32" s="753">
        <v>99</v>
      </c>
      <c r="BS32" s="699"/>
      <c r="BT32" s="699"/>
      <c r="BU32" s="699"/>
      <c r="BV32" s="699"/>
      <c r="BW32" s="699"/>
      <c r="BX32" s="684">
        <v>98</v>
      </c>
      <c r="BY32" s="745"/>
      <c r="BZ32" s="745"/>
      <c r="CA32" s="745"/>
      <c r="CB32" s="726"/>
      <c r="CD32" s="769"/>
      <c r="CE32" s="770"/>
      <c r="CF32" s="719" t="s">
        <v>320</v>
      </c>
      <c r="CG32" s="720"/>
      <c r="CH32" s="720"/>
      <c r="CI32" s="720"/>
      <c r="CJ32" s="720"/>
      <c r="CK32" s="720"/>
      <c r="CL32" s="720"/>
      <c r="CM32" s="720"/>
      <c r="CN32" s="720"/>
      <c r="CO32" s="720"/>
      <c r="CP32" s="720"/>
      <c r="CQ32" s="721"/>
      <c r="CR32" s="680" t="s">
        <v>250</v>
      </c>
      <c r="CS32" s="681"/>
      <c r="CT32" s="681"/>
      <c r="CU32" s="681"/>
      <c r="CV32" s="681"/>
      <c r="CW32" s="681"/>
      <c r="CX32" s="681"/>
      <c r="CY32" s="682"/>
      <c r="CZ32" s="683" t="s">
        <v>250</v>
      </c>
      <c r="DA32" s="701"/>
      <c r="DB32" s="701"/>
      <c r="DC32" s="702"/>
      <c r="DD32" s="686" t="s">
        <v>237</v>
      </c>
      <c r="DE32" s="681"/>
      <c r="DF32" s="681"/>
      <c r="DG32" s="681"/>
      <c r="DH32" s="681"/>
      <c r="DI32" s="681"/>
      <c r="DJ32" s="681"/>
      <c r="DK32" s="682"/>
      <c r="DL32" s="686" t="s">
        <v>140</v>
      </c>
      <c r="DM32" s="681"/>
      <c r="DN32" s="681"/>
      <c r="DO32" s="681"/>
      <c r="DP32" s="681"/>
      <c r="DQ32" s="681"/>
      <c r="DR32" s="681"/>
      <c r="DS32" s="681"/>
      <c r="DT32" s="681"/>
      <c r="DU32" s="681"/>
      <c r="DV32" s="682"/>
      <c r="DW32" s="683" t="s">
        <v>237</v>
      </c>
      <c r="DX32" s="701"/>
      <c r="DY32" s="701"/>
      <c r="DZ32" s="701"/>
      <c r="EA32" s="701"/>
      <c r="EB32" s="701"/>
      <c r="EC32" s="722"/>
    </row>
    <row r="33" spans="2:133" ht="11.25" customHeight="1" x14ac:dyDescent="0.2">
      <c r="B33" s="677" t="s">
        <v>321</v>
      </c>
      <c r="C33" s="678"/>
      <c r="D33" s="678"/>
      <c r="E33" s="678"/>
      <c r="F33" s="678"/>
      <c r="G33" s="678"/>
      <c r="H33" s="678"/>
      <c r="I33" s="678"/>
      <c r="J33" s="678"/>
      <c r="K33" s="678"/>
      <c r="L33" s="678"/>
      <c r="M33" s="678"/>
      <c r="N33" s="678"/>
      <c r="O33" s="678"/>
      <c r="P33" s="678"/>
      <c r="Q33" s="679"/>
      <c r="R33" s="680">
        <v>2517098</v>
      </c>
      <c r="S33" s="681"/>
      <c r="T33" s="681"/>
      <c r="U33" s="681"/>
      <c r="V33" s="681"/>
      <c r="W33" s="681"/>
      <c r="X33" s="681"/>
      <c r="Y33" s="682"/>
      <c r="Z33" s="713">
        <v>6.7</v>
      </c>
      <c r="AA33" s="713"/>
      <c r="AB33" s="713"/>
      <c r="AC33" s="713"/>
      <c r="AD33" s="714" t="s">
        <v>140</v>
      </c>
      <c r="AE33" s="714"/>
      <c r="AF33" s="714"/>
      <c r="AG33" s="714"/>
      <c r="AH33" s="714"/>
      <c r="AI33" s="714"/>
      <c r="AJ33" s="714"/>
      <c r="AK33" s="714"/>
      <c r="AL33" s="683" t="s">
        <v>237</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97.6</v>
      </c>
      <c r="BH33" s="665"/>
      <c r="BI33" s="665"/>
      <c r="BJ33" s="665"/>
      <c r="BK33" s="665"/>
      <c r="BL33" s="665"/>
      <c r="BM33" s="707">
        <v>88.7</v>
      </c>
      <c r="BN33" s="665"/>
      <c r="BO33" s="665"/>
      <c r="BP33" s="665"/>
      <c r="BQ33" s="709"/>
      <c r="BR33" s="744">
        <v>98.2</v>
      </c>
      <c r="BS33" s="665"/>
      <c r="BT33" s="665"/>
      <c r="BU33" s="665"/>
      <c r="BV33" s="665"/>
      <c r="BW33" s="665"/>
      <c r="BX33" s="707">
        <v>89</v>
      </c>
      <c r="BY33" s="665"/>
      <c r="BZ33" s="665"/>
      <c r="CA33" s="665"/>
      <c r="CB33" s="709"/>
      <c r="CD33" s="719" t="s">
        <v>323</v>
      </c>
      <c r="CE33" s="720"/>
      <c r="CF33" s="720"/>
      <c r="CG33" s="720"/>
      <c r="CH33" s="720"/>
      <c r="CI33" s="720"/>
      <c r="CJ33" s="720"/>
      <c r="CK33" s="720"/>
      <c r="CL33" s="720"/>
      <c r="CM33" s="720"/>
      <c r="CN33" s="720"/>
      <c r="CO33" s="720"/>
      <c r="CP33" s="720"/>
      <c r="CQ33" s="721"/>
      <c r="CR33" s="680">
        <v>18806010</v>
      </c>
      <c r="CS33" s="699"/>
      <c r="CT33" s="699"/>
      <c r="CU33" s="699"/>
      <c r="CV33" s="699"/>
      <c r="CW33" s="699"/>
      <c r="CX33" s="699"/>
      <c r="CY33" s="700"/>
      <c r="CZ33" s="683">
        <v>51.7</v>
      </c>
      <c r="DA33" s="701"/>
      <c r="DB33" s="701"/>
      <c r="DC33" s="702"/>
      <c r="DD33" s="686">
        <v>10128386</v>
      </c>
      <c r="DE33" s="699"/>
      <c r="DF33" s="699"/>
      <c r="DG33" s="699"/>
      <c r="DH33" s="699"/>
      <c r="DI33" s="699"/>
      <c r="DJ33" s="699"/>
      <c r="DK33" s="700"/>
      <c r="DL33" s="686">
        <v>6166866</v>
      </c>
      <c r="DM33" s="699"/>
      <c r="DN33" s="699"/>
      <c r="DO33" s="699"/>
      <c r="DP33" s="699"/>
      <c r="DQ33" s="699"/>
      <c r="DR33" s="699"/>
      <c r="DS33" s="699"/>
      <c r="DT33" s="699"/>
      <c r="DU33" s="699"/>
      <c r="DV33" s="700"/>
      <c r="DW33" s="683">
        <v>39.200000000000003</v>
      </c>
      <c r="DX33" s="701"/>
      <c r="DY33" s="701"/>
      <c r="DZ33" s="701"/>
      <c r="EA33" s="701"/>
      <c r="EB33" s="701"/>
      <c r="EC33" s="722"/>
    </row>
    <row r="34" spans="2:133" ht="11.25" customHeight="1" x14ac:dyDescent="0.2">
      <c r="B34" s="677" t="s">
        <v>324</v>
      </c>
      <c r="C34" s="678"/>
      <c r="D34" s="678"/>
      <c r="E34" s="678"/>
      <c r="F34" s="678"/>
      <c r="G34" s="678"/>
      <c r="H34" s="678"/>
      <c r="I34" s="678"/>
      <c r="J34" s="678"/>
      <c r="K34" s="678"/>
      <c r="L34" s="678"/>
      <c r="M34" s="678"/>
      <c r="N34" s="678"/>
      <c r="O34" s="678"/>
      <c r="P34" s="678"/>
      <c r="Q34" s="679"/>
      <c r="R34" s="680">
        <v>130591</v>
      </c>
      <c r="S34" s="681"/>
      <c r="T34" s="681"/>
      <c r="U34" s="681"/>
      <c r="V34" s="681"/>
      <c r="W34" s="681"/>
      <c r="X34" s="681"/>
      <c r="Y34" s="682"/>
      <c r="Z34" s="713">
        <v>0.3</v>
      </c>
      <c r="AA34" s="713"/>
      <c r="AB34" s="713"/>
      <c r="AC34" s="713"/>
      <c r="AD34" s="714" t="s">
        <v>237</v>
      </c>
      <c r="AE34" s="714"/>
      <c r="AF34" s="714"/>
      <c r="AG34" s="714"/>
      <c r="AH34" s="714"/>
      <c r="AI34" s="714"/>
      <c r="AJ34" s="714"/>
      <c r="AK34" s="714"/>
      <c r="AL34" s="683" t="s">
        <v>140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2924734</v>
      </c>
      <c r="CS34" s="681"/>
      <c r="CT34" s="681"/>
      <c r="CU34" s="681"/>
      <c r="CV34" s="681"/>
      <c r="CW34" s="681"/>
      <c r="CX34" s="681"/>
      <c r="CY34" s="682"/>
      <c r="CZ34" s="683">
        <v>8</v>
      </c>
      <c r="DA34" s="701"/>
      <c r="DB34" s="701"/>
      <c r="DC34" s="702"/>
      <c r="DD34" s="686">
        <v>2547064</v>
      </c>
      <c r="DE34" s="681"/>
      <c r="DF34" s="681"/>
      <c r="DG34" s="681"/>
      <c r="DH34" s="681"/>
      <c r="DI34" s="681"/>
      <c r="DJ34" s="681"/>
      <c r="DK34" s="682"/>
      <c r="DL34" s="686">
        <v>1957278</v>
      </c>
      <c r="DM34" s="681"/>
      <c r="DN34" s="681"/>
      <c r="DO34" s="681"/>
      <c r="DP34" s="681"/>
      <c r="DQ34" s="681"/>
      <c r="DR34" s="681"/>
      <c r="DS34" s="681"/>
      <c r="DT34" s="681"/>
      <c r="DU34" s="681"/>
      <c r="DV34" s="682"/>
      <c r="DW34" s="683">
        <v>12.4</v>
      </c>
      <c r="DX34" s="701"/>
      <c r="DY34" s="701"/>
      <c r="DZ34" s="701"/>
      <c r="EA34" s="701"/>
      <c r="EB34" s="701"/>
      <c r="EC34" s="722"/>
    </row>
    <row r="35" spans="2:133" ht="11.25" customHeight="1" x14ac:dyDescent="0.2">
      <c r="B35" s="677" t="s">
        <v>326</v>
      </c>
      <c r="C35" s="678"/>
      <c r="D35" s="678"/>
      <c r="E35" s="678"/>
      <c r="F35" s="678"/>
      <c r="G35" s="678"/>
      <c r="H35" s="678"/>
      <c r="I35" s="678"/>
      <c r="J35" s="678"/>
      <c r="K35" s="678"/>
      <c r="L35" s="678"/>
      <c r="M35" s="678"/>
      <c r="N35" s="678"/>
      <c r="O35" s="678"/>
      <c r="P35" s="678"/>
      <c r="Q35" s="679"/>
      <c r="R35" s="680">
        <v>262383</v>
      </c>
      <c r="S35" s="681"/>
      <c r="T35" s="681"/>
      <c r="U35" s="681"/>
      <c r="V35" s="681"/>
      <c r="W35" s="681"/>
      <c r="X35" s="681"/>
      <c r="Y35" s="682"/>
      <c r="Z35" s="713">
        <v>0.7</v>
      </c>
      <c r="AA35" s="713"/>
      <c r="AB35" s="713"/>
      <c r="AC35" s="713"/>
      <c r="AD35" s="714" t="s">
        <v>140</v>
      </c>
      <c r="AE35" s="714"/>
      <c r="AF35" s="714"/>
      <c r="AG35" s="714"/>
      <c r="AH35" s="714"/>
      <c r="AI35" s="714"/>
      <c r="AJ35" s="714"/>
      <c r="AK35" s="714"/>
      <c r="AL35" s="683" t="s">
        <v>140</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551858</v>
      </c>
      <c r="CS35" s="699"/>
      <c r="CT35" s="699"/>
      <c r="CU35" s="699"/>
      <c r="CV35" s="699"/>
      <c r="CW35" s="699"/>
      <c r="CX35" s="699"/>
      <c r="CY35" s="700"/>
      <c r="CZ35" s="683">
        <v>1.5</v>
      </c>
      <c r="DA35" s="701"/>
      <c r="DB35" s="701"/>
      <c r="DC35" s="702"/>
      <c r="DD35" s="686">
        <v>424253</v>
      </c>
      <c r="DE35" s="699"/>
      <c r="DF35" s="699"/>
      <c r="DG35" s="699"/>
      <c r="DH35" s="699"/>
      <c r="DI35" s="699"/>
      <c r="DJ35" s="699"/>
      <c r="DK35" s="700"/>
      <c r="DL35" s="686">
        <v>160508</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2">
      <c r="B36" s="677" t="s">
        <v>330</v>
      </c>
      <c r="C36" s="678"/>
      <c r="D36" s="678"/>
      <c r="E36" s="678"/>
      <c r="F36" s="678"/>
      <c r="G36" s="678"/>
      <c r="H36" s="678"/>
      <c r="I36" s="678"/>
      <c r="J36" s="678"/>
      <c r="K36" s="678"/>
      <c r="L36" s="678"/>
      <c r="M36" s="678"/>
      <c r="N36" s="678"/>
      <c r="O36" s="678"/>
      <c r="P36" s="678"/>
      <c r="Q36" s="679"/>
      <c r="R36" s="680">
        <v>813800</v>
      </c>
      <c r="S36" s="681"/>
      <c r="T36" s="681"/>
      <c r="U36" s="681"/>
      <c r="V36" s="681"/>
      <c r="W36" s="681"/>
      <c r="X36" s="681"/>
      <c r="Y36" s="682"/>
      <c r="Z36" s="713">
        <v>2.2000000000000002</v>
      </c>
      <c r="AA36" s="713"/>
      <c r="AB36" s="713"/>
      <c r="AC36" s="713"/>
      <c r="AD36" s="714" t="s">
        <v>140</v>
      </c>
      <c r="AE36" s="714"/>
      <c r="AF36" s="714"/>
      <c r="AG36" s="714"/>
      <c r="AH36" s="714"/>
      <c r="AI36" s="714"/>
      <c r="AJ36" s="714"/>
      <c r="AK36" s="714"/>
      <c r="AL36" s="683" t="s">
        <v>140</v>
      </c>
      <c r="AM36" s="684"/>
      <c r="AN36" s="684"/>
      <c r="AO36" s="715"/>
      <c r="AP36" s="235"/>
      <c r="AQ36" s="732" t="s">
        <v>331</v>
      </c>
      <c r="AR36" s="733"/>
      <c r="AS36" s="733"/>
      <c r="AT36" s="733"/>
      <c r="AU36" s="733"/>
      <c r="AV36" s="733"/>
      <c r="AW36" s="733"/>
      <c r="AX36" s="733"/>
      <c r="AY36" s="734"/>
      <c r="AZ36" s="735">
        <v>3522448</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123769</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12235170</v>
      </c>
      <c r="CS36" s="681"/>
      <c r="CT36" s="681"/>
      <c r="CU36" s="681"/>
      <c r="CV36" s="681"/>
      <c r="CW36" s="681"/>
      <c r="CX36" s="681"/>
      <c r="CY36" s="682"/>
      <c r="CZ36" s="683">
        <v>33.6</v>
      </c>
      <c r="DA36" s="701"/>
      <c r="DB36" s="701"/>
      <c r="DC36" s="702"/>
      <c r="DD36" s="686">
        <v>4992609</v>
      </c>
      <c r="DE36" s="681"/>
      <c r="DF36" s="681"/>
      <c r="DG36" s="681"/>
      <c r="DH36" s="681"/>
      <c r="DI36" s="681"/>
      <c r="DJ36" s="681"/>
      <c r="DK36" s="682"/>
      <c r="DL36" s="686">
        <v>2437753</v>
      </c>
      <c r="DM36" s="681"/>
      <c r="DN36" s="681"/>
      <c r="DO36" s="681"/>
      <c r="DP36" s="681"/>
      <c r="DQ36" s="681"/>
      <c r="DR36" s="681"/>
      <c r="DS36" s="681"/>
      <c r="DT36" s="681"/>
      <c r="DU36" s="681"/>
      <c r="DV36" s="682"/>
      <c r="DW36" s="683">
        <v>15.5</v>
      </c>
      <c r="DX36" s="701"/>
      <c r="DY36" s="701"/>
      <c r="DZ36" s="701"/>
      <c r="EA36" s="701"/>
      <c r="EB36" s="701"/>
      <c r="EC36" s="722"/>
    </row>
    <row r="37" spans="2:133" ht="11.25" customHeight="1" x14ac:dyDescent="0.2">
      <c r="B37" s="677" t="s">
        <v>334</v>
      </c>
      <c r="C37" s="678"/>
      <c r="D37" s="678"/>
      <c r="E37" s="678"/>
      <c r="F37" s="678"/>
      <c r="G37" s="678"/>
      <c r="H37" s="678"/>
      <c r="I37" s="678"/>
      <c r="J37" s="678"/>
      <c r="K37" s="678"/>
      <c r="L37" s="678"/>
      <c r="M37" s="678"/>
      <c r="N37" s="678"/>
      <c r="O37" s="678"/>
      <c r="P37" s="678"/>
      <c r="Q37" s="679"/>
      <c r="R37" s="680">
        <v>790189</v>
      </c>
      <c r="S37" s="681"/>
      <c r="T37" s="681"/>
      <c r="U37" s="681"/>
      <c r="V37" s="681"/>
      <c r="W37" s="681"/>
      <c r="X37" s="681"/>
      <c r="Y37" s="682"/>
      <c r="Z37" s="713">
        <v>2.1</v>
      </c>
      <c r="AA37" s="713"/>
      <c r="AB37" s="713"/>
      <c r="AC37" s="713"/>
      <c r="AD37" s="714" t="s">
        <v>250</v>
      </c>
      <c r="AE37" s="714"/>
      <c r="AF37" s="714"/>
      <c r="AG37" s="714"/>
      <c r="AH37" s="714"/>
      <c r="AI37" s="714"/>
      <c r="AJ37" s="714"/>
      <c r="AK37" s="714"/>
      <c r="AL37" s="683" t="s">
        <v>140</v>
      </c>
      <c r="AM37" s="684"/>
      <c r="AN37" s="684"/>
      <c r="AO37" s="715"/>
      <c r="AQ37" s="723" t="s">
        <v>335</v>
      </c>
      <c r="AR37" s="724"/>
      <c r="AS37" s="724"/>
      <c r="AT37" s="724"/>
      <c r="AU37" s="724"/>
      <c r="AV37" s="724"/>
      <c r="AW37" s="724"/>
      <c r="AX37" s="724"/>
      <c r="AY37" s="725"/>
      <c r="AZ37" s="680">
        <v>953500</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123769</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1744527</v>
      </c>
      <c r="CS37" s="699"/>
      <c r="CT37" s="699"/>
      <c r="CU37" s="699"/>
      <c r="CV37" s="699"/>
      <c r="CW37" s="699"/>
      <c r="CX37" s="699"/>
      <c r="CY37" s="700"/>
      <c r="CZ37" s="683">
        <v>4.8</v>
      </c>
      <c r="DA37" s="701"/>
      <c r="DB37" s="701"/>
      <c r="DC37" s="702"/>
      <c r="DD37" s="686">
        <v>1736488</v>
      </c>
      <c r="DE37" s="699"/>
      <c r="DF37" s="699"/>
      <c r="DG37" s="699"/>
      <c r="DH37" s="699"/>
      <c r="DI37" s="699"/>
      <c r="DJ37" s="699"/>
      <c r="DK37" s="700"/>
      <c r="DL37" s="686">
        <v>1361173</v>
      </c>
      <c r="DM37" s="699"/>
      <c r="DN37" s="699"/>
      <c r="DO37" s="699"/>
      <c r="DP37" s="699"/>
      <c r="DQ37" s="699"/>
      <c r="DR37" s="699"/>
      <c r="DS37" s="699"/>
      <c r="DT37" s="699"/>
      <c r="DU37" s="699"/>
      <c r="DV37" s="700"/>
      <c r="DW37" s="683">
        <v>8.6</v>
      </c>
      <c r="DX37" s="701"/>
      <c r="DY37" s="701"/>
      <c r="DZ37" s="701"/>
      <c r="EA37" s="701"/>
      <c r="EB37" s="701"/>
      <c r="EC37" s="722"/>
    </row>
    <row r="38" spans="2:133" ht="11.25" customHeight="1" x14ac:dyDescent="0.2">
      <c r="B38" s="677" t="s">
        <v>338</v>
      </c>
      <c r="C38" s="678"/>
      <c r="D38" s="678"/>
      <c r="E38" s="678"/>
      <c r="F38" s="678"/>
      <c r="G38" s="678"/>
      <c r="H38" s="678"/>
      <c r="I38" s="678"/>
      <c r="J38" s="678"/>
      <c r="K38" s="678"/>
      <c r="L38" s="678"/>
      <c r="M38" s="678"/>
      <c r="N38" s="678"/>
      <c r="O38" s="678"/>
      <c r="P38" s="678"/>
      <c r="Q38" s="679"/>
      <c r="R38" s="680">
        <v>757128</v>
      </c>
      <c r="S38" s="681"/>
      <c r="T38" s="681"/>
      <c r="U38" s="681"/>
      <c r="V38" s="681"/>
      <c r="W38" s="681"/>
      <c r="X38" s="681"/>
      <c r="Y38" s="682"/>
      <c r="Z38" s="713">
        <v>2</v>
      </c>
      <c r="AA38" s="713"/>
      <c r="AB38" s="713"/>
      <c r="AC38" s="713"/>
      <c r="AD38" s="714">
        <v>1613</v>
      </c>
      <c r="AE38" s="714"/>
      <c r="AF38" s="714"/>
      <c r="AG38" s="714"/>
      <c r="AH38" s="714"/>
      <c r="AI38" s="714"/>
      <c r="AJ38" s="714"/>
      <c r="AK38" s="714"/>
      <c r="AL38" s="683">
        <v>0</v>
      </c>
      <c r="AM38" s="684"/>
      <c r="AN38" s="684"/>
      <c r="AO38" s="715"/>
      <c r="AQ38" s="723" t="s">
        <v>339</v>
      </c>
      <c r="AR38" s="724"/>
      <c r="AS38" s="724"/>
      <c r="AT38" s="724"/>
      <c r="AU38" s="724"/>
      <c r="AV38" s="724"/>
      <c r="AW38" s="724"/>
      <c r="AX38" s="724"/>
      <c r="AY38" s="725"/>
      <c r="AZ38" s="680">
        <v>309933</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7708</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2112238</v>
      </c>
      <c r="CS38" s="681"/>
      <c r="CT38" s="681"/>
      <c r="CU38" s="681"/>
      <c r="CV38" s="681"/>
      <c r="CW38" s="681"/>
      <c r="CX38" s="681"/>
      <c r="CY38" s="682"/>
      <c r="CZ38" s="683">
        <v>5.8</v>
      </c>
      <c r="DA38" s="701"/>
      <c r="DB38" s="701"/>
      <c r="DC38" s="702"/>
      <c r="DD38" s="686">
        <v>1749647</v>
      </c>
      <c r="DE38" s="681"/>
      <c r="DF38" s="681"/>
      <c r="DG38" s="681"/>
      <c r="DH38" s="681"/>
      <c r="DI38" s="681"/>
      <c r="DJ38" s="681"/>
      <c r="DK38" s="682"/>
      <c r="DL38" s="686">
        <v>1611327</v>
      </c>
      <c r="DM38" s="681"/>
      <c r="DN38" s="681"/>
      <c r="DO38" s="681"/>
      <c r="DP38" s="681"/>
      <c r="DQ38" s="681"/>
      <c r="DR38" s="681"/>
      <c r="DS38" s="681"/>
      <c r="DT38" s="681"/>
      <c r="DU38" s="681"/>
      <c r="DV38" s="682"/>
      <c r="DW38" s="683">
        <v>10.199999999999999</v>
      </c>
      <c r="DX38" s="701"/>
      <c r="DY38" s="701"/>
      <c r="DZ38" s="701"/>
      <c r="EA38" s="701"/>
      <c r="EB38" s="701"/>
      <c r="EC38" s="722"/>
    </row>
    <row r="39" spans="2:133" ht="11.25" customHeight="1" x14ac:dyDescent="0.2">
      <c r="B39" s="677" t="s">
        <v>342</v>
      </c>
      <c r="C39" s="678"/>
      <c r="D39" s="678"/>
      <c r="E39" s="678"/>
      <c r="F39" s="678"/>
      <c r="G39" s="678"/>
      <c r="H39" s="678"/>
      <c r="I39" s="678"/>
      <c r="J39" s="678"/>
      <c r="K39" s="678"/>
      <c r="L39" s="678"/>
      <c r="M39" s="678"/>
      <c r="N39" s="678"/>
      <c r="O39" s="678"/>
      <c r="P39" s="678"/>
      <c r="Q39" s="679"/>
      <c r="R39" s="680">
        <v>2741788</v>
      </c>
      <c r="S39" s="681"/>
      <c r="T39" s="681"/>
      <c r="U39" s="681"/>
      <c r="V39" s="681"/>
      <c r="W39" s="681"/>
      <c r="X39" s="681"/>
      <c r="Y39" s="682"/>
      <c r="Z39" s="713">
        <v>7.3</v>
      </c>
      <c r="AA39" s="713"/>
      <c r="AB39" s="713"/>
      <c r="AC39" s="713"/>
      <c r="AD39" s="714" t="s">
        <v>237</v>
      </c>
      <c r="AE39" s="714"/>
      <c r="AF39" s="714"/>
      <c r="AG39" s="714"/>
      <c r="AH39" s="714"/>
      <c r="AI39" s="714"/>
      <c r="AJ39" s="714"/>
      <c r="AK39" s="714"/>
      <c r="AL39" s="683" t="s">
        <v>237</v>
      </c>
      <c r="AM39" s="684"/>
      <c r="AN39" s="684"/>
      <c r="AO39" s="715"/>
      <c r="AQ39" s="723" t="s">
        <v>343</v>
      </c>
      <c r="AR39" s="724"/>
      <c r="AS39" s="724"/>
      <c r="AT39" s="724"/>
      <c r="AU39" s="724"/>
      <c r="AV39" s="724"/>
      <c r="AW39" s="724"/>
      <c r="AX39" s="724"/>
      <c r="AY39" s="725"/>
      <c r="AZ39" s="680">
        <v>146777</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12339</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431900</v>
      </c>
      <c r="CS39" s="699"/>
      <c r="CT39" s="699"/>
      <c r="CU39" s="699"/>
      <c r="CV39" s="699"/>
      <c r="CW39" s="699"/>
      <c r="CX39" s="699"/>
      <c r="CY39" s="700"/>
      <c r="CZ39" s="683">
        <v>1.2</v>
      </c>
      <c r="DA39" s="701"/>
      <c r="DB39" s="701"/>
      <c r="DC39" s="702"/>
      <c r="DD39" s="686">
        <v>412653</v>
      </c>
      <c r="DE39" s="699"/>
      <c r="DF39" s="699"/>
      <c r="DG39" s="699"/>
      <c r="DH39" s="699"/>
      <c r="DI39" s="699"/>
      <c r="DJ39" s="699"/>
      <c r="DK39" s="700"/>
      <c r="DL39" s="686" t="s">
        <v>140</v>
      </c>
      <c r="DM39" s="699"/>
      <c r="DN39" s="699"/>
      <c r="DO39" s="699"/>
      <c r="DP39" s="699"/>
      <c r="DQ39" s="699"/>
      <c r="DR39" s="699"/>
      <c r="DS39" s="699"/>
      <c r="DT39" s="699"/>
      <c r="DU39" s="699"/>
      <c r="DV39" s="700"/>
      <c r="DW39" s="683" t="s">
        <v>140</v>
      </c>
      <c r="DX39" s="701"/>
      <c r="DY39" s="701"/>
      <c r="DZ39" s="701"/>
      <c r="EA39" s="701"/>
      <c r="EB39" s="701"/>
      <c r="EC39" s="722"/>
    </row>
    <row r="40" spans="2:133" ht="11.25" customHeight="1" x14ac:dyDescent="0.2">
      <c r="B40" s="677" t="s">
        <v>346</v>
      </c>
      <c r="C40" s="678"/>
      <c r="D40" s="678"/>
      <c r="E40" s="678"/>
      <c r="F40" s="678"/>
      <c r="G40" s="678"/>
      <c r="H40" s="678"/>
      <c r="I40" s="678"/>
      <c r="J40" s="678"/>
      <c r="K40" s="678"/>
      <c r="L40" s="678"/>
      <c r="M40" s="678"/>
      <c r="N40" s="678"/>
      <c r="O40" s="678"/>
      <c r="P40" s="678"/>
      <c r="Q40" s="679"/>
      <c r="R40" s="680" t="s">
        <v>250</v>
      </c>
      <c r="S40" s="681"/>
      <c r="T40" s="681"/>
      <c r="U40" s="681"/>
      <c r="V40" s="681"/>
      <c r="W40" s="681"/>
      <c r="X40" s="681"/>
      <c r="Y40" s="682"/>
      <c r="Z40" s="713" t="s">
        <v>250</v>
      </c>
      <c r="AA40" s="713"/>
      <c r="AB40" s="713"/>
      <c r="AC40" s="713"/>
      <c r="AD40" s="714" t="s">
        <v>237</v>
      </c>
      <c r="AE40" s="714"/>
      <c r="AF40" s="714"/>
      <c r="AG40" s="714"/>
      <c r="AH40" s="714"/>
      <c r="AI40" s="714"/>
      <c r="AJ40" s="714"/>
      <c r="AK40" s="714"/>
      <c r="AL40" s="683" t="s">
        <v>250</v>
      </c>
      <c r="AM40" s="684"/>
      <c r="AN40" s="684"/>
      <c r="AO40" s="715"/>
      <c r="AQ40" s="723" t="s">
        <v>347</v>
      </c>
      <c r="AR40" s="724"/>
      <c r="AS40" s="724"/>
      <c r="AT40" s="724"/>
      <c r="AU40" s="724"/>
      <c r="AV40" s="724"/>
      <c r="AW40" s="724"/>
      <c r="AX40" s="724"/>
      <c r="AY40" s="725"/>
      <c r="AZ40" s="680">
        <v>12771</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105</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550110</v>
      </c>
      <c r="CS40" s="681"/>
      <c r="CT40" s="681"/>
      <c r="CU40" s="681"/>
      <c r="CV40" s="681"/>
      <c r="CW40" s="681"/>
      <c r="CX40" s="681"/>
      <c r="CY40" s="682"/>
      <c r="CZ40" s="683">
        <v>1.5</v>
      </c>
      <c r="DA40" s="701"/>
      <c r="DB40" s="701"/>
      <c r="DC40" s="702"/>
      <c r="DD40" s="686">
        <v>2160</v>
      </c>
      <c r="DE40" s="681"/>
      <c r="DF40" s="681"/>
      <c r="DG40" s="681"/>
      <c r="DH40" s="681"/>
      <c r="DI40" s="681"/>
      <c r="DJ40" s="681"/>
      <c r="DK40" s="682"/>
      <c r="DL40" s="686" t="s">
        <v>140</v>
      </c>
      <c r="DM40" s="681"/>
      <c r="DN40" s="681"/>
      <c r="DO40" s="681"/>
      <c r="DP40" s="681"/>
      <c r="DQ40" s="681"/>
      <c r="DR40" s="681"/>
      <c r="DS40" s="681"/>
      <c r="DT40" s="681"/>
      <c r="DU40" s="681"/>
      <c r="DV40" s="682"/>
      <c r="DW40" s="683" t="s">
        <v>140</v>
      </c>
      <c r="DX40" s="701"/>
      <c r="DY40" s="701"/>
      <c r="DZ40" s="701"/>
      <c r="EA40" s="701"/>
      <c r="EB40" s="701"/>
      <c r="EC40" s="722"/>
    </row>
    <row r="41" spans="2:133" ht="11.25" customHeight="1" x14ac:dyDescent="0.2">
      <c r="B41" s="677" t="s">
        <v>351</v>
      </c>
      <c r="C41" s="678"/>
      <c r="D41" s="678"/>
      <c r="E41" s="678"/>
      <c r="F41" s="678"/>
      <c r="G41" s="678"/>
      <c r="H41" s="678"/>
      <c r="I41" s="678"/>
      <c r="J41" s="678"/>
      <c r="K41" s="678"/>
      <c r="L41" s="678"/>
      <c r="M41" s="678"/>
      <c r="N41" s="678"/>
      <c r="O41" s="678"/>
      <c r="P41" s="678"/>
      <c r="Q41" s="679"/>
      <c r="R41" s="680" t="s">
        <v>250</v>
      </c>
      <c r="S41" s="681"/>
      <c r="T41" s="681"/>
      <c r="U41" s="681"/>
      <c r="V41" s="681"/>
      <c r="W41" s="681"/>
      <c r="X41" s="681"/>
      <c r="Y41" s="682"/>
      <c r="Z41" s="713" t="s">
        <v>140</v>
      </c>
      <c r="AA41" s="713"/>
      <c r="AB41" s="713"/>
      <c r="AC41" s="713"/>
      <c r="AD41" s="714" t="s">
        <v>140</v>
      </c>
      <c r="AE41" s="714"/>
      <c r="AF41" s="714"/>
      <c r="AG41" s="714"/>
      <c r="AH41" s="714"/>
      <c r="AI41" s="714"/>
      <c r="AJ41" s="714"/>
      <c r="AK41" s="714"/>
      <c r="AL41" s="683" t="s">
        <v>140</v>
      </c>
      <c r="AM41" s="684"/>
      <c r="AN41" s="684"/>
      <c r="AO41" s="715"/>
      <c r="AQ41" s="723" t="s">
        <v>352</v>
      </c>
      <c r="AR41" s="724"/>
      <c r="AS41" s="724"/>
      <c r="AT41" s="724"/>
      <c r="AU41" s="724"/>
      <c r="AV41" s="724"/>
      <c r="AW41" s="724"/>
      <c r="AX41" s="724"/>
      <c r="AY41" s="725"/>
      <c r="AZ41" s="680">
        <v>435317</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2</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250</v>
      </c>
      <c r="DA41" s="701"/>
      <c r="DB41" s="701"/>
      <c r="DC41" s="702"/>
      <c r="DD41" s="686" t="s">
        <v>140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355</v>
      </c>
      <c r="C42" s="678"/>
      <c r="D42" s="678"/>
      <c r="E42" s="678"/>
      <c r="F42" s="678"/>
      <c r="G42" s="678"/>
      <c r="H42" s="678"/>
      <c r="I42" s="678"/>
      <c r="J42" s="678"/>
      <c r="K42" s="678"/>
      <c r="L42" s="678"/>
      <c r="M42" s="678"/>
      <c r="N42" s="678"/>
      <c r="O42" s="678"/>
      <c r="P42" s="678"/>
      <c r="Q42" s="679"/>
      <c r="R42" s="680">
        <v>783900</v>
      </c>
      <c r="S42" s="681"/>
      <c r="T42" s="681"/>
      <c r="U42" s="681"/>
      <c r="V42" s="681"/>
      <c r="W42" s="681"/>
      <c r="X42" s="681"/>
      <c r="Y42" s="682"/>
      <c r="Z42" s="713">
        <v>2.1</v>
      </c>
      <c r="AA42" s="713"/>
      <c r="AB42" s="713"/>
      <c r="AC42" s="713"/>
      <c r="AD42" s="714" t="s">
        <v>237</v>
      </c>
      <c r="AE42" s="714"/>
      <c r="AF42" s="714"/>
      <c r="AG42" s="714"/>
      <c r="AH42" s="714"/>
      <c r="AI42" s="714"/>
      <c r="AJ42" s="714"/>
      <c r="AK42" s="714"/>
      <c r="AL42" s="683" t="s">
        <v>140</v>
      </c>
      <c r="AM42" s="684"/>
      <c r="AN42" s="684"/>
      <c r="AO42" s="715"/>
      <c r="AQ42" s="716" t="s">
        <v>356</v>
      </c>
      <c r="AR42" s="717"/>
      <c r="AS42" s="717"/>
      <c r="AT42" s="717"/>
      <c r="AU42" s="717"/>
      <c r="AV42" s="717"/>
      <c r="AW42" s="717"/>
      <c r="AX42" s="717"/>
      <c r="AY42" s="718"/>
      <c r="AZ42" s="664">
        <v>1664150</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330</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4127138</v>
      </c>
      <c r="CS42" s="681"/>
      <c r="CT42" s="681"/>
      <c r="CU42" s="681"/>
      <c r="CV42" s="681"/>
      <c r="CW42" s="681"/>
      <c r="CX42" s="681"/>
      <c r="CY42" s="682"/>
      <c r="CZ42" s="683">
        <v>11.3</v>
      </c>
      <c r="DA42" s="684"/>
      <c r="DB42" s="684"/>
      <c r="DC42" s="685"/>
      <c r="DD42" s="686">
        <v>603481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359</v>
      </c>
      <c r="C43" s="662"/>
      <c r="D43" s="662"/>
      <c r="E43" s="662"/>
      <c r="F43" s="662"/>
      <c r="G43" s="662"/>
      <c r="H43" s="662"/>
      <c r="I43" s="662"/>
      <c r="J43" s="662"/>
      <c r="K43" s="662"/>
      <c r="L43" s="662"/>
      <c r="M43" s="662"/>
      <c r="N43" s="662"/>
      <c r="O43" s="662"/>
      <c r="P43" s="662"/>
      <c r="Q43" s="663"/>
      <c r="R43" s="664">
        <v>37433856</v>
      </c>
      <c r="S43" s="703"/>
      <c r="T43" s="703"/>
      <c r="U43" s="703"/>
      <c r="V43" s="703"/>
      <c r="W43" s="703"/>
      <c r="X43" s="703"/>
      <c r="Y43" s="704"/>
      <c r="Z43" s="705">
        <v>100</v>
      </c>
      <c r="AA43" s="705"/>
      <c r="AB43" s="705"/>
      <c r="AC43" s="705"/>
      <c r="AD43" s="706">
        <v>14954983</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32554</v>
      </c>
      <c r="CS43" s="699"/>
      <c r="CT43" s="699"/>
      <c r="CU43" s="699"/>
      <c r="CV43" s="699"/>
      <c r="CW43" s="699"/>
      <c r="CX43" s="699"/>
      <c r="CY43" s="700"/>
      <c r="CZ43" s="683">
        <v>0.1</v>
      </c>
      <c r="DA43" s="701"/>
      <c r="DB43" s="701"/>
      <c r="DC43" s="702"/>
      <c r="DD43" s="686">
        <v>23914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361</v>
      </c>
      <c r="CG44" s="678"/>
      <c r="CH44" s="678"/>
      <c r="CI44" s="678"/>
      <c r="CJ44" s="678"/>
      <c r="CK44" s="678"/>
      <c r="CL44" s="678"/>
      <c r="CM44" s="678"/>
      <c r="CN44" s="678"/>
      <c r="CO44" s="678"/>
      <c r="CP44" s="678"/>
      <c r="CQ44" s="679"/>
      <c r="CR44" s="680">
        <v>4127138</v>
      </c>
      <c r="CS44" s="681"/>
      <c r="CT44" s="681"/>
      <c r="CU44" s="681"/>
      <c r="CV44" s="681"/>
      <c r="CW44" s="681"/>
      <c r="CX44" s="681"/>
      <c r="CY44" s="682"/>
      <c r="CZ44" s="683">
        <v>11.3</v>
      </c>
      <c r="DA44" s="684"/>
      <c r="DB44" s="684"/>
      <c r="DC44" s="685"/>
      <c r="DD44" s="686">
        <v>603481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2116088</v>
      </c>
      <c r="CS45" s="699"/>
      <c r="CT45" s="699"/>
      <c r="CU45" s="699"/>
      <c r="CV45" s="699"/>
      <c r="CW45" s="699"/>
      <c r="CX45" s="699"/>
      <c r="CY45" s="700"/>
      <c r="CZ45" s="683">
        <v>5.8</v>
      </c>
      <c r="DA45" s="701"/>
      <c r="DB45" s="701"/>
      <c r="DC45" s="702"/>
      <c r="DD45" s="686">
        <v>143637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1705133</v>
      </c>
      <c r="CS46" s="681"/>
      <c r="CT46" s="681"/>
      <c r="CU46" s="681"/>
      <c r="CV46" s="681"/>
      <c r="CW46" s="681"/>
      <c r="CX46" s="681"/>
      <c r="CY46" s="682"/>
      <c r="CZ46" s="683">
        <v>4.7</v>
      </c>
      <c r="DA46" s="684"/>
      <c r="DB46" s="684"/>
      <c r="DC46" s="685"/>
      <c r="DD46" s="686">
        <v>300796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t="s">
        <v>237</v>
      </c>
      <c r="CS47" s="699"/>
      <c r="CT47" s="699"/>
      <c r="CU47" s="699"/>
      <c r="CV47" s="699"/>
      <c r="CW47" s="699"/>
      <c r="CX47" s="699"/>
      <c r="CY47" s="700"/>
      <c r="CZ47" s="683" t="s">
        <v>237</v>
      </c>
      <c r="DA47" s="701"/>
      <c r="DB47" s="701"/>
      <c r="DC47" s="702"/>
      <c r="DD47" s="686" t="s">
        <v>237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36382222</v>
      </c>
      <c r="CS49" s="665"/>
      <c r="CT49" s="665"/>
      <c r="CU49" s="665"/>
      <c r="CV49" s="665"/>
      <c r="CW49" s="665"/>
      <c r="CX49" s="665"/>
      <c r="CY49" s="666"/>
      <c r="CZ49" s="667">
        <v>100</v>
      </c>
      <c r="DA49" s="668"/>
      <c r="DB49" s="668"/>
      <c r="DC49" s="669"/>
      <c r="DD49" s="670">
        <v>19053957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AAbfI1iZkKstDw/rztVjRz+E3m63W/HE9nhoIzK/aMtWCXSTD8/ftjpCo8pnyCAedzffwLGN43DcQFhFxbB5g==" saltValue="BLJOUXC8lnjlY7Tpbb2HP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392</v>
      </c>
      <c r="C7" s="1146"/>
      <c r="D7" s="1146"/>
      <c r="E7" s="1146"/>
      <c r="F7" s="1146"/>
      <c r="G7" s="1146"/>
      <c r="H7" s="1146"/>
      <c r="I7" s="1146"/>
      <c r="J7" s="1146"/>
      <c r="K7" s="1146"/>
      <c r="L7" s="1146"/>
      <c r="M7" s="1146"/>
      <c r="N7" s="1146"/>
      <c r="O7" s="1146"/>
      <c r="P7" s="1147"/>
      <c r="Q7" s="1199">
        <v>37799</v>
      </c>
      <c r="R7" s="1200"/>
      <c r="S7" s="1200"/>
      <c r="T7" s="1200"/>
      <c r="U7" s="1200"/>
      <c r="V7" s="1200">
        <v>36747</v>
      </c>
      <c r="W7" s="1200"/>
      <c r="X7" s="1200"/>
      <c r="Y7" s="1200"/>
      <c r="Z7" s="1200"/>
      <c r="AA7" s="1200">
        <v>1052</v>
      </c>
      <c r="AB7" s="1200"/>
      <c r="AC7" s="1200"/>
      <c r="AD7" s="1200"/>
      <c r="AE7" s="1201"/>
      <c r="AF7" s="1202">
        <v>1017</v>
      </c>
      <c r="AG7" s="1203"/>
      <c r="AH7" s="1203"/>
      <c r="AI7" s="1203"/>
      <c r="AJ7" s="1204"/>
      <c r="AK7" s="1186" t="s">
        <v>595</v>
      </c>
      <c r="AL7" s="1187"/>
      <c r="AM7" s="1187"/>
      <c r="AN7" s="1187"/>
      <c r="AO7" s="1187"/>
      <c r="AP7" s="1187">
        <v>25683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607</v>
      </c>
      <c r="BT7" s="1191"/>
      <c r="BU7" s="1191"/>
      <c r="BV7" s="1191"/>
      <c r="BW7" s="1191"/>
      <c r="BX7" s="1191"/>
      <c r="BY7" s="1191"/>
      <c r="BZ7" s="1191"/>
      <c r="CA7" s="1191"/>
      <c r="CB7" s="1191"/>
      <c r="CC7" s="1191"/>
      <c r="CD7" s="1191"/>
      <c r="CE7" s="1191"/>
      <c r="CF7" s="1191"/>
      <c r="CG7" s="1192"/>
      <c r="CH7" s="1183">
        <v>0</v>
      </c>
      <c r="CI7" s="1184"/>
      <c r="CJ7" s="1184"/>
      <c r="CK7" s="1184"/>
      <c r="CL7" s="1185"/>
      <c r="CM7" s="1183">
        <v>50</v>
      </c>
      <c r="CN7" s="1184"/>
      <c r="CO7" s="1184"/>
      <c r="CP7" s="1184"/>
      <c r="CQ7" s="1185"/>
      <c r="CR7" s="1183">
        <v>35</v>
      </c>
      <c r="CS7" s="1184"/>
      <c r="CT7" s="1184"/>
      <c r="CU7" s="1184"/>
      <c r="CV7" s="1185"/>
      <c r="CW7" s="1183">
        <v>3</v>
      </c>
      <c r="CX7" s="1184"/>
      <c r="CY7" s="1184"/>
      <c r="CZ7" s="1184"/>
      <c r="DA7" s="1185"/>
      <c r="DB7" s="1183" t="s">
        <v>608</v>
      </c>
      <c r="DC7" s="1184"/>
      <c r="DD7" s="1184"/>
      <c r="DE7" s="1184"/>
      <c r="DF7" s="1185"/>
      <c r="DG7" s="1183" t="s">
        <v>608</v>
      </c>
      <c r="DH7" s="1184"/>
      <c r="DI7" s="1184"/>
      <c r="DJ7" s="1184"/>
      <c r="DK7" s="1185"/>
      <c r="DL7" s="1183" t="s">
        <v>608</v>
      </c>
      <c r="DM7" s="1184"/>
      <c r="DN7" s="1184"/>
      <c r="DO7" s="1184"/>
      <c r="DP7" s="1185"/>
      <c r="DQ7" s="1183" t="s">
        <v>608</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37434</v>
      </c>
      <c r="R23" s="1164"/>
      <c r="S23" s="1164"/>
      <c r="T23" s="1164"/>
      <c r="U23" s="1164"/>
      <c r="V23" s="1164">
        <v>36382</v>
      </c>
      <c r="W23" s="1164"/>
      <c r="X23" s="1164"/>
      <c r="Y23" s="1164"/>
      <c r="Z23" s="1164"/>
      <c r="AA23" s="1164">
        <v>1052</v>
      </c>
      <c r="AB23" s="1164"/>
      <c r="AC23" s="1164"/>
      <c r="AD23" s="1164"/>
      <c r="AE23" s="1165"/>
      <c r="AF23" s="1166">
        <v>1017</v>
      </c>
      <c r="AG23" s="1164"/>
      <c r="AH23" s="1164"/>
      <c r="AI23" s="1164"/>
      <c r="AJ23" s="1167"/>
      <c r="AK23" s="1168"/>
      <c r="AL23" s="1169"/>
      <c r="AM23" s="1169"/>
      <c r="AN23" s="1169"/>
      <c r="AO23" s="1169"/>
      <c r="AP23" s="1164">
        <v>25683</v>
      </c>
      <c r="AQ23" s="1164"/>
      <c r="AR23" s="1164"/>
      <c r="AS23" s="1164"/>
      <c r="AT23" s="1164"/>
      <c r="AU23" s="1170"/>
      <c r="AV23" s="1170"/>
      <c r="AW23" s="1170"/>
      <c r="AX23" s="1170"/>
      <c r="AY23" s="1171"/>
      <c r="AZ23" s="1160" t="s">
        <v>237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375</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406</v>
      </c>
      <c r="C28" s="1146"/>
      <c r="D28" s="1146"/>
      <c r="E28" s="1146"/>
      <c r="F28" s="1146"/>
      <c r="G28" s="1146"/>
      <c r="H28" s="1146"/>
      <c r="I28" s="1146"/>
      <c r="J28" s="1146"/>
      <c r="K28" s="1146"/>
      <c r="L28" s="1146"/>
      <c r="M28" s="1146"/>
      <c r="N28" s="1146"/>
      <c r="O28" s="1146"/>
      <c r="P28" s="1147"/>
      <c r="Q28" s="1148">
        <v>6076</v>
      </c>
      <c r="R28" s="1149"/>
      <c r="S28" s="1149"/>
      <c r="T28" s="1149"/>
      <c r="U28" s="1149"/>
      <c r="V28" s="1149">
        <v>5952</v>
      </c>
      <c r="W28" s="1149"/>
      <c r="X28" s="1149"/>
      <c r="Y28" s="1149"/>
      <c r="Z28" s="1149"/>
      <c r="AA28" s="1149">
        <v>124</v>
      </c>
      <c r="AB28" s="1149"/>
      <c r="AC28" s="1149"/>
      <c r="AD28" s="1149"/>
      <c r="AE28" s="1150"/>
      <c r="AF28" s="1151">
        <v>124</v>
      </c>
      <c r="AG28" s="1149"/>
      <c r="AH28" s="1149"/>
      <c r="AI28" s="1149"/>
      <c r="AJ28" s="1152"/>
      <c r="AK28" s="1153">
        <v>435</v>
      </c>
      <c r="AL28" s="1141"/>
      <c r="AM28" s="1141"/>
      <c r="AN28" s="1141"/>
      <c r="AO28" s="1141"/>
      <c r="AP28" s="1141" t="s">
        <v>596</v>
      </c>
      <c r="AQ28" s="1141"/>
      <c r="AR28" s="1141"/>
      <c r="AS28" s="1141"/>
      <c r="AT28" s="1141"/>
      <c r="AU28" s="1141" t="s">
        <v>526</v>
      </c>
      <c r="AV28" s="1141"/>
      <c r="AW28" s="1141"/>
      <c r="AX28" s="1141"/>
      <c r="AY28" s="1141"/>
      <c r="AZ28" s="1142" t="s">
        <v>526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407</v>
      </c>
      <c r="C29" s="1133"/>
      <c r="D29" s="1133"/>
      <c r="E29" s="1133"/>
      <c r="F29" s="1133"/>
      <c r="G29" s="1133"/>
      <c r="H29" s="1133"/>
      <c r="I29" s="1133"/>
      <c r="J29" s="1133"/>
      <c r="K29" s="1133"/>
      <c r="L29" s="1133"/>
      <c r="M29" s="1133"/>
      <c r="N29" s="1133"/>
      <c r="O29" s="1133"/>
      <c r="P29" s="1134"/>
      <c r="Q29" s="1138">
        <v>5822</v>
      </c>
      <c r="R29" s="1139"/>
      <c r="S29" s="1139"/>
      <c r="T29" s="1139"/>
      <c r="U29" s="1139"/>
      <c r="V29" s="1139">
        <v>5531</v>
      </c>
      <c r="W29" s="1139"/>
      <c r="X29" s="1139"/>
      <c r="Y29" s="1139"/>
      <c r="Z29" s="1139"/>
      <c r="AA29" s="1139">
        <v>291</v>
      </c>
      <c r="AB29" s="1139"/>
      <c r="AC29" s="1139"/>
      <c r="AD29" s="1139"/>
      <c r="AE29" s="1140"/>
      <c r="AF29" s="1114">
        <v>291</v>
      </c>
      <c r="AG29" s="1115"/>
      <c r="AH29" s="1115"/>
      <c r="AI29" s="1115"/>
      <c r="AJ29" s="1116"/>
      <c r="AK29" s="1075">
        <v>889</v>
      </c>
      <c r="AL29" s="1066"/>
      <c r="AM29" s="1066"/>
      <c r="AN29" s="1066"/>
      <c r="AO29" s="1066"/>
      <c r="AP29" s="1066" t="s">
        <v>596</v>
      </c>
      <c r="AQ29" s="1066"/>
      <c r="AR29" s="1066"/>
      <c r="AS29" s="1066"/>
      <c r="AT29" s="1066"/>
      <c r="AU29" s="1066" t="s">
        <v>526</v>
      </c>
      <c r="AV29" s="1066"/>
      <c r="AW29" s="1066"/>
      <c r="AX29" s="1066"/>
      <c r="AY29" s="1066"/>
      <c r="AZ29" s="1137" t="s">
        <v>526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408</v>
      </c>
      <c r="C30" s="1133"/>
      <c r="D30" s="1133"/>
      <c r="E30" s="1133"/>
      <c r="F30" s="1133"/>
      <c r="G30" s="1133"/>
      <c r="H30" s="1133"/>
      <c r="I30" s="1133"/>
      <c r="J30" s="1133"/>
      <c r="K30" s="1133"/>
      <c r="L30" s="1133"/>
      <c r="M30" s="1133"/>
      <c r="N30" s="1133"/>
      <c r="O30" s="1133"/>
      <c r="P30" s="1134"/>
      <c r="Q30" s="1138">
        <v>25</v>
      </c>
      <c r="R30" s="1139"/>
      <c r="S30" s="1139"/>
      <c r="T30" s="1139"/>
      <c r="U30" s="1139"/>
      <c r="V30" s="1139">
        <v>24</v>
      </c>
      <c r="W30" s="1139"/>
      <c r="X30" s="1139"/>
      <c r="Y30" s="1139"/>
      <c r="Z30" s="1139"/>
      <c r="AA30" s="1139">
        <v>1</v>
      </c>
      <c r="AB30" s="1139"/>
      <c r="AC30" s="1139"/>
      <c r="AD30" s="1139"/>
      <c r="AE30" s="1140"/>
      <c r="AF30" s="1114">
        <v>1</v>
      </c>
      <c r="AG30" s="1115"/>
      <c r="AH30" s="1115"/>
      <c r="AI30" s="1115"/>
      <c r="AJ30" s="1116"/>
      <c r="AK30" s="1075">
        <v>0</v>
      </c>
      <c r="AL30" s="1066"/>
      <c r="AM30" s="1066"/>
      <c r="AN30" s="1066"/>
      <c r="AO30" s="1066"/>
      <c r="AP30" s="1066" t="s">
        <v>596</v>
      </c>
      <c r="AQ30" s="1066"/>
      <c r="AR30" s="1066"/>
      <c r="AS30" s="1066"/>
      <c r="AT30" s="1066"/>
      <c r="AU30" s="1066" t="s">
        <v>526</v>
      </c>
      <c r="AV30" s="1066"/>
      <c r="AW30" s="1066"/>
      <c r="AX30" s="1066"/>
      <c r="AY30" s="1066"/>
      <c r="AZ30" s="1137" t="s">
        <v>526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409</v>
      </c>
      <c r="C31" s="1133"/>
      <c r="D31" s="1133"/>
      <c r="E31" s="1133"/>
      <c r="F31" s="1133"/>
      <c r="G31" s="1133"/>
      <c r="H31" s="1133"/>
      <c r="I31" s="1133"/>
      <c r="J31" s="1133"/>
      <c r="K31" s="1133"/>
      <c r="L31" s="1133"/>
      <c r="M31" s="1133"/>
      <c r="N31" s="1133"/>
      <c r="O31" s="1133"/>
      <c r="P31" s="1134"/>
      <c r="Q31" s="1138">
        <v>826</v>
      </c>
      <c r="R31" s="1139"/>
      <c r="S31" s="1139"/>
      <c r="T31" s="1139"/>
      <c r="U31" s="1139"/>
      <c r="V31" s="1139">
        <v>825</v>
      </c>
      <c r="W31" s="1139"/>
      <c r="X31" s="1139"/>
      <c r="Y31" s="1139"/>
      <c r="Z31" s="1139"/>
      <c r="AA31" s="1139">
        <v>1</v>
      </c>
      <c r="AB31" s="1139"/>
      <c r="AC31" s="1139"/>
      <c r="AD31" s="1139"/>
      <c r="AE31" s="1140"/>
      <c r="AF31" s="1114">
        <v>1</v>
      </c>
      <c r="AG31" s="1115"/>
      <c r="AH31" s="1115"/>
      <c r="AI31" s="1115"/>
      <c r="AJ31" s="1116"/>
      <c r="AK31" s="1075">
        <v>147</v>
      </c>
      <c r="AL31" s="1066"/>
      <c r="AM31" s="1066"/>
      <c r="AN31" s="1066"/>
      <c r="AO31" s="1066"/>
      <c r="AP31" s="1066" t="s">
        <v>597</v>
      </c>
      <c r="AQ31" s="1066"/>
      <c r="AR31" s="1066"/>
      <c r="AS31" s="1066"/>
      <c r="AT31" s="1066"/>
      <c r="AU31" s="1066" t="s">
        <v>526</v>
      </c>
      <c r="AV31" s="1066"/>
      <c r="AW31" s="1066"/>
      <c r="AX31" s="1066"/>
      <c r="AY31" s="1066"/>
      <c r="AZ31" s="1137" t="s">
        <v>526</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410</v>
      </c>
      <c r="C32" s="1133"/>
      <c r="D32" s="1133"/>
      <c r="E32" s="1133"/>
      <c r="F32" s="1133"/>
      <c r="G32" s="1133"/>
      <c r="H32" s="1133"/>
      <c r="I32" s="1133"/>
      <c r="J32" s="1133"/>
      <c r="K32" s="1133"/>
      <c r="L32" s="1133"/>
      <c r="M32" s="1133"/>
      <c r="N32" s="1133"/>
      <c r="O32" s="1133"/>
      <c r="P32" s="1134"/>
      <c r="Q32" s="1138">
        <v>1254</v>
      </c>
      <c r="R32" s="1139"/>
      <c r="S32" s="1139"/>
      <c r="T32" s="1139"/>
      <c r="U32" s="1139"/>
      <c r="V32" s="1139">
        <v>1398</v>
      </c>
      <c r="W32" s="1139"/>
      <c r="X32" s="1139"/>
      <c r="Y32" s="1139"/>
      <c r="Z32" s="1139"/>
      <c r="AA32" s="1139">
        <v>-144</v>
      </c>
      <c r="AB32" s="1139"/>
      <c r="AC32" s="1139"/>
      <c r="AD32" s="1139"/>
      <c r="AE32" s="1140"/>
      <c r="AF32" s="1114">
        <v>1025</v>
      </c>
      <c r="AG32" s="1115"/>
      <c r="AH32" s="1115"/>
      <c r="AI32" s="1115"/>
      <c r="AJ32" s="1116"/>
      <c r="AK32" s="1075">
        <v>54</v>
      </c>
      <c r="AL32" s="1066"/>
      <c r="AM32" s="1066"/>
      <c r="AN32" s="1066"/>
      <c r="AO32" s="1066"/>
      <c r="AP32" s="1076">
        <v>3274</v>
      </c>
      <c r="AQ32" s="1074"/>
      <c r="AR32" s="1074"/>
      <c r="AS32" s="1074"/>
      <c r="AT32" s="1075"/>
      <c r="AU32" s="1066">
        <v>124</v>
      </c>
      <c r="AV32" s="1066"/>
      <c r="AW32" s="1066"/>
      <c r="AX32" s="1066"/>
      <c r="AY32" s="1066"/>
      <c r="AZ32" s="1137" t="s">
        <v>526</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412</v>
      </c>
      <c r="C33" s="1133"/>
      <c r="D33" s="1133"/>
      <c r="E33" s="1133"/>
      <c r="F33" s="1133"/>
      <c r="G33" s="1133"/>
      <c r="H33" s="1133"/>
      <c r="I33" s="1133"/>
      <c r="J33" s="1133"/>
      <c r="K33" s="1133"/>
      <c r="L33" s="1133"/>
      <c r="M33" s="1133"/>
      <c r="N33" s="1133"/>
      <c r="O33" s="1133"/>
      <c r="P33" s="1134"/>
      <c r="Q33" s="1138">
        <v>1985</v>
      </c>
      <c r="R33" s="1139"/>
      <c r="S33" s="1139"/>
      <c r="T33" s="1139"/>
      <c r="U33" s="1139"/>
      <c r="V33" s="1139">
        <v>1890</v>
      </c>
      <c r="W33" s="1139"/>
      <c r="X33" s="1139"/>
      <c r="Y33" s="1139"/>
      <c r="Z33" s="1139"/>
      <c r="AA33" s="1139">
        <v>95</v>
      </c>
      <c r="AB33" s="1139"/>
      <c r="AC33" s="1139"/>
      <c r="AD33" s="1139"/>
      <c r="AE33" s="1140"/>
      <c r="AF33" s="1114">
        <v>222</v>
      </c>
      <c r="AG33" s="1115"/>
      <c r="AH33" s="1115"/>
      <c r="AI33" s="1115"/>
      <c r="AJ33" s="1116"/>
      <c r="AK33" s="1075">
        <v>457</v>
      </c>
      <c r="AL33" s="1066"/>
      <c r="AM33" s="1066"/>
      <c r="AN33" s="1066"/>
      <c r="AO33" s="1066"/>
      <c r="AP33" s="1076">
        <v>18301</v>
      </c>
      <c r="AQ33" s="1074"/>
      <c r="AR33" s="1074"/>
      <c r="AS33" s="1074"/>
      <c r="AT33" s="1075"/>
      <c r="AU33" s="1066">
        <v>6790</v>
      </c>
      <c r="AV33" s="1066"/>
      <c r="AW33" s="1066"/>
      <c r="AX33" s="1066"/>
      <c r="AY33" s="1066"/>
      <c r="AZ33" s="1137" t="s">
        <v>526</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413</v>
      </c>
      <c r="C34" s="1133"/>
      <c r="D34" s="1133"/>
      <c r="E34" s="1133"/>
      <c r="F34" s="1133"/>
      <c r="G34" s="1133"/>
      <c r="H34" s="1133"/>
      <c r="I34" s="1133"/>
      <c r="J34" s="1133"/>
      <c r="K34" s="1133"/>
      <c r="L34" s="1133"/>
      <c r="M34" s="1133"/>
      <c r="N34" s="1133"/>
      <c r="O34" s="1133"/>
      <c r="P34" s="1134"/>
      <c r="Q34" s="1138">
        <v>373</v>
      </c>
      <c r="R34" s="1139"/>
      <c r="S34" s="1139"/>
      <c r="T34" s="1139"/>
      <c r="U34" s="1139"/>
      <c r="V34" s="1139">
        <v>373</v>
      </c>
      <c r="W34" s="1139"/>
      <c r="X34" s="1139"/>
      <c r="Y34" s="1139"/>
      <c r="Z34" s="1139"/>
      <c r="AA34" s="1139">
        <v>0</v>
      </c>
      <c r="AB34" s="1139"/>
      <c r="AC34" s="1139"/>
      <c r="AD34" s="1139"/>
      <c r="AE34" s="1140"/>
      <c r="AF34" s="1114">
        <v>138</v>
      </c>
      <c r="AG34" s="1115"/>
      <c r="AH34" s="1115"/>
      <c r="AI34" s="1115"/>
      <c r="AJ34" s="1116"/>
      <c r="AK34" s="1075">
        <v>101</v>
      </c>
      <c r="AL34" s="1066"/>
      <c r="AM34" s="1066"/>
      <c r="AN34" s="1066"/>
      <c r="AO34" s="1066"/>
      <c r="AP34" s="1076">
        <v>1830</v>
      </c>
      <c r="AQ34" s="1074"/>
      <c r="AR34" s="1074"/>
      <c r="AS34" s="1074"/>
      <c r="AT34" s="1075"/>
      <c r="AU34" s="1066">
        <v>1006</v>
      </c>
      <c r="AV34" s="1066"/>
      <c r="AW34" s="1066"/>
      <c r="AX34" s="1066"/>
      <c r="AY34" s="1066"/>
      <c r="AZ34" s="1137" t="s">
        <v>526</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415</v>
      </c>
      <c r="C35" s="1133"/>
      <c r="D35" s="1133"/>
      <c r="E35" s="1133"/>
      <c r="F35" s="1133"/>
      <c r="G35" s="1133"/>
      <c r="H35" s="1133"/>
      <c r="I35" s="1133"/>
      <c r="J35" s="1133"/>
      <c r="K35" s="1133"/>
      <c r="L35" s="1133"/>
      <c r="M35" s="1133"/>
      <c r="N35" s="1133"/>
      <c r="O35" s="1133"/>
      <c r="P35" s="1134"/>
      <c r="Q35" s="1138">
        <v>2</v>
      </c>
      <c r="R35" s="1139"/>
      <c r="S35" s="1139"/>
      <c r="T35" s="1139"/>
      <c r="U35" s="1139"/>
      <c r="V35" s="1139">
        <v>0</v>
      </c>
      <c r="W35" s="1139"/>
      <c r="X35" s="1139"/>
      <c r="Y35" s="1139"/>
      <c r="Z35" s="1139"/>
      <c r="AA35" s="1139">
        <v>49</v>
      </c>
      <c r="AB35" s="1139"/>
      <c r="AC35" s="1139"/>
      <c r="AD35" s="1139"/>
      <c r="AE35" s="1140"/>
      <c r="AF35" s="1114">
        <v>48</v>
      </c>
      <c r="AG35" s="1115"/>
      <c r="AH35" s="1115"/>
      <c r="AI35" s="1115"/>
      <c r="AJ35" s="1116"/>
      <c r="AK35" s="1075">
        <v>0</v>
      </c>
      <c r="AL35" s="1066"/>
      <c r="AM35" s="1066"/>
      <c r="AN35" s="1066"/>
      <c r="AO35" s="1066"/>
      <c r="AP35" s="1076" t="s">
        <v>609</v>
      </c>
      <c r="AQ35" s="1074"/>
      <c r="AR35" s="1074"/>
      <c r="AS35" s="1074"/>
      <c r="AT35" s="1075"/>
      <c r="AU35" s="1066" t="s">
        <v>610</v>
      </c>
      <c r="AV35" s="1066"/>
      <c r="AW35" s="1066"/>
      <c r="AX35" s="1066"/>
      <c r="AY35" s="1066"/>
      <c r="AZ35" s="1137" t="s">
        <v>526</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1850</v>
      </c>
      <c r="AG63" s="1054"/>
      <c r="AH63" s="1054"/>
      <c r="AI63" s="1054"/>
      <c r="AJ63" s="1125"/>
      <c r="AK63" s="1126"/>
      <c r="AL63" s="1058"/>
      <c r="AM63" s="1058"/>
      <c r="AN63" s="1058"/>
      <c r="AO63" s="1058"/>
      <c r="AP63" s="1054">
        <v>23405</v>
      </c>
      <c r="AQ63" s="1054"/>
      <c r="AR63" s="1054"/>
      <c r="AS63" s="1054"/>
      <c r="AT63" s="1054"/>
      <c r="AU63" s="1054">
        <v>7920</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400</v>
      </c>
      <c r="AB66" s="1097"/>
      <c r="AC66" s="1097"/>
      <c r="AD66" s="1097"/>
      <c r="AE66" s="1098"/>
      <c r="AF66" s="1102" t="s">
        <v>401</v>
      </c>
      <c r="AG66" s="1103"/>
      <c r="AH66" s="1103"/>
      <c r="AI66" s="1103"/>
      <c r="AJ66" s="1104"/>
      <c r="AK66" s="1096" t="s">
        <v>424</v>
      </c>
      <c r="AL66" s="1091"/>
      <c r="AM66" s="1091"/>
      <c r="AN66" s="1091"/>
      <c r="AO66" s="1092"/>
      <c r="AP66" s="1096" t="s">
        <v>403</v>
      </c>
      <c r="AQ66" s="1097"/>
      <c r="AR66" s="1097"/>
      <c r="AS66" s="1097"/>
      <c r="AT66" s="1098"/>
      <c r="AU66" s="1096" t="s">
        <v>425</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598</v>
      </c>
      <c r="C68" s="1081"/>
      <c r="D68" s="1081"/>
      <c r="E68" s="1081"/>
      <c r="F68" s="1081"/>
      <c r="G68" s="1081"/>
      <c r="H68" s="1081"/>
      <c r="I68" s="1081"/>
      <c r="J68" s="1081"/>
      <c r="K68" s="1081"/>
      <c r="L68" s="1081"/>
      <c r="M68" s="1081"/>
      <c r="N68" s="1081"/>
      <c r="O68" s="1081"/>
      <c r="P68" s="1082"/>
      <c r="Q68" s="1083">
        <v>404</v>
      </c>
      <c r="R68" s="1077"/>
      <c r="S68" s="1077"/>
      <c r="T68" s="1077"/>
      <c r="U68" s="1077"/>
      <c r="V68" s="1077">
        <v>374</v>
      </c>
      <c r="W68" s="1077"/>
      <c r="X68" s="1077"/>
      <c r="Y68" s="1077"/>
      <c r="Z68" s="1077"/>
      <c r="AA68" s="1077">
        <v>30</v>
      </c>
      <c r="AB68" s="1077"/>
      <c r="AC68" s="1077"/>
      <c r="AD68" s="1077"/>
      <c r="AE68" s="1077"/>
      <c r="AF68" s="1077">
        <v>253</v>
      </c>
      <c r="AG68" s="1077"/>
      <c r="AH68" s="1077"/>
      <c r="AI68" s="1077"/>
      <c r="AJ68" s="1077"/>
      <c r="AK68" s="1077">
        <v>0</v>
      </c>
      <c r="AL68" s="1077"/>
      <c r="AM68" s="1077"/>
      <c r="AN68" s="1077"/>
      <c r="AO68" s="1077"/>
      <c r="AP68" s="1077">
        <v>1347</v>
      </c>
      <c r="AQ68" s="1077"/>
      <c r="AR68" s="1077"/>
      <c r="AS68" s="1077"/>
      <c r="AT68" s="1077"/>
      <c r="AU68" s="1077">
        <v>1347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599</v>
      </c>
      <c r="C69" s="1070"/>
      <c r="D69" s="1070"/>
      <c r="E69" s="1070"/>
      <c r="F69" s="1070"/>
      <c r="G69" s="1070"/>
      <c r="H69" s="1070"/>
      <c r="I69" s="1070"/>
      <c r="J69" s="1070"/>
      <c r="K69" s="1070"/>
      <c r="L69" s="1070"/>
      <c r="M69" s="1070"/>
      <c r="N69" s="1070"/>
      <c r="O69" s="1070"/>
      <c r="P69" s="1071"/>
      <c r="Q69" s="1072">
        <v>818</v>
      </c>
      <c r="R69" s="1066"/>
      <c r="S69" s="1066"/>
      <c r="T69" s="1066"/>
      <c r="U69" s="1066"/>
      <c r="V69" s="1066">
        <v>768</v>
      </c>
      <c r="W69" s="1066"/>
      <c r="X69" s="1066"/>
      <c r="Y69" s="1066"/>
      <c r="Z69" s="1066"/>
      <c r="AA69" s="1066">
        <v>50</v>
      </c>
      <c r="AB69" s="1066"/>
      <c r="AC69" s="1066"/>
      <c r="AD69" s="1066"/>
      <c r="AE69" s="1066"/>
      <c r="AF69" s="1066">
        <v>37</v>
      </c>
      <c r="AG69" s="1066"/>
      <c r="AH69" s="1066"/>
      <c r="AI69" s="1066"/>
      <c r="AJ69" s="1066"/>
      <c r="AK69" s="1066">
        <v>0</v>
      </c>
      <c r="AL69" s="1066"/>
      <c r="AM69" s="1066"/>
      <c r="AN69" s="1066"/>
      <c r="AO69" s="1066"/>
      <c r="AP69" s="1066" t="s">
        <v>526</v>
      </c>
      <c r="AQ69" s="1066"/>
      <c r="AR69" s="1066"/>
      <c r="AS69" s="1066"/>
      <c r="AT69" s="1066"/>
      <c r="AU69" s="1066" t="s">
        <v>526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600</v>
      </c>
      <c r="C70" s="1070"/>
      <c r="D70" s="1070"/>
      <c r="E70" s="1070"/>
      <c r="F70" s="1070"/>
      <c r="G70" s="1070"/>
      <c r="H70" s="1070"/>
      <c r="I70" s="1070"/>
      <c r="J70" s="1070"/>
      <c r="K70" s="1070"/>
      <c r="L70" s="1070"/>
      <c r="M70" s="1070"/>
      <c r="N70" s="1070"/>
      <c r="O70" s="1070"/>
      <c r="P70" s="1071"/>
      <c r="Q70" s="1072">
        <v>1536</v>
      </c>
      <c r="R70" s="1066"/>
      <c r="S70" s="1066"/>
      <c r="T70" s="1066"/>
      <c r="U70" s="1066"/>
      <c r="V70" s="1066">
        <v>1528</v>
      </c>
      <c r="W70" s="1066"/>
      <c r="X70" s="1066"/>
      <c r="Y70" s="1066"/>
      <c r="Z70" s="1066"/>
      <c r="AA70" s="1066">
        <v>8</v>
      </c>
      <c r="AB70" s="1066"/>
      <c r="AC70" s="1066"/>
      <c r="AD70" s="1066"/>
      <c r="AE70" s="1066"/>
      <c r="AF70" s="1066">
        <v>8</v>
      </c>
      <c r="AG70" s="1066"/>
      <c r="AH70" s="1066"/>
      <c r="AI70" s="1066"/>
      <c r="AJ70" s="1066"/>
      <c r="AK70" s="1066">
        <v>22</v>
      </c>
      <c r="AL70" s="1066"/>
      <c r="AM70" s="1066"/>
      <c r="AN70" s="1066"/>
      <c r="AO70" s="1066"/>
      <c r="AP70" s="1066">
        <v>1159</v>
      </c>
      <c r="AQ70" s="1066"/>
      <c r="AR70" s="1066"/>
      <c r="AS70" s="1066"/>
      <c r="AT70" s="1066"/>
      <c r="AU70" s="1066">
        <v>780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601</v>
      </c>
      <c r="C71" s="1070"/>
      <c r="D71" s="1070"/>
      <c r="E71" s="1070"/>
      <c r="F71" s="1070"/>
      <c r="G71" s="1070"/>
      <c r="H71" s="1070"/>
      <c r="I71" s="1070"/>
      <c r="J71" s="1070"/>
      <c r="K71" s="1070"/>
      <c r="L71" s="1070"/>
      <c r="M71" s="1070"/>
      <c r="N71" s="1070"/>
      <c r="O71" s="1070"/>
      <c r="P71" s="1071"/>
      <c r="Q71" s="1072">
        <v>1494</v>
      </c>
      <c r="R71" s="1066"/>
      <c r="S71" s="1066"/>
      <c r="T71" s="1066"/>
      <c r="U71" s="1066"/>
      <c r="V71" s="1066">
        <v>1424</v>
      </c>
      <c r="W71" s="1066"/>
      <c r="X71" s="1066"/>
      <c r="Y71" s="1066"/>
      <c r="Z71" s="1066"/>
      <c r="AA71" s="1066">
        <v>70</v>
      </c>
      <c r="AB71" s="1066"/>
      <c r="AC71" s="1066"/>
      <c r="AD71" s="1066"/>
      <c r="AE71" s="1066"/>
      <c r="AF71" s="1066">
        <v>70</v>
      </c>
      <c r="AG71" s="1066"/>
      <c r="AH71" s="1066"/>
      <c r="AI71" s="1066"/>
      <c r="AJ71" s="1066"/>
      <c r="AK71" s="1066">
        <v>0</v>
      </c>
      <c r="AL71" s="1066"/>
      <c r="AM71" s="1066"/>
      <c r="AN71" s="1066"/>
      <c r="AO71" s="1066"/>
      <c r="AP71" s="1066">
        <v>1003</v>
      </c>
      <c r="AQ71" s="1066"/>
      <c r="AR71" s="1066"/>
      <c r="AS71" s="1066"/>
      <c r="AT71" s="1066"/>
      <c r="AU71" s="1066">
        <v>617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602</v>
      </c>
      <c r="C72" s="1070"/>
      <c r="D72" s="1070"/>
      <c r="E72" s="1070"/>
      <c r="F72" s="1070"/>
      <c r="G72" s="1070"/>
      <c r="H72" s="1070"/>
      <c r="I72" s="1070"/>
      <c r="J72" s="1070"/>
      <c r="K72" s="1070"/>
      <c r="L72" s="1070"/>
      <c r="M72" s="1070"/>
      <c r="N72" s="1070"/>
      <c r="O72" s="1070"/>
      <c r="P72" s="1071"/>
      <c r="Q72" s="1072">
        <v>4383</v>
      </c>
      <c r="R72" s="1066"/>
      <c r="S72" s="1066"/>
      <c r="T72" s="1066"/>
      <c r="U72" s="1066"/>
      <c r="V72" s="1066">
        <v>3497</v>
      </c>
      <c r="W72" s="1066"/>
      <c r="X72" s="1066"/>
      <c r="Y72" s="1066"/>
      <c r="Z72" s="1066"/>
      <c r="AA72" s="1066">
        <v>886</v>
      </c>
      <c r="AB72" s="1066"/>
      <c r="AC72" s="1066"/>
      <c r="AD72" s="1066"/>
      <c r="AE72" s="1066"/>
      <c r="AF72" s="1066">
        <v>886</v>
      </c>
      <c r="AG72" s="1066"/>
      <c r="AH72" s="1066"/>
      <c r="AI72" s="1066"/>
      <c r="AJ72" s="1066"/>
      <c r="AK72" s="1066">
        <v>0</v>
      </c>
      <c r="AL72" s="1066"/>
      <c r="AM72" s="1066"/>
      <c r="AN72" s="1066"/>
      <c r="AO72" s="1066"/>
      <c r="AP72" s="1066" t="s">
        <v>596</v>
      </c>
      <c r="AQ72" s="1066"/>
      <c r="AR72" s="1066"/>
      <c r="AS72" s="1066"/>
      <c r="AT72" s="1066"/>
      <c r="AU72" s="1066" t="s">
        <v>596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603</v>
      </c>
      <c r="C73" s="1070"/>
      <c r="D73" s="1070"/>
      <c r="E73" s="1070"/>
      <c r="F73" s="1070"/>
      <c r="G73" s="1070"/>
      <c r="H73" s="1070"/>
      <c r="I73" s="1070"/>
      <c r="J73" s="1070"/>
      <c r="K73" s="1070"/>
      <c r="L73" s="1070"/>
      <c r="M73" s="1070"/>
      <c r="N73" s="1070"/>
      <c r="O73" s="1070"/>
      <c r="P73" s="1071"/>
      <c r="Q73" s="1072">
        <v>89</v>
      </c>
      <c r="R73" s="1066"/>
      <c r="S73" s="1066"/>
      <c r="T73" s="1066"/>
      <c r="U73" s="1066"/>
      <c r="V73" s="1066">
        <v>82</v>
      </c>
      <c r="W73" s="1066"/>
      <c r="X73" s="1066"/>
      <c r="Y73" s="1066"/>
      <c r="Z73" s="1066"/>
      <c r="AA73" s="1066">
        <v>7</v>
      </c>
      <c r="AB73" s="1066"/>
      <c r="AC73" s="1066"/>
      <c r="AD73" s="1066"/>
      <c r="AE73" s="1066"/>
      <c r="AF73" s="1066">
        <v>7</v>
      </c>
      <c r="AG73" s="1066"/>
      <c r="AH73" s="1066"/>
      <c r="AI73" s="1066"/>
      <c r="AJ73" s="1066"/>
      <c r="AK73" s="1066">
        <v>399</v>
      </c>
      <c r="AL73" s="1066"/>
      <c r="AM73" s="1066"/>
      <c r="AN73" s="1066"/>
      <c r="AO73" s="1066"/>
      <c r="AP73" s="1066" t="s">
        <v>526</v>
      </c>
      <c r="AQ73" s="1066"/>
      <c r="AR73" s="1066"/>
      <c r="AS73" s="1066"/>
      <c r="AT73" s="1066"/>
      <c r="AU73" s="1066" t="s">
        <v>526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604</v>
      </c>
      <c r="C74" s="1070"/>
      <c r="D74" s="1070"/>
      <c r="E74" s="1070"/>
      <c r="F74" s="1070"/>
      <c r="G74" s="1070"/>
      <c r="H74" s="1070"/>
      <c r="I74" s="1070"/>
      <c r="J74" s="1070"/>
      <c r="K74" s="1070"/>
      <c r="L74" s="1070"/>
      <c r="M74" s="1070"/>
      <c r="N74" s="1070"/>
      <c r="O74" s="1070"/>
      <c r="P74" s="1071"/>
      <c r="Q74" s="1072">
        <v>497</v>
      </c>
      <c r="R74" s="1066"/>
      <c r="S74" s="1066"/>
      <c r="T74" s="1066"/>
      <c r="U74" s="1066"/>
      <c r="V74" s="1066">
        <v>463</v>
      </c>
      <c r="W74" s="1066"/>
      <c r="X74" s="1066"/>
      <c r="Y74" s="1066"/>
      <c r="Z74" s="1066"/>
      <c r="AA74" s="1066">
        <v>34</v>
      </c>
      <c r="AB74" s="1066"/>
      <c r="AC74" s="1066"/>
      <c r="AD74" s="1066"/>
      <c r="AE74" s="1066"/>
      <c r="AF74" s="1066">
        <v>34</v>
      </c>
      <c r="AG74" s="1066"/>
      <c r="AH74" s="1066"/>
      <c r="AI74" s="1066"/>
      <c r="AJ74" s="1066"/>
      <c r="AK74" s="1066">
        <v>0</v>
      </c>
      <c r="AL74" s="1066"/>
      <c r="AM74" s="1066"/>
      <c r="AN74" s="1066"/>
      <c r="AO74" s="1066"/>
      <c r="AP74" s="1066" t="s">
        <v>526</v>
      </c>
      <c r="AQ74" s="1066"/>
      <c r="AR74" s="1066"/>
      <c r="AS74" s="1066"/>
      <c r="AT74" s="1066"/>
      <c r="AU74" s="1066" t="s">
        <v>526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605</v>
      </c>
      <c r="C75" s="1070"/>
      <c r="D75" s="1070"/>
      <c r="E75" s="1070"/>
      <c r="F75" s="1070"/>
      <c r="G75" s="1070"/>
      <c r="H75" s="1070"/>
      <c r="I75" s="1070"/>
      <c r="J75" s="1070"/>
      <c r="K75" s="1070"/>
      <c r="L75" s="1070"/>
      <c r="M75" s="1070"/>
      <c r="N75" s="1070"/>
      <c r="O75" s="1070"/>
      <c r="P75" s="1071"/>
      <c r="Q75" s="1073">
        <v>107278</v>
      </c>
      <c r="R75" s="1074"/>
      <c r="S75" s="1074"/>
      <c r="T75" s="1074"/>
      <c r="U75" s="1075"/>
      <c r="V75" s="1076">
        <v>102546</v>
      </c>
      <c r="W75" s="1074"/>
      <c r="X75" s="1074"/>
      <c r="Y75" s="1074"/>
      <c r="Z75" s="1075"/>
      <c r="AA75" s="1076">
        <v>4732</v>
      </c>
      <c r="AB75" s="1074"/>
      <c r="AC75" s="1074"/>
      <c r="AD75" s="1074"/>
      <c r="AE75" s="1075"/>
      <c r="AF75" s="1076">
        <v>4732</v>
      </c>
      <c r="AG75" s="1074"/>
      <c r="AH75" s="1074"/>
      <c r="AI75" s="1074"/>
      <c r="AJ75" s="1075"/>
      <c r="AK75" s="1076">
        <v>0</v>
      </c>
      <c r="AL75" s="1074"/>
      <c r="AM75" s="1074"/>
      <c r="AN75" s="1074"/>
      <c r="AO75" s="1075"/>
      <c r="AP75" s="1076" t="s">
        <v>526</v>
      </c>
      <c r="AQ75" s="1074"/>
      <c r="AR75" s="1074"/>
      <c r="AS75" s="1074"/>
      <c r="AT75" s="1075"/>
      <c r="AU75" s="1076" t="s">
        <v>526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606</v>
      </c>
      <c r="C76" s="1070"/>
      <c r="D76" s="1070"/>
      <c r="E76" s="1070"/>
      <c r="F76" s="1070"/>
      <c r="G76" s="1070"/>
      <c r="H76" s="1070"/>
      <c r="I76" s="1070"/>
      <c r="J76" s="1070"/>
      <c r="K76" s="1070"/>
      <c r="L76" s="1070"/>
      <c r="M76" s="1070"/>
      <c r="N76" s="1070"/>
      <c r="O76" s="1070"/>
      <c r="P76" s="1071"/>
      <c r="Q76" s="1073">
        <v>119</v>
      </c>
      <c r="R76" s="1074"/>
      <c r="S76" s="1074"/>
      <c r="T76" s="1074"/>
      <c r="U76" s="1075"/>
      <c r="V76" s="1076">
        <v>113</v>
      </c>
      <c r="W76" s="1074"/>
      <c r="X76" s="1074"/>
      <c r="Y76" s="1074"/>
      <c r="Z76" s="1075"/>
      <c r="AA76" s="1076">
        <v>6</v>
      </c>
      <c r="AB76" s="1074"/>
      <c r="AC76" s="1074"/>
      <c r="AD76" s="1074"/>
      <c r="AE76" s="1075"/>
      <c r="AF76" s="1076">
        <v>6</v>
      </c>
      <c r="AG76" s="1074"/>
      <c r="AH76" s="1074"/>
      <c r="AI76" s="1074"/>
      <c r="AJ76" s="1075"/>
      <c r="AK76" s="1076">
        <v>0</v>
      </c>
      <c r="AL76" s="1074"/>
      <c r="AM76" s="1074"/>
      <c r="AN76" s="1074"/>
      <c r="AO76" s="1075"/>
      <c r="AP76" s="1076" t="s">
        <v>526</v>
      </c>
      <c r="AQ76" s="1074"/>
      <c r="AR76" s="1074"/>
      <c r="AS76" s="1074"/>
      <c r="AT76" s="1075"/>
      <c r="AU76" s="1076" t="s">
        <v>526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6033</v>
      </c>
      <c r="AG88" s="1054"/>
      <c r="AH88" s="1054"/>
      <c r="AI88" s="1054"/>
      <c r="AJ88" s="1054"/>
      <c r="AK88" s="1058"/>
      <c r="AL88" s="1058"/>
      <c r="AM88" s="1058"/>
      <c r="AN88" s="1058"/>
      <c r="AO88" s="1058"/>
      <c r="AP88" s="1054">
        <v>3509</v>
      </c>
      <c r="AQ88" s="1054"/>
      <c r="AR88" s="1054"/>
      <c r="AS88" s="1054"/>
      <c r="AT88" s="1054"/>
      <c r="AU88" s="1054">
        <v>2744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35</v>
      </c>
      <c r="CS102" s="1046"/>
      <c r="CT102" s="1046"/>
      <c r="CU102" s="1046"/>
      <c r="CV102" s="1047"/>
      <c r="CW102" s="1045">
        <v>3</v>
      </c>
      <c r="CX102" s="1046"/>
      <c r="CY102" s="1046"/>
      <c r="CZ102" s="1046"/>
      <c r="DA102" s="1047"/>
      <c r="DB102" s="1045" t="s">
        <v>526</v>
      </c>
      <c r="DC102" s="1046"/>
      <c r="DD102" s="1046"/>
      <c r="DE102" s="1046"/>
      <c r="DF102" s="1047"/>
      <c r="DG102" s="1045" t="s">
        <v>526</v>
      </c>
      <c r="DH102" s="1046"/>
      <c r="DI102" s="1046"/>
      <c r="DJ102" s="1046"/>
      <c r="DK102" s="1047"/>
      <c r="DL102" s="1045" t="s">
        <v>526</v>
      </c>
      <c r="DM102" s="1046"/>
      <c r="DN102" s="1046"/>
      <c r="DO102" s="1046"/>
      <c r="DP102" s="1047"/>
      <c r="DQ102" s="1045" t="s">
        <v>526</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310</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310</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310</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2565442</v>
      </c>
      <c r="AB110" s="982"/>
      <c r="AC110" s="982"/>
      <c r="AD110" s="982"/>
      <c r="AE110" s="983"/>
      <c r="AF110" s="984">
        <v>2441187</v>
      </c>
      <c r="AG110" s="982"/>
      <c r="AH110" s="982"/>
      <c r="AI110" s="982"/>
      <c r="AJ110" s="983"/>
      <c r="AK110" s="984">
        <v>2352411</v>
      </c>
      <c r="AL110" s="982"/>
      <c r="AM110" s="982"/>
      <c r="AN110" s="982"/>
      <c r="AO110" s="983"/>
      <c r="AP110" s="985">
        <v>18</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25848051</v>
      </c>
      <c r="BR110" s="929"/>
      <c r="BS110" s="929"/>
      <c r="BT110" s="929"/>
      <c r="BU110" s="929"/>
      <c r="BV110" s="929">
        <v>25475562</v>
      </c>
      <c r="BW110" s="929"/>
      <c r="BX110" s="929"/>
      <c r="BY110" s="929"/>
      <c r="BZ110" s="929"/>
      <c r="CA110" s="929">
        <v>25683144</v>
      </c>
      <c r="CB110" s="929"/>
      <c r="CC110" s="929"/>
      <c r="CD110" s="929"/>
      <c r="CE110" s="929"/>
      <c r="CF110" s="953">
        <v>196.3</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444</v>
      </c>
      <c r="DR110" s="929"/>
      <c r="DS110" s="929"/>
      <c r="DT110" s="929"/>
      <c r="DU110" s="929"/>
      <c r="DV110" s="930" t="s">
        <v>444</v>
      </c>
      <c r="DW110" s="930"/>
      <c r="DX110" s="930"/>
      <c r="DY110" s="930"/>
      <c r="DZ110" s="931"/>
    </row>
    <row r="111" spans="1:131" s="248" customFormat="1" ht="26.25" customHeight="1" x14ac:dyDescent="0.2">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444</v>
      </c>
      <c r="AG111" s="1010"/>
      <c r="AH111" s="1010"/>
      <c r="AI111" s="1010"/>
      <c r="AJ111" s="1011"/>
      <c r="AK111" s="1012" t="s">
        <v>443</v>
      </c>
      <c r="AL111" s="1010"/>
      <c r="AM111" s="1010"/>
      <c r="AN111" s="1010"/>
      <c r="AO111" s="1011"/>
      <c r="AP111" s="1013" t="s">
        <v>444</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189617</v>
      </c>
      <c r="BR111" s="901"/>
      <c r="BS111" s="901"/>
      <c r="BT111" s="901"/>
      <c r="BU111" s="901"/>
      <c r="BV111" s="901">
        <v>98214</v>
      </c>
      <c r="BW111" s="901"/>
      <c r="BX111" s="901"/>
      <c r="BY111" s="901"/>
      <c r="BZ111" s="901"/>
      <c r="CA111" s="901">
        <v>6811</v>
      </c>
      <c r="CB111" s="901"/>
      <c r="CC111" s="901"/>
      <c r="CD111" s="901"/>
      <c r="CE111" s="901"/>
      <c r="CF111" s="962">
        <v>0.1</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444</v>
      </c>
      <c r="DM111" s="901"/>
      <c r="DN111" s="901"/>
      <c r="DO111" s="901"/>
      <c r="DP111" s="901"/>
      <c r="DQ111" s="901" t="s">
        <v>443</v>
      </c>
      <c r="DR111" s="901"/>
      <c r="DS111" s="901"/>
      <c r="DT111" s="901"/>
      <c r="DU111" s="901"/>
      <c r="DV111" s="878" t="s">
        <v>443</v>
      </c>
      <c r="DW111" s="878"/>
      <c r="DX111" s="878"/>
      <c r="DY111" s="878"/>
      <c r="DZ111" s="879"/>
    </row>
    <row r="112" spans="1:131" s="248" customFormat="1" ht="26.25" customHeight="1" x14ac:dyDescent="0.2">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80000</v>
      </c>
      <c r="AB112" s="864"/>
      <c r="AC112" s="864"/>
      <c r="AD112" s="864"/>
      <c r="AE112" s="865"/>
      <c r="AF112" s="866">
        <v>80000</v>
      </c>
      <c r="AG112" s="864"/>
      <c r="AH112" s="864"/>
      <c r="AI112" s="864"/>
      <c r="AJ112" s="865"/>
      <c r="AK112" s="866">
        <v>70000</v>
      </c>
      <c r="AL112" s="864"/>
      <c r="AM112" s="864"/>
      <c r="AN112" s="864"/>
      <c r="AO112" s="865"/>
      <c r="AP112" s="911">
        <v>0.5</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9004782</v>
      </c>
      <c r="BR112" s="901"/>
      <c r="BS112" s="901"/>
      <c r="BT112" s="901"/>
      <c r="BU112" s="901"/>
      <c r="BV112" s="901">
        <v>8184817</v>
      </c>
      <c r="BW112" s="901"/>
      <c r="BX112" s="901"/>
      <c r="BY112" s="901"/>
      <c r="BZ112" s="901"/>
      <c r="CA112" s="901">
        <v>7920381</v>
      </c>
      <c r="CB112" s="901"/>
      <c r="CC112" s="901"/>
      <c r="CD112" s="901"/>
      <c r="CE112" s="901"/>
      <c r="CF112" s="962">
        <v>60.5</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189617</v>
      </c>
      <c r="DH112" s="901"/>
      <c r="DI112" s="901"/>
      <c r="DJ112" s="901"/>
      <c r="DK112" s="901"/>
      <c r="DL112" s="901">
        <v>98214</v>
      </c>
      <c r="DM112" s="901"/>
      <c r="DN112" s="901"/>
      <c r="DO112" s="901"/>
      <c r="DP112" s="901"/>
      <c r="DQ112" s="901">
        <v>6811</v>
      </c>
      <c r="DR112" s="901"/>
      <c r="DS112" s="901"/>
      <c r="DT112" s="901"/>
      <c r="DU112" s="901"/>
      <c r="DV112" s="878">
        <v>0.1</v>
      </c>
      <c r="DW112" s="878"/>
      <c r="DX112" s="878"/>
      <c r="DY112" s="878"/>
      <c r="DZ112" s="879"/>
    </row>
    <row r="113" spans="1:130" s="248" customFormat="1" ht="26.25" customHeight="1" x14ac:dyDescent="0.2">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799486</v>
      </c>
      <c r="AB113" s="1010"/>
      <c r="AC113" s="1010"/>
      <c r="AD113" s="1010"/>
      <c r="AE113" s="1011"/>
      <c r="AF113" s="1012">
        <v>851556</v>
      </c>
      <c r="AG113" s="1010"/>
      <c r="AH113" s="1010"/>
      <c r="AI113" s="1010"/>
      <c r="AJ113" s="1011"/>
      <c r="AK113" s="1012">
        <v>814784</v>
      </c>
      <c r="AL113" s="1010"/>
      <c r="AM113" s="1010"/>
      <c r="AN113" s="1010"/>
      <c r="AO113" s="1011"/>
      <c r="AP113" s="1013">
        <v>6.2</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3431089</v>
      </c>
      <c r="BR113" s="901"/>
      <c r="BS113" s="901"/>
      <c r="BT113" s="901"/>
      <c r="BU113" s="901"/>
      <c r="BV113" s="901">
        <v>3093680</v>
      </c>
      <c r="BW113" s="901"/>
      <c r="BX113" s="901"/>
      <c r="BY113" s="901"/>
      <c r="BZ113" s="901"/>
      <c r="CA113" s="901">
        <v>2744289</v>
      </c>
      <c r="CB113" s="901"/>
      <c r="CC113" s="901"/>
      <c r="CD113" s="901"/>
      <c r="CE113" s="901"/>
      <c r="CF113" s="962">
        <v>21</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444</v>
      </c>
      <c r="DM113" s="864"/>
      <c r="DN113" s="864"/>
      <c r="DO113" s="864"/>
      <c r="DP113" s="865"/>
      <c r="DQ113" s="866" t="s">
        <v>444</v>
      </c>
      <c r="DR113" s="864"/>
      <c r="DS113" s="864"/>
      <c r="DT113" s="864"/>
      <c r="DU113" s="865"/>
      <c r="DV113" s="911" t="s">
        <v>444</v>
      </c>
      <c r="DW113" s="912"/>
      <c r="DX113" s="912"/>
      <c r="DY113" s="912"/>
      <c r="DZ113" s="913"/>
    </row>
    <row r="114" spans="1:130" s="248" customFormat="1" ht="26.25" customHeight="1" x14ac:dyDescent="0.2">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449150</v>
      </c>
      <c r="AB114" s="864"/>
      <c r="AC114" s="864"/>
      <c r="AD114" s="864"/>
      <c r="AE114" s="865"/>
      <c r="AF114" s="866">
        <v>461527</v>
      </c>
      <c r="AG114" s="864"/>
      <c r="AH114" s="864"/>
      <c r="AI114" s="864"/>
      <c r="AJ114" s="865"/>
      <c r="AK114" s="866">
        <v>502742</v>
      </c>
      <c r="AL114" s="864"/>
      <c r="AM114" s="864"/>
      <c r="AN114" s="864"/>
      <c r="AO114" s="865"/>
      <c r="AP114" s="911">
        <v>3.8</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2760542</v>
      </c>
      <c r="BR114" s="901"/>
      <c r="BS114" s="901"/>
      <c r="BT114" s="901"/>
      <c r="BU114" s="901"/>
      <c r="BV114" s="901">
        <v>2859006</v>
      </c>
      <c r="BW114" s="901"/>
      <c r="BX114" s="901"/>
      <c r="BY114" s="901"/>
      <c r="BZ114" s="901"/>
      <c r="CA114" s="901">
        <v>2675210</v>
      </c>
      <c r="CB114" s="901"/>
      <c r="CC114" s="901"/>
      <c r="CD114" s="901"/>
      <c r="CE114" s="901"/>
      <c r="CF114" s="962">
        <v>20.399999999999999</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444</v>
      </c>
      <c r="DM114" s="864"/>
      <c r="DN114" s="864"/>
      <c r="DO114" s="864"/>
      <c r="DP114" s="865"/>
      <c r="DQ114" s="866" t="s">
        <v>444</v>
      </c>
      <c r="DR114" s="864"/>
      <c r="DS114" s="864"/>
      <c r="DT114" s="864"/>
      <c r="DU114" s="865"/>
      <c r="DV114" s="911" t="s">
        <v>444</v>
      </c>
      <c r="DW114" s="912"/>
      <c r="DX114" s="912"/>
      <c r="DY114" s="912"/>
      <c r="DZ114" s="913"/>
    </row>
    <row r="115" spans="1:130" s="248" customFormat="1" ht="26.25" customHeight="1" x14ac:dyDescent="0.2">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91403</v>
      </c>
      <c r="AB115" s="1010"/>
      <c r="AC115" s="1010"/>
      <c r="AD115" s="1010"/>
      <c r="AE115" s="1011"/>
      <c r="AF115" s="1012">
        <v>91403</v>
      </c>
      <c r="AG115" s="1010"/>
      <c r="AH115" s="1010"/>
      <c r="AI115" s="1010"/>
      <c r="AJ115" s="1011"/>
      <c r="AK115" s="1012">
        <v>91403</v>
      </c>
      <c r="AL115" s="1010"/>
      <c r="AM115" s="1010"/>
      <c r="AN115" s="1010"/>
      <c r="AO115" s="1011"/>
      <c r="AP115" s="1013">
        <v>0.7</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444</v>
      </c>
      <c r="BW115" s="901"/>
      <c r="BX115" s="901"/>
      <c r="BY115" s="901"/>
      <c r="BZ115" s="901"/>
      <c r="CA115" s="901" t="s">
        <v>444</v>
      </c>
      <c r="CB115" s="901"/>
      <c r="CC115" s="901"/>
      <c r="CD115" s="901"/>
      <c r="CE115" s="901"/>
      <c r="CF115" s="962" t="s">
        <v>444</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444</v>
      </c>
      <c r="DM115" s="864"/>
      <c r="DN115" s="864"/>
      <c r="DO115" s="864"/>
      <c r="DP115" s="865"/>
      <c r="DQ115" s="866" t="s">
        <v>444</v>
      </c>
      <c r="DR115" s="864"/>
      <c r="DS115" s="864"/>
      <c r="DT115" s="864"/>
      <c r="DU115" s="865"/>
      <c r="DV115" s="911" t="s">
        <v>444</v>
      </c>
      <c r="DW115" s="912"/>
      <c r="DX115" s="912"/>
      <c r="DY115" s="912"/>
      <c r="DZ115" s="913"/>
    </row>
    <row r="116" spans="1:130" s="248" customFormat="1" ht="26.25" customHeight="1" x14ac:dyDescent="0.2">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444</v>
      </c>
      <c r="AG116" s="864"/>
      <c r="AH116" s="864"/>
      <c r="AI116" s="864"/>
      <c r="AJ116" s="865"/>
      <c r="AK116" s="866" t="s">
        <v>444</v>
      </c>
      <c r="AL116" s="864"/>
      <c r="AM116" s="864"/>
      <c r="AN116" s="864"/>
      <c r="AO116" s="865"/>
      <c r="AP116" s="911" t="s">
        <v>444</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444</v>
      </c>
      <c r="BW116" s="901"/>
      <c r="BX116" s="901"/>
      <c r="BY116" s="901"/>
      <c r="BZ116" s="901"/>
      <c r="CA116" s="901" t="s">
        <v>444</v>
      </c>
      <c r="CB116" s="901"/>
      <c r="CC116" s="901"/>
      <c r="CD116" s="901"/>
      <c r="CE116" s="901"/>
      <c r="CF116" s="962" t="s">
        <v>444</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444</v>
      </c>
      <c r="DM116" s="864"/>
      <c r="DN116" s="864"/>
      <c r="DO116" s="864"/>
      <c r="DP116" s="865"/>
      <c r="DQ116" s="866" t="s">
        <v>444</v>
      </c>
      <c r="DR116" s="864"/>
      <c r="DS116" s="864"/>
      <c r="DT116" s="864"/>
      <c r="DU116" s="865"/>
      <c r="DV116" s="911" t="s">
        <v>444</v>
      </c>
      <c r="DW116" s="912"/>
      <c r="DX116" s="912"/>
      <c r="DY116" s="912"/>
      <c r="DZ116" s="913"/>
    </row>
    <row r="117" spans="1:130" s="248" customFormat="1" ht="26.25" customHeight="1" x14ac:dyDescent="0.2">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3985481</v>
      </c>
      <c r="AB117" s="996"/>
      <c r="AC117" s="996"/>
      <c r="AD117" s="996"/>
      <c r="AE117" s="997"/>
      <c r="AF117" s="998">
        <v>3925673</v>
      </c>
      <c r="AG117" s="996"/>
      <c r="AH117" s="996"/>
      <c r="AI117" s="996"/>
      <c r="AJ117" s="997"/>
      <c r="AK117" s="998">
        <v>3831340</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466</v>
      </c>
      <c r="BW117" s="901"/>
      <c r="BX117" s="901"/>
      <c r="BY117" s="901"/>
      <c r="BZ117" s="901"/>
      <c r="CA117" s="901" t="s">
        <v>444</v>
      </c>
      <c r="CB117" s="901"/>
      <c r="CC117" s="901"/>
      <c r="CD117" s="901"/>
      <c r="CE117" s="901"/>
      <c r="CF117" s="962" t="s">
        <v>444</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444</v>
      </c>
      <c r="DH117" s="864"/>
      <c r="DI117" s="864"/>
      <c r="DJ117" s="864"/>
      <c r="DK117" s="865"/>
      <c r="DL117" s="866" t="s">
        <v>444</v>
      </c>
      <c r="DM117" s="864"/>
      <c r="DN117" s="864"/>
      <c r="DO117" s="864"/>
      <c r="DP117" s="865"/>
      <c r="DQ117" s="866" t="s">
        <v>466</v>
      </c>
      <c r="DR117" s="864"/>
      <c r="DS117" s="864"/>
      <c r="DT117" s="864"/>
      <c r="DU117" s="865"/>
      <c r="DV117" s="911" t="s">
        <v>466</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310</v>
      </c>
      <c r="AL118" s="989"/>
      <c r="AM118" s="989"/>
      <c r="AN118" s="989"/>
      <c r="AO118" s="990"/>
      <c r="AP118" s="992" t="s">
        <v>437</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469</v>
      </c>
      <c r="BR118" s="932"/>
      <c r="BS118" s="932"/>
      <c r="BT118" s="932"/>
      <c r="BU118" s="932"/>
      <c r="BV118" s="932" t="s">
        <v>469</v>
      </c>
      <c r="BW118" s="932"/>
      <c r="BX118" s="932"/>
      <c r="BY118" s="932"/>
      <c r="BZ118" s="932"/>
      <c r="CA118" s="932" t="s">
        <v>470</v>
      </c>
      <c r="CB118" s="932"/>
      <c r="CC118" s="932"/>
      <c r="CD118" s="932"/>
      <c r="CE118" s="932"/>
      <c r="CF118" s="962" t="s">
        <v>469</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470</v>
      </c>
      <c r="DH118" s="864"/>
      <c r="DI118" s="864"/>
      <c r="DJ118" s="864"/>
      <c r="DK118" s="865"/>
      <c r="DL118" s="866" t="s">
        <v>469</v>
      </c>
      <c r="DM118" s="864"/>
      <c r="DN118" s="864"/>
      <c r="DO118" s="864"/>
      <c r="DP118" s="865"/>
      <c r="DQ118" s="866" t="s">
        <v>469</v>
      </c>
      <c r="DR118" s="864"/>
      <c r="DS118" s="864"/>
      <c r="DT118" s="864"/>
      <c r="DU118" s="865"/>
      <c r="DV118" s="911" t="s">
        <v>472</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469</v>
      </c>
      <c r="AB119" s="982"/>
      <c r="AC119" s="982"/>
      <c r="AD119" s="982"/>
      <c r="AE119" s="983"/>
      <c r="AF119" s="984" t="s">
        <v>473</v>
      </c>
      <c r="AG119" s="982"/>
      <c r="AH119" s="982"/>
      <c r="AI119" s="982"/>
      <c r="AJ119" s="983"/>
      <c r="AK119" s="984" t="s">
        <v>469</v>
      </c>
      <c r="AL119" s="982"/>
      <c r="AM119" s="982"/>
      <c r="AN119" s="982"/>
      <c r="AO119" s="983"/>
      <c r="AP119" s="985" t="s">
        <v>469</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474</v>
      </c>
      <c r="BP119" s="965"/>
      <c r="BQ119" s="969">
        <v>41234081</v>
      </c>
      <c r="BR119" s="932"/>
      <c r="BS119" s="932"/>
      <c r="BT119" s="932"/>
      <c r="BU119" s="932"/>
      <c r="BV119" s="932">
        <v>39711279</v>
      </c>
      <c r="BW119" s="932"/>
      <c r="BX119" s="932"/>
      <c r="BY119" s="932"/>
      <c r="BZ119" s="932"/>
      <c r="CA119" s="932">
        <v>39029835</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469</v>
      </c>
      <c r="DH119" s="847"/>
      <c r="DI119" s="847"/>
      <c r="DJ119" s="847"/>
      <c r="DK119" s="848"/>
      <c r="DL119" s="849" t="s">
        <v>473</v>
      </c>
      <c r="DM119" s="847"/>
      <c r="DN119" s="847"/>
      <c r="DO119" s="847"/>
      <c r="DP119" s="848"/>
      <c r="DQ119" s="849" t="s">
        <v>469</v>
      </c>
      <c r="DR119" s="847"/>
      <c r="DS119" s="847"/>
      <c r="DT119" s="847"/>
      <c r="DU119" s="848"/>
      <c r="DV119" s="935" t="s">
        <v>469</v>
      </c>
      <c r="DW119" s="936"/>
      <c r="DX119" s="936"/>
      <c r="DY119" s="936"/>
      <c r="DZ119" s="937"/>
    </row>
    <row r="120" spans="1:130" s="248" customFormat="1" ht="26.25" customHeight="1" x14ac:dyDescent="0.2">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476</v>
      </c>
      <c r="AB120" s="864"/>
      <c r="AC120" s="864"/>
      <c r="AD120" s="864"/>
      <c r="AE120" s="865"/>
      <c r="AF120" s="866" t="s">
        <v>469</v>
      </c>
      <c r="AG120" s="864"/>
      <c r="AH120" s="864"/>
      <c r="AI120" s="864"/>
      <c r="AJ120" s="865"/>
      <c r="AK120" s="866" t="s">
        <v>469</v>
      </c>
      <c r="AL120" s="864"/>
      <c r="AM120" s="864"/>
      <c r="AN120" s="864"/>
      <c r="AO120" s="865"/>
      <c r="AP120" s="911" t="s">
        <v>470</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5917658</v>
      </c>
      <c r="BR120" s="929"/>
      <c r="BS120" s="929"/>
      <c r="BT120" s="929"/>
      <c r="BU120" s="929"/>
      <c r="BV120" s="929">
        <v>5793518</v>
      </c>
      <c r="BW120" s="929"/>
      <c r="BX120" s="929"/>
      <c r="BY120" s="929"/>
      <c r="BZ120" s="929"/>
      <c r="CA120" s="929">
        <v>5360674</v>
      </c>
      <c r="CB120" s="929"/>
      <c r="CC120" s="929"/>
      <c r="CD120" s="929"/>
      <c r="CE120" s="929"/>
      <c r="CF120" s="953">
        <v>41</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7613827</v>
      </c>
      <c r="DH120" s="929"/>
      <c r="DI120" s="929"/>
      <c r="DJ120" s="929"/>
      <c r="DK120" s="929"/>
      <c r="DL120" s="929">
        <v>6954748</v>
      </c>
      <c r="DM120" s="929"/>
      <c r="DN120" s="929"/>
      <c r="DO120" s="929"/>
      <c r="DP120" s="929"/>
      <c r="DQ120" s="929">
        <v>6789509</v>
      </c>
      <c r="DR120" s="929"/>
      <c r="DS120" s="929"/>
      <c r="DT120" s="929"/>
      <c r="DU120" s="929"/>
      <c r="DV120" s="930">
        <v>51.9</v>
      </c>
      <c r="DW120" s="930"/>
      <c r="DX120" s="930"/>
      <c r="DY120" s="930"/>
      <c r="DZ120" s="931"/>
    </row>
    <row r="121" spans="1:130" s="248" customFormat="1" ht="26.25" customHeight="1" x14ac:dyDescent="0.2">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91403</v>
      </c>
      <c r="AB121" s="864"/>
      <c r="AC121" s="864"/>
      <c r="AD121" s="864"/>
      <c r="AE121" s="865"/>
      <c r="AF121" s="866">
        <v>91403</v>
      </c>
      <c r="AG121" s="864"/>
      <c r="AH121" s="864"/>
      <c r="AI121" s="864"/>
      <c r="AJ121" s="865"/>
      <c r="AK121" s="866">
        <v>91403</v>
      </c>
      <c r="AL121" s="864"/>
      <c r="AM121" s="864"/>
      <c r="AN121" s="864"/>
      <c r="AO121" s="865"/>
      <c r="AP121" s="911">
        <v>0.7</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6678446</v>
      </c>
      <c r="BR121" s="901"/>
      <c r="BS121" s="901"/>
      <c r="BT121" s="901"/>
      <c r="BU121" s="901"/>
      <c r="BV121" s="901">
        <v>5907271</v>
      </c>
      <c r="BW121" s="901"/>
      <c r="BX121" s="901"/>
      <c r="BY121" s="901"/>
      <c r="BZ121" s="901"/>
      <c r="CA121" s="901">
        <v>5581893</v>
      </c>
      <c r="CB121" s="901"/>
      <c r="CC121" s="901"/>
      <c r="CD121" s="901"/>
      <c r="CE121" s="901"/>
      <c r="CF121" s="962">
        <v>42.7</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1270962</v>
      </c>
      <c r="DH121" s="901"/>
      <c r="DI121" s="901"/>
      <c r="DJ121" s="901"/>
      <c r="DK121" s="901"/>
      <c r="DL121" s="901">
        <v>1108977</v>
      </c>
      <c r="DM121" s="901"/>
      <c r="DN121" s="901"/>
      <c r="DO121" s="901"/>
      <c r="DP121" s="901"/>
      <c r="DQ121" s="901">
        <v>1006464</v>
      </c>
      <c r="DR121" s="901"/>
      <c r="DS121" s="901"/>
      <c r="DT121" s="901"/>
      <c r="DU121" s="901"/>
      <c r="DV121" s="878">
        <v>7.7</v>
      </c>
      <c r="DW121" s="878"/>
      <c r="DX121" s="878"/>
      <c r="DY121" s="878"/>
      <c r="DZ121" s="879"/>
    </row>
    <row r="122" spans="1:130" s="248" customFormat="1" ht="26.25" customHeight="1" x14ac:dyDescent="0.2">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469</v>
      </c>
      <c r="AB122" s="864"/>
      <c r="AC122" s="864"/>
      <c r="AD122" s="864"/>
      <c r="AE122" s="865"/>
      <c r="AF122" s="866" t="s">
        <v>469</v>
      </c>
      <c r="AG122" s="864"/>
      <c r="AH122" s="864"/>
      <c r="AI122" s="864"/>
      <c r="AJ122" s="865"/>
      <c r="AK122" s="866" t="s">
        <v>469</v>
      </c>
      <c r="AL122" s="864"/>
      <c r="AM122" s="864"/>
      <c r="AN122" s="864"/>
      <c r="AO122" s="865"/>
      <c r="AP122" s="911" t="s">
        <v>469</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30672354</v>
      </c>
      <c r="BR122" s="932"/>
      <c r="BS122" s="932"/>
      <c r="BT122" s="932"/>
      <c r="BU122" s="932"/>
      <c r="BV122" s="932">
        <v>29300422</v>
      </c>
      <c r="BW122" s="932"/>
      <c r="BX122" s="932"/>
      <c r="BY122" s="932"/>
      <c r="BZ122" s="932"/>
      <c r="CA122" s="932">
        <v>28974423</v>
      </c>
      <c r="CB122" s="932"/>
      <c r="CC122" s="932"/>
      <c r="CD122" s="932"/>
      <c r="CE122" s="932"/>
      <c r="CF122" s="933">
        <v>221.4</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v>119993</v>
      </c>
      <c r="DH122" s="901"/>
      <c r="DI122" s="901"/>
      <c r="DJ122" s="901"/>
      <c r="DK122" s="901"/>
      <c r="DL122" s="901">
        <v>121092</v>
      </c>
      <c r="DM122" s="901"/>
      <c r="DN122" s="901"/>
      <c r="DO122" s="901"/>
      <c r="DP122" s="901"/>
      <c r="DQ122" s="901">
        <v>124408</v>
      </c>
      <c r="DR122" s="901"/>
      <c r="DS122" s="901"/>
      <c r="DT122" s="901"/>
      <c r="DU122" s="901"/>
      <c r="DV122" s="878">
        <v>1</v>
      </c>
      <c r="DW122" s="878"/>
      <c r="DX122" s="878"/>
      <c r="DY122" s="878"/>
      <c r="DZ122" s="879"/>
    </row>
    <row r="123" spans="1:130" s="248" customFormat="1" ht="26.25" customHeight="1" x14ac:dyDescent="0.2">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476</v>
      </c>
      <c r="AB123" s="864"/>
      <c r="AC123" s="864"/>
      <c r="AD123" s="864"/>
      <c r="AE123" s="865"/>
      <c r="AF123" s="866" t="s">
        <v>473</v>
      </c>
      <c r="AG123" s="864"/>
      <c r="AH123" s="864"/>
      <c r="AI123" s="864"/>
      <c r="AJ123" s="865"/>
      <c r="AK123" s="866" t="s">
        <v>476</v>
      </c>
      <c r="AL123" s="864"/>
      <c r="AM123" s="864"/>
      <c r="AN123" s="864"/>
      <c r="AO123" s="865"/>
      <c r="AP123" s="911" t="s">
        <v>473</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486</v>
      </c>
      <c r="BP123" s="965"/>
      <c r="BQ123" s="919">
        <v>43268458</v>
      </c>
      <c r="BR123" s="920"/>
      <c r="BS123" s="920"/>
      <c r="BT123" s="920"/>
      <c r="BU123" s="920"/>
      <c r="BV123" s="920">
        <v>41001211</v>
      </c>
      <c r="BW123" s="920"/>
      <c r="BX123" s="920"/>
      <c r="BY123" s="920"/>
      <c r="BZ123" s="920"/>
      <c r="CA123" s="920">
        <v>39916990</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472</v>
      </c>
      <c r="DH123" s="864"/>
      <c r="DI123" s="864"/>
      <c r="DJ123" s="864"/>
      <c r="DK123" s="865"/>
      <c r="DL123" s="866" t="s">
        <v>472</v>
      </c>
      <c r="DM123" s="864"/>
      <c r="DN123" s="864"/>
      <c r="DO123" s="864"/>
      <c r="DP123" s="865"/>
      <c r="DQ123" s="866" t="s">
        <v>472</v>
      </c>
      <c r="DR123" s="864"/>
      <c r="DS123" s="864"/>
      <c r="DT123" s="864"/>
      <c r="DU123" s="865"/>
      <c r="DV123" s="911" t="s">
        <v>470</v>
      </c>
      <c r="DW123" s="912"/>
      <c r="DX123" s="912"/>
      <c r="DY123" s="912"/>
      <c r="DZ123" s="913"/>
    </row>
    <row r="124" spans="1:130" s="248" customFormat="1" ht="26.25" customHeight="1" thickBot="1" x14ac:dyDescent="0.25">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472</v>
      </c>
      <c r="AB124" s="864"/>
      <c r="AC124" s="864"/>
      <c r="AD124" s="864"/>
      <c r="AE124" s="865"/>
      <c r="AF124" s="866" t="s">
        <v>470</v>
      </c>
      <c r="AG124" s="864"/>
      <c r="AH124" s="864"/>
      <c r="AI124" s="864"/>
      <c r="AJ124" s="865"/>
      <c r="AK124" s="866" t="s">
        <v>472</v>
      </c>
      <c r="AL124" s="864"/>
      <c r="AM124" s="864"/>
      <c r="AN124" s="864"/>
      <c r="AO124" s="865"/>
      <c r="AP124" s="911" t="s">
        <v>473</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472</v>
      </c>
      <c r="BR124" s="918"/>
      <c r="BS124" s="918"/>
      <c r="BT124" s="918"/>
      <c r="BU124" s="918"/>
      <c r="BV124" s="918" t="s">
        <v>472</v>
      </c>
      <c r="BW124" s="918"/>
      <c r="BX124" s="918"/>
      <c r="BY124" s="918"/>
      <c r="BZ124" s="918"/>
      <c r="CA124" s="918" t="s">
        <v>472</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t="s">
        <v>469</v>
      </c>
      <c r="DH124" s="847"/>
      <c r="DI124" s="847"/>
      <c r="DJ124" s="847"/>
      <c r="DK124" s="848"/>
      <c r="DL124" s="849" t="s">
        <v>469</v>
      </c>
      <c r="DM124" s="847"/>
      <c r="DN124" s="847"/>
      <c r="DO124" s="847"/>
      <c r="DP124" s="848"/>
      <c r="DQ124" s="849" t="s">
        <v>469</v>
      </c>
      <c r="DR124" s="847"/>
      <c r="DS124" s="847"/>
      <c r="DT124" s="847"/>
      <c r="DU124" s="848"/>
      <c r="DV124" s="935" t="s">
        <v>469</v>
      </c>
      <c r="DW124" s="936"/>
      <c r="DX124" s="936"/>
      <c r="DY124" s="936"/>
      <c r="DZ124" s="937"/>
    </row>
    <row r="125" spans="1:130" s="248" customFormat="1" ht="26.25" customHeight="1" x14ac:dyDescent="0.2">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470</v>
      </c>
      <c r="AB125" s="864"/>
      <c r="AC125" s="864"/>
      <c r="AD125" s="864"/>
      <c r="AE125" s="865"/>
      <c r="AF125" s="866" t="s">
        <v>470</v>
      </c>
      <c r="AG125" s="864"/>
      <c r="AH125" s="864"/>
      <c r="AI125" s="864"/>
      <c r="AJ125" s="865"/>
      <c r="AK125" s="866" t="s">
        <v>469</v>
      </c>
      <c r="AL125" s="864"/>
      <c r="AM125" s="864"/>
      <c r="AN125" s="864"/>
      <c r="AO125" s="865"/>
      <c r="AP125" s="911" t="s">
        <v>469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469</v>
      </c>
      <c r="DH125" s="929"/>
      <c r="DI125" s="929"/>
      <c r="DJ125" s="929"/>
      <c r="DK125" s="929"/>
      <c r="DL125" s="929" t="s">
        <v>469</v>
      </c>
      <c r="DM125" s="929"/>
      <c r="DN125" s="929"/>
      <c r="DO125" s="929"/>
      <c r="DP125" s="929"/>
      <c r="DQ125" s="929" t="s">
        <v>469</v>
      </c>
      <c r="DR125" s="929"/>
      <c r="DS125" s="929"/>
      <c r="DT125" s="929"/>
      <c r="DU125" s="929"/>
      <c r="DV125" s="930" t="s">
        <v>470</v>
      </c>
      <c r="DW125" s="930"/>
      <c r="DX125" s="930"/>
      <c r="DY125" s="930"/>
      <c r="DZ125" s="931"/>
    </row>
    <row r="126" spans="1:130" s="248" customFormat="1" ht="26.25" customHeight="1" thickBot="1" x14ac:dyDescent="0.25">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470</v>
      </c>
      <c r="AB126" s="864"/>
      <c r="AC126" s="864"/>
      <c r="AD126" s="864"/>
      <c r="AE126" s="865"/>
      <c r="AF126" s="866" t="s">
        <v>476</v>
      </c>
      <c r="AG126" s="864"/>
      <c r="AH126" s="864"/>
      <c r="AI126" s="864"/>
      <c r="AJ126" s="865"/>
      <c r="AK126" s="866" t="s">
        <v>476</v>
      </c>
      <c r="AL126" s="864"/>
      <c r="AM126" s="864"/>
      <c r="AN126" s="864"/>
      <c r="AO126" s="865"/>
      <c r="AP126" s="911" t="s">
        <v>469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469</v>
      </c>
      <c r="DH126" s="901"/>
      <c r="DI126" s="901"/>
      <c r="DJ126" s="901"/>
      <c r="DK126" s="901"/>
      <c r="DL126" s="901" t="s">
        <v>469</v>
      </c>
      <c r="DM126" s="901"/>
      <c r="DN126" s="901"/>
      <c r="DO126" s="901"/>
      <c r="DP126" s="901"/>
      <c r="DQ126" s="901" t="s">
        <v>469</v>
      </c>
      <c r="DR126" s="901"/>
      <c r="DS126" s="901"/>
      <c r="DT126" s="901"/>
      <c r="DU126" s="901"/>
      <c r="DV126" s="878" t="s">
        <v>469</v>
      </c>
      <c r="DW126" s="878"/>
      <c r="DX126" s="878"/>
      <c r="DY126" s="878"/>
      <c r="DZ126" s="879"/>
    </row>
    <row r="127" spans="1:130" s="248" customFormat="1" ht="26.25" customHeight="1" x14ac:dyDescent="0.2">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469</v>
      </c>
      <c r="AB127" s="864"/>
      <c r="AC127" s="864"/>
      <c r="AD127" s="864"/>
      <c r="AE127" s="865"/>
      <c r="AF127" s="866" t="s">
        <v>469</v>
      </c>
      <c r="AG127" s="864"/>
      <c r="AH127" s="864"/>
      <c r="AI127" s="864"/>
      <c r="AJ127" s="865"/>
      <c r="AK127" s="866" t="s">
        <v>469</v>
      </c>
      <c r="AL127" s="864"/>
      <c r="AM127" s="864"/>
      <c r="AN127" s="864"/>
      <c r="AO127" s="865"/>
      <c r="AP127" s="911" t="s">
        <v>469</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469</v>
      </c>
      <c r="DH127" s="901"/>
      <c r="DI127" s="901"/>
      <c r="DJ127" s="901"/>
      <c r="DK127" s="901"/>
      <c r="DL127" s="901" t="s">
        <v>469</v>
      </c>
      <c r="DM127" s="901"/>
      <c r="DN127" s="901"/>
      <c r="DO127" s="901"/>
      <c r="DP127" s="901"/>
      <c r="DQ127" s="901" t="s">
        <v>469</v>
      </c>
      <c r="DR127" s="901"/>
      <c r="DS127" s="901"/>
      <c r="DT127" s="901"/>
      <c r="DU127" s="901"/>
      <c r="DV127" s="878" t="s">
        <v>469</v>
      </c>
      <c r="DW127" s="878"/>
      <c r="DX127" s="878"/>
      <c r="DY127" s="878"/>
      <c r="DZ127" s="879"/>
    </row>
    <row r="128" spans="1:130" s="248" customFormat="1" ht="26.25" customHeight="1" thickBot="1" x14ac:dyDescent="0.25">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610136</v>
      </c>
      <c r="AB128" s="885"/>
      <c r="AC128" s="885"/>
      <c r="AD128" s="885"/>
      <c r="AE128" s="886"/>
      <c r="AF128" s="887">
        <v>567774</v>
      </c>
      <c r="AG128" s="885"/>
      <c r="AH128" s="885"/>
      <c r="AI128" s="885"/>
      <c r="AJ128" s="886"/>
      <c r="AK128" s="887">
        <v>582640</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443</v>
      </c>
      <c r="BG128" s="871"/>
      <c r="BH128" s="871"/>
      <c r="BI128" s="871"/>
      <c r="BJ128" s="871"/>
      <c r="BK128" s="871"/>
      <c r="BL128" s="894"/>
      <c r="BM128" s="870">
        <v>12.73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503</v>
      </c>
      <c r="DH128" s="875"/>
      <c r="DI128" s="875"/>
      <c r="DJ128" s="875"/>
      <c r="DK128" s="875"/>
      <c r="DL128" s="875" t="s">
        <v>473</v>
      </c>
      <c r="DM128" s="875"/>
      <c r="DN128" s="875"/>
      <c r="DO128" s="875"/>
      <c r="DP128" s="875"/>
      <c r="DQ128" s="875" t="s">
        <v>473</v>
      </c>
      <c r="DR128" s="875"/>
      <c r="DS128" s="875"/>
      <c r="DT128" s="875"/>
      <c r="DU128" s="875"/>
      <c r="DV128" s="876" t="s">
        <v>473</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14782692</v>
      </c>
      <c r="AB129" s="864"/>
      <c r="AC129" s="864"/>
      <c r="AD129" s="864"/>
      <c r="AE129" s="865"/>
      <c r="AF129" s="866">
        <v>14853864</v>
      </c>
      <c r="AG129" s="864"/>
      <c r="AH129" s="864"/>
      <c r="AI129" s="864"/>
      <c r="AJ129" s="865"/>
      <c r="AK129" s="866">
        <v>15617686</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503</v>
      </c>
      <c r="BG129" s="854"/>
      <c r="BH129" s="854"/>
      <c r="BI129" s="854"/>
      <c r="BJ129" s="854"/>
      <c r="BK129" s="854"/>
      <c r="BL129" s="855"/>
      <c r="BM129" s="853">
        <v>17.73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2484431</v>
      </c>
      <c r="AB130" s="864"/>
      <c r="AC130" s="864"/>
      <c r="AD130" s="864"/>
      <c r="AE130" s="865"/>
      <c r="AF130" s="866">
        <v>2507155</v>
      </c>
      <c r="AG130" s="864"/>
      <c r="AH130" s="864"/>
      <c r="AI130" s="864"/>
      <c r="AJ130" s="865"/>
      <c r="AK130" s="866">
        <v>2530821</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6.5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12298261</v>
      </c>
      <c r="AB131" s="847"/>
      <c r="AC131" s="847"/>
      <c r="AD131" s="847"/>
      <c r="AE131" s="848"/>
      <c r="AF131" s="849">
        <v>12346709</v>
      </c>
      <c r="AG131" s="847"/>
      <c r="AH131" s="847"/>
      <c r="AI131" s="847"/>
      <c r="AJ131" s="848"/>
      <c r="AK131" s="849">
        <v>13086865</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t="s">
        <v>473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7.244227456</v>
      </c>
      <c r="AB132" s="827"/>
      <c r="AC132" s="827"/>
      <c r="AD132" s="827"/>
      <c r="AE132" s="828"/>
      <c r="AF132" s="829">
        <v>6.8904515369999997</v>
      </c>
      <c r="AG132" s="827"/>
      <c r="AH132" s="827"/>
      <c r="AI132" s="827"/>
      <c r="AJ132" s="828"/>
      <c r="AK132" s="829">
        <v>5.4854925149999998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8.1</v>
      </c>
      <c r="AB133" s="806"/>
      <c r="AC133" s="806"/>
      <c r="AD133" s="806"/>
      <c r="AE133" s="807"/>
      <c r="AF133" s="805">
        <v>7.1</v>
      </c>
      <c r="AG133" s="806"/>
      <c r="AH133" s="806"/>
      <c r="AI133" s="806"/>
      <c r="AJ133" s="807"/>
      <c r="AK133" s="805">
        <v>6.5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Ii+1CeBSfgFFHnKo9oRC1OMx4Lgbx7nuNXTlKXsLm0estMEbSDRkPwq3Me61Q0K5WPdaU0VXCUND1CUlzs1A==" saltValue="0YsLHgd9Hd5NiD8BDBca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3ZmdjOyu8Aa2SZhPlMYljg+Ps2bBbwEPmfYRTzbUoBbxmh7jSsGAvXw8dIVHXLJy8pZ/wBdRHs3PiBnnsvhEQ==" saltValue="qmJOE9o7hNNYXLYGPOo4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Wcl9/FpglB8QqJYUVuHGqo6VGmJuU0BzDZtA8JMvBo+kKENRhsXar41zZBSzyirqeSCNi8Xx2WUQ7QnBJbbNw==" saltValue="rtelHrigXp61uoJTlL/h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517</v>
      </c>
      <c r="AP7" s="305"/>
      <c r="AQ7" s="306" t="s">
        <v>518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519</v>
      </c>
      <c r="AQ8" s="312" t="s">
        <v>520</v>
      </c>
      <c r="AR8" s="313" t="s">
        <v>521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522</v>
      </c>
      <c r="AL9" s="1228"/>
      <c r="AM9" s="1228"/>
      <c r="AN9" s="1229"/>
      <c r="AO9" s="314">
        <v>4069977</v>
      </c>
      <c r="AP9" s="314">
        <v>58701</v>
      </c>
      <c r="AQ9" s="315">
        <v>70597</v>
      </c>
      <c r="AR9" s="316">
        <v>-16.899999999999999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523</v>
      </c>
      <c r="AL10" s="1228"/>
      <c r="AM10" s="1228"/>
      <c r="AN10" s="1229"/>
      <c r="AO10" s="317">
        <v>666034</v>
      </c>
      <c r="AP10" s="317">
        <v>9606</v>
      </c>
      <c r="AQ10" s="318">
        <v>6273</v>
      </c>
      <c r="AR10" s="319">
        <v>53.1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524</v>
      </c>
      <c r="AL11" s="1228"/>
      <c r="AM11" s="1228"/>
      <c r="AN11" s="1229"/>
      <c r="AO11" s="317">
        <v>5290</v>
      </c>
      <c r="AP11" s="317">
        <v>76</v>
      </c>
      <c r="AQ11" s="318">
        <v>1314</v>
      </c>
      <c r="AR11" s="319">
        <v>-94.2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526</v>
      </c>
      <c r="AP12" s="317" t="s">
        <v>526</v>
      </c>
      <c r="AQ12" s="318">
        <v>3</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527</v>
      </c>
      <c r="AL13" s="1228"/>
      <c r="AM13" s="1228"/>
      <c r="AN13" s="1229"/>
      <c r="AO13" s="317">
        <v>167266</v>
      </c>
      <c r="AP13" s="317">
        <v>2412</v>
      </c>
      <c r="AQ13" s="318">
        <v>2424</v>
      </c>
      <c r="AR13" s="319">
        <v>-0.5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528</v>
      </c>
      <c r="AL14" s="1228"/>
      <c r="AM14" s="1228"/>
      <c r="AN14" s="1229"/>
      <c r="AO14" s="317">
        <v>32554</v>
      </c>
      <c r="AP14" s="317">
        <v>470</v>
      </c>
      <c r="AQ14" s="318">
        <v>1774</v>
      </c>
      <c r="AR14" s="319">
        <v>-73.5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529</v>
      </c>
      <c r="AL15" s="1231"/>
      <c r="AM15" s="1231"/>
      <c r="AN15" s="1232"/>
      <c r="AO15" s="317">
        <v>-384699</v>
      </c>
      <c r="AP15" s="317">
        <v>-5548</v>
      </c>
      <c r="AQ15" s="318">
        <v>-4858</v>
      </c>
      <c r="AR15" s="319">
        <v>14.2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192</v>
      </c>
      <c r="AL16" s="1231"/>
      <c r="AM16" s="1231"/>
      <c r="AN16" s="1232"/>
      <c r="AO16" s="317">
        <v>4556422</v>
      </c>
      <c r="AP16" s="317">
        <v>65717</v>
      </c>
      <c r="AQ16" s="318">
        <v>77526</v>
      </c>
      <c r="AR16" s="319">
        <v>-15.2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534</v>
      </c>
      <c r="AL21" s="1234"/>
      <c r="AM21" s="1234"/>
      <c r="AN21" s="1235"/>
      <c r="AO21" s="330">
        <v>5.15</v>
      </c>
      <c r="AP21" s="331">
        <v>7.31</v>
      </c>
      <c r="AQ21" s="332">
        <v>-2.16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535</v>
      </c>
      <c r="AL22" s="1234"/>
      <c r="AM22" s="1234"/>
      <c r="AN22" s="1235"/>
      <c r="AO22" s="335">
        <v>96.8</v>
      </c>
      <c r="AP22" s="336">
        <v>98.5</v>
      </c>
      <c r="AQ22" s="337">
        <v>-1.7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517</v>
      </c>
      <c r="AP30" s="305"/>
      <c r="AQ30" s="306" t="s">
        <v>518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539</v>
      </c>
      <c r="AL32" s="1217"/>
      <c r="AM32" s="1217"/>
      <c r="AN32" s="1218"/>
      <c r="AO32" s="345">
        <v>2352411</v>
      </c>
      <c r="AP32" s="345">
        <v>33929</v>
      </c>
      <c r="AQ32" s="346">
        <v>38968</v>
      </c>
      <c r="AR32" s="347">
        <v>-12.9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540</v>
      </c>
      <c r="AL33" s="1217"/>
      <c r="AM33" s="1217"/>
      <c r="AN33" s="1218"/>
      <c r="AO33" s="345" t="s">
        <v>526</v>
      </c>
      <c r="AP33" s="345" t="s">
        <v>526</v>
      </c>
      <c r="AQ33" s="346" t="s">
        <v>526</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541</v>
      </c>
      <c r="AL34" s="1217"/>
      <c r="AM34" s="1217"/>
      <c r="AN34" s="1218"/>
      <c r="AO34" s="345">
        <v>70000</v>
      </c>
      <c r="AP34" s="345">
        <v>1010</v>
      </c>
      <c r="AQ34" s="346">
        <v>58</v>
      </c>
      <c r="AR34" s="347">
        <v>1641.4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542</v>
      </c>
      <c r="AL35" s="1217"/>
      <c r="AM35" s="1217"/>
      <c r="AN35" s="1218"/>
      <c r="AO35" s="345">
        <v>814784</v>
      </c>
      <c r="AP35" s="345">
        <v>11752</v>
      </c>
      <c r="AQ35" s="346">
        <v>12321</v>
      </c>
      <c r="AR35" s="347">
        <v>-4.5999999999999996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543</v>
      </c>
      <c r="AL36" s="1217"/>
      <c r="AM36" s="1217"/>
      <c r="AN36" s="1218"/>
      <c r="AO36" s="345">
        <v>502742</v>
      </c>
      <c r="AP36" s="345">
        <v>7251</v>
      </c>
      <c r="AQ36" s="346">
        <v>1771</v>
      </c>
      <c r="AR36" s="347">
        <v>309.39999999999998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544</v>
      </c>
      <c r="AL37" s="1217"/>
      <c r="AM37" s="1217"/>
      <c r="AN37" s="1218"/>
      <c r="AO37" s="345">
        <v>91403</v>
      </c>
      <c r="AP37" s="345">
        <v>1318</v>
      </c>
      <c r="AQ37" s="346">
        <v>588</v>
      </c>
      <c r="AR37" s="347">
        <v>124.1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545</v>
      </c>
      <c r="AL38" s="1214"/>
      <c r="AM38" s="1214"/>
      <c r="AN38" s="1215"/>
      <c r="AO38" s="348" t="s">
        <v>526</v>
      </c>
      <c r="AP38" s="348" t="s">
        <v>526</v>
      </c>
      <c r="AQ38" s="349">
        <v>1</v>
      </c>
      <c r="AR38" s="337" t="s">
        <v>526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546</v>
      </c>
      <c r="AL39" s="1214"/>
      <c r="AM39" s="1214"/>
      <c r="AN39" s="1215"/>
      <c r="AO39" s="345">
        <v>-582640</v>
      </c>
      <c r="AP39" s="345">
        <v>-8403</v>
      </c>
      <c r="AQ39" s="346">
        <v>-5205</v>
      </c>
      <c r="AR39" s="347">
        <v>61.4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547</v>
      </c>
      <c r="AL40" s="1217"/>
      <c r="AM40" s="1217"/>
      <c r="AN40" s="1218"/>
      <c r="AO40" s="345">
        <v>-2530821</v>
      </c>
      <c r="AP40" s="345">
        <v>-36502</v>
      </c>
      <c r="AQ40" s="346">
        <v>-35431</v>
      </c>
      <c r="AR40" s="347">
        <v>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717879</v>
      </c>
      <c r="AP41" s="345">
        <v>10354</v>
      </c>
      <c r="AQ41" s="346">
        <v>13072</v>
      </c>
      <c r="AR41" s="347">
        <v>-20.8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517</v>
      </c>
      <c r="AN49" s="1224" t="s">
        <v>551</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552</v>
      </c>
      <c r="AO50" s="362" t="s">
        <v>553</v>
      </c>
      <c r="AP50" s="363" t="s">
        <v>554</v>
      </c>
      <c r="AQ50" s="364" t="s">
        <v>555</v>
      </c>
      <c r="AR50" s="365" t="s">
        <v>556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2500638</v>
      </c>
      <c r="AN51" s="367">
        <v>36170</v>
      </c>
      <c r="AO51" s="368">
        <v>-18</v>
      </c>
      <c r="AP51" s="369">
        <v>57295</v>
      </c>
      <c r="AQ51" s="370">
        <v>5.7</v>
      </c>
      <c r="AR51" s="371">
        <v>-23.7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1070386</v>
      </c>
      <c r="AN52" s="375">
        <v>15483</v>
      </c>
      <c r="AO52" s="376">
        <v>0</v>
      </c>
      <c r="AP52" s="377">
        <v>32771</v>
      </c>
      <c r="AQ52" s="378">
        <v>10.4</v>
      </c>
      <c r="AR52" s="379">
        <v>-10.4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2353498</v>
      </c>
      <c r="AN53" s="367">
        <v>33962</v>
      </c>
      <c r="AO53" s="368">
        <v>-6.1</v>
      </c>
      <c r="AP53" s="369">
        <v>54110</v>
      </c>
      <c r="AQ53" s="370">
        <v>-5.6</v>
      </c>
      <c r="AR53" s="371">
        <v>-0.5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645975</v>
      </c>
      <c r="AN54" s="375">
        <v>9322</v>
      </c>
      <c r="AO54" s="376">
        <v>-39.799999999999997</v>
      </c>
      <c r="AP54" s="377">
        <v>30620</v>
      </c>
      <c r="AQ54" s="378">
        <v>-6.6</v>
      </c>
      <c r="AR54" s="379">
        <v>-33.200000000000003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2637472</v>
      </c>
      <c r="AN55" s="367">
        <v>37966</v>
      </c>
      <c r="AO55" s="368">
        <v>11.8</v>
      </c>
      <c r="AP55" s="369">
        <v>54684</v>
      </c>
      <c r="AQ55" s="370">
        <v>1.1000000000000001</v>
      </c>
      <c r="AR55" s="371">
        <v>10.7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1015009</v>
      </c>
      <c r="AN56" s="375">
        <v>14611</v>
      </c>
      <c r="AO56" s="376">
        <v>56.7</v>
      </c>
      <c r="AP56" s="377">
        <v>32829</v>
      </c>
      <c r="AQ56" s="378">
        <v>7.2</v>
      </c>
      <c r="AR56" s="379">
        <v>49.5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2792380</v>
      </c>
      <c r="AN57" s="367">
        <v>40239</v>
      </c>
      <c r="AO57" s="368">
        <v>6</v>
      </c>
      <c r="AP57" s="369">
        <v>62383</v>
      </c>
      <c r="AQ57" s="370">
        <v>14.1</v>
      </c>
      <c r="AR57" s="371">
        <v>-8.1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1096028</v>
      </c>
      <c r="AN58" s="375">
        <v>15794</v>
      </c>
      <c r="AO58" s="376">
        <v>8.1</v>
      </c>
      <c r="AP58" s="377">
        <v>35325</v>
      </c>
      <c r="AQ58" s="378">
        <v>7.6</v>
      </c>
      <c r="AR58" s="379">
        <v>0.5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4127138</v>
      </c>
      <c r="AN59" s="367">
        <v>59525</v>
      </c>
      <c r="AO59" s="368">
        <v>47.9</v>
      </c>
      <c r="AP59" s="369">
        <v>63812</v>
      </c>
      <c r="AQ59" s="370">
        <v>2.2999999999999998</v>
      </c>
      <c r="AR59" s="371">
        <v>45.6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1705133</v>
      </c>
      <c r="AN60" s="375">
        <v>24593</v>
      </c>
      <c r="AO60" s="376">
        <v>55.7</v>
      </c>
      <c r="AP60" s="377">
        <v>33848</v>
      </c>
      <c r="AQ60" s="378">
        <v>-4.2</v>
      </c>
      <c r="AR60" s="379">
        <v>59.9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2882225</v>
      </c>
      <c r="AN61" s="382">
        <v>41572</v>
      </c>
      <c r="AO61" s="383">
        <v>8.3000000000000007</v>
      </c>
      <c r="AP61" s="384">
        <v>58457</v>
      </c>
      <c r="AQ61" s="385">
        <v>3.5</v>
      </c>
      <c r="AR61" s="371">
        <v>4.8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1106506</v>
      </c>
      <c r="AN62" s="375">
        <v>15961</v>
      </c>
      <c r="AO62" s="376">
        <v>16.100000000000001</v>
      </c>
      <c r="AP62" s="377">
        <v>33079</v>
      </c>
      <c r="AQ62" s="378">
        <v>2.9</v>
      </c>
      <c r="AR62" s="379">
        <v>13.2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DYUZdILYRsjDWtFQutwAl8haM+82DNDMS6+zx8d41k1ULoBwAXF6tQgdom88BSrQpoPkTpTFfCMNuh3kTLaDA==" saltValue="bOaXWTxE97oZ3Loy/Z3y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1" spans="125:125" ht="13.5" hidden="1" customHeight="1" x14ac:dyDescent="0.2">
      <c r="DU121" s="292"/>
    </row>
  </sheetData>
  <sheetProtection algorithmName="SHA-512" hashValue="KO3DgJAH/zMQISdrFIMK3Gelw4RPF4iZnI6svhGQ5sF6rOxi5rnBy977Nq3K9qx0PCoRvdsiSvKI7I/SwRrRzQ==" saltValue="aTf0L4+Ah9iYwJnkKkk2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Hj0Sae5Dgh/S8LjJ/TVFrh5Y7PQ081MzgjeK3c4Y+NJohzJJkMbHjwyn8mIHmK9eNSc5b8pgwD3DoOXDB6LYCw==" saltValue="Y/QX6iBllawxLSk/hQnx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8" t="s">
        <v>3</v>
      </c>
      <c r="D47" s="1238"/>
      <c r="E47" s="1239"/>
      <c r="F47" s="11">
        <v>20.47</v>
      </c>
      <c r="G47" s="12">
        <v>20.45</v>
      </c>
      <c r="H47" s="12">
        <v>21.48</v>
      </c>
      <c r="I47" s="12">
        <v>22.78</v>
      </c>
      <c r="J47" s="13">
        <v>18.43</v>
      </c>
    </row>
    <row r="48" spans="2:10" ht="57.75" customHeight="1" x14ac:dyDescent="0.2">
      <c r="B48" s="14"/>
      <c r="C48" s="1240" t="s">
        <v>4</v>
      </c>
      <c r="D48" s="1240"/>
      <c r="E48" s="1241"/>
      <c r="F48" s="15">
        <v>3.77</v>
      </c>
      <c r="G48" s="16">
        <v>2.2200000000000002</v>
      </c>
      <c r="H48" s="16">
        <v>3.35</v>
      </c>
      <c r="I48" s="16">
        <v>3.85</v>
      </c>
      <c r="J48" s="17">
        <v>6.51</v>
      </c>
    </row>
    <row r="49" spans="2:10" ht="57.75" customHeight="1" thickBot="1" x14ac:dyDescent="0.25">
      <c r="B49" s="18"/>
      <c r="C49" s="1242" t="s">
        <v>5</v>
      </c>
      <c r="D49" s="1242"/>
      <c r="E49" s="1243"/>
      <c r="F49" s="19">
        <v>3.34</v>
      </c>
      <c r="G49" s="20" t="s">
        <v>572</v>
      </c>
      <c r="H49" s="20">
        <v>2.2000000000000002</v>
      </c>
      <c r="I49" s="20">
        <v>1.92</v>
      </c>
      <c r="J49" s="21" t="s">
        <v>573</v>
      </c>
    </row>
    <row r="50" spans="2:10" ht="13.5" customHeight="1" x14ac:dyDescent="0.2"/>
  </sheetData>
  <sheetProtection algorithmName="SHA-512" hashValue="7WQr3yWn8PnnK3U2MhE4Tgg1aAyEXAVPH/sj2DSVEjfbf0Td/hiF1YPBqH+kDm2uO9uQhh9U1rdilya0C5bLZg==" saltValue="xVJ5m9MqiHruSx7BArVe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2022-09-15T00:44:06Z</cp:lastPrinted>
  <dcterms:created xsi:type="dcterms:W3CDTF">2022-02-02T04:54:36Z</dcterms:created>
  <dcterms:modified xsi:type="dcterms:W3CDTF">2023-01-17T04:47:36Z</dcterms:modified>
  <cp:category/>
</cp:coreProperties>
</file>