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s="1"/>
  <c r="BE35" i="9" s="1"/>
  <c r="BE36" i="9" s="1"/>
</calcChain>
</file>

<file path=xl/sharedStrings.xml><?xml version="1.0" encoding="utf-8"?>
<sst xmlns="http://schemas.openxmlformats.org/spreadsheetml/2006/main" count="1011" uniqueCount="576">
  <si>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</si>
  <si>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</si>
  <si>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</si>
  <si>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</si>
  <si>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</si>
  <si>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</si>
  <si>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</si>
  <si>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</si>
  <si>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</si>
  <si>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</si>
  <si>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</si>
  <si>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</si>
  <si>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</si>
  <si>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</si>
  <si>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</si>
  <si>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</si>
  <si>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</si>
  <si>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</si>
  <si>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</si>
  <si>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</si>
  <si>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</si>
  <si>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</si>
  <si>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</si>
  <si>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</si>
  <si>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</si>
  <si>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</si>
  <si>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</si>
  <si>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</si>
  <si>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</si>
  <si>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</si>
  <si>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</si>
  <si>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</si>
  <si>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</si>
  <si>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</si>
  <si>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</si>
  <si>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</si>
  <si>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</si>
  <si>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</si>
  <si>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</si>
  <si>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</si>
  <si>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</si>
  <si>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</si>
  <si>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</si>
  <si>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</si>
  <si>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</si>
  <si>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</si>
  <si>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</si>
  <si>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</si>
  <si>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</si>
  <si>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</si>
  <si>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</si>
  <si>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</si>
  <si>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</si>
  <si>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</si>
  <si>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</si>
  <si>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</si>
  <si>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</si>
  <si>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</si>
  <si>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</si>
  <si>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</si>
  <si>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</si>
  <si>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</si>
  <si>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</si>
  <si>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</si>
  <si>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</si>
  <si>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</si>
  <si>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</si>
  <si>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</si>
  <si>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</si>
  <si>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</si>
  <si>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</si>
  <si>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</si>
  <si>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</si>
  <si>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</si>
  <si>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</si>
  <si>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</si>
  <si>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</si>
  <si>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</si>
  <si>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</si>
  <si>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</si>
  <si>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</si>
  <si>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鯖江市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</si>
  <si>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</si>
  <si>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</si>
  <si>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</si>
  <si>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</si>
  <si>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</si>
  <si>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</si>
  <si>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</si>
  <si>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</si>
  <si>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</si>
  <si>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</si>
  <si>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</si>
  <si>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</si>
  <si>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</si>
  <si>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</si>
  <si>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</si>
  <si>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</si>
  <si>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</si>
  <si>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</si>
  <si>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</si>
  <si>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</si>
  <si>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</si>
  <si>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</si>
  <si>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</si>
  <si>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</si>
  <si>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</si>
  <si>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</si>
  <si>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</si>
  <si>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</si>
  <si>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</si>
  <si>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</si>
  <si>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</si>
  <si>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</si>
  <si>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</si>
  <si>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</si>
  <si>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</si>
  <si>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</si>
  <si>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</si>
  <si>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</si>
  <si>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</si>
  <si>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</si>
  <si>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</si>
  <si>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</si>
  <si>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</si>
  <si>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</si>
  <si>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</si>
  <si>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</si>
  <si>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</si>
  <si>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</si>
  <si>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</si>
  <si>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</si>
  <si>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</si>
  <si>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</si>
  <si>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</si>
  <si>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</si>
  <si>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</si>
  <si>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</si>
  <si>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</si>
  <si>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</si>
  <si>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</si>
  <si>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</si>
  <si>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</si>
  <si>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</si>
  <si>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</si>
  <si>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</si>
  <si>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</si>
  <si>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</si>
  <si>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</si>
  <si>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</si>
  <si>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</si>
  <si>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</si>
  <si>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</si>
  <si>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</si>
  <si>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</si>
  <si>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</si>
  <si>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</si>
  <si>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</si>
  <si>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</si>
  <si>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</si>
  <si>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</si>
  <si>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</si>
  <si>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</si>
  <si>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</si>
  <si>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</si>
  <si>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</si>
  <si>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</si>
  <si>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</si>
  <si>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</si>
  <si>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</si>
  <si>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</si>
  <si>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</si>
  <si>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</si>
  <si>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</si>
  <si>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</si>
  <si>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</si>
  <si>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</si>
  <si>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</si>
  <si>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</si>
  <si>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</si>
  <si>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</si>
  <si>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</si>
  <si>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</si>
  <si>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</si>
  <si>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</si>
  <si>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</si>
  <si>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</si>
  <si>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</si>
  <si>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</si>
  <si>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</si>
  <si>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</si>
  <si>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</si>
  <si>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</si>
  <si>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福井県鯖江市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</si>
  <si>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</si>
  <si>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</si>
  <si>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</si>
  <si>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</si>
  <si>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</si>
  <si>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</si>
  <si>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</si>
  <si>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</si>
  <si>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</si>
  <si>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</si>
  <si>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</si>
  <si>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</si>
  <si>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</si>
  <si>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</si>
  <si>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</si>
  <si>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</si>
  <si>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</si>
  <si>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</si>
  <si>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</si>
  <si>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</si>
  <si>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</si>
  <si>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</si>
  <si>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</si>
  <si>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</si>
  <si>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</si>
  <si>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</si>
  <si>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</si>
  <si>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</si>
  <si>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</si>
  <si>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</si>
  <si>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</si>
  <si>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</si>
  <si>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</si>
  <si>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</si>
  <si>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</si>
  <si>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</si>
  <si>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</si>
  <si>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</si>
  <si>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</si>
  <si>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</si>
  <si>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</si>
  <si>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</si>
  <si>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</si>
  <si>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</si>
  <si>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</si>
  <si>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</si>
  <si>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</si>
  <si>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</si>
  <si>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</si>
  <si>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</si>
  <si>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</si>
  <si>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</si>
  <si>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</si>
  <si>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</si>
  <si>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</si>
  <si>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</si>
  <si>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</si>
  <si>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</si>
  <si>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</si>
  <si>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</si>
  <si>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</si>
  <si>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</si>
  <si>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</si>
  <si>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</si>
  <si>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</si>
  <si>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</si>
  <si>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</si>
  <si>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</si>
  <si>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</si>
  <si>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</si>
  <si>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</si>
  <si>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</si>
  <si>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</si>
  <si>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</si>
  <si>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</si>
  <si>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</si>
  <si>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</si>
  <si>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</si>
  <si>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</si>
  <si>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</si>
  <si>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</si>
  <si>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</si>
  <si>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</si>
  <si>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</si>
  <si>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</si>
  <si>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</si>
  <si>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</si>
  <si>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</si>
  <si>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</si>
  <si>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</si>
  <si>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</si>
  <si>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</si>
  <si>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</si>
  <si>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</si>
  <si>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</si>
  <si>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</si>
  <si>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</si>
  <si>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</si>
  <si>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</si>
  <si>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</si>
  <si>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</si>
  <si>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</si>
  <si>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</si>
  <si>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</si>
  <si>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</si>
  <si>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</si>
  <si>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</si>
  <si>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</si>
  <si>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</si>
  <si>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</si>
  <si>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</si>
  <si>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</si>
  <si>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</si>
  <si>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</si>
  <si>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</si>
  <si>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</si>
  <si>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</si>
  <si>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</si>
  <si>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</si>
  <si>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</si>
  <si>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</si>
  <si>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</si>
  <si>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</si>
  <si>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</si>
  <si>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</si>
  <si>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</si>
  <si>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</si>
  <si>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</si>
  <si>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</si>
  <si>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</si>
  <si>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</si>
  <si>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</si>
  <si>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</si>
  <si>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</si>
  <si>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</si>
  <si>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</si>
  <si>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</si>
  <si>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</si>
  <si>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</si>
  <si>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</si>
  <si>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</si>
  <si>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</si>
  <si>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</si>
  <si>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</si>
  <si>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</si>
  <si>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</si>
  <si>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</si>
  <si>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福井県鯖江市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</si>
  <si>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</si>
  <si>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</si>
  <si>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</si>
  <si>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</si>
  <si>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</si>
  <si>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</si>
  <si>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</si>
  <si>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</si>
  <si>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</si>
  <si>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</si>
  <si>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</si>
  <si>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</si>
  <si>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</si>
  <si>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</si>
  <si>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</si>
  <si>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</si>
  <si>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</si>
  <si>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</si>
  <si>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</si>
  <si>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</si>
  <si>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</si>
  <si>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</si>
  <si>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</si>
  <si>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</si>
  <si>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</si>
  <si>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</si>
  <si>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</si>
  <si>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</si>
  <si>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</si>
  <si>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</si>
  <si>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</si>
  <si>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</si>
  <si>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</si>
  <si>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</si>
  <si>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</si>
  <si>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</si>
  <si>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</si>
  <si>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</si>
  <si>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</si>
  <si>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</si>
  <si>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</si>
  <si>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</si>
  <si>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総合開発事業特別会計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</si>
  <si>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</si>
  <si>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</si>
  <si>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</si>
  <si>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</si>
  <si>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</si>
  <si>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</si>
  <si>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</si>
  <si>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</si>
  <si>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</si>
  <si>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</si>
  <si>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</si>
  <si>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</si>
  <si>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</si>
  <si>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</si>
  <si>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</si>
  <si>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</si>
  <si>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</si>
  <si>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</si>
  <si>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</si>
  <si>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</si>
  <si>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</si>
  <si>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</si>
  <si>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</si>
  <si>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</si>
  <si>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</si>
  <si>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</si>
  <si>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</si>
  <si>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</si>
  <si>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</si>
  <si>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</si>
  <si>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</si>
  <si>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</si>
  <si>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</si>
  <si>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</si>
  <si>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</si>
  <si>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</si>
  <si>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</si>
  <si>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</si>
  <si>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</si>
  <si>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</si>
  <si>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</si>
  <si>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</si>
  <si>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</si>
  <si>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</si>
  <si>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</si>
  <si>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</si>
  <si>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</si>
  <si>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</si>
  <si>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</si>
  <si>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</si>
  <si>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</si>
  <si>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</si>
  <si>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</si>
  <si>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</si>
  <si>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</si>
  <si>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</si>
  <si>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</si>
  <si>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</si>
  <si>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</si>
  <si>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</si>
  <si>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</si>
  <si>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</si>
  <si>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</si>
  <si>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</si>
  <si>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</si>
  <si>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介護保険事業特別会計(介護サービス事業勘定)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</si>
  <si>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</si>
  <si>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</si>
  <si>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</si>
  <si>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</si>
  <si>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</si>
  <si>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</si>
  <si>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</si>
  <si>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</si>
  <si>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</si>
  <si>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</si>
  <si>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</si>
  <si>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</si>
  <si>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</si>
  <si>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</si>
  <si>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</si>
  <si>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</si>
  <si>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</si>
  <si>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</si>
  <si>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</si>
  <si>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</si>
  <si>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</si>
  <si>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</si>
  <si>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</si>
  <si>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</si>
  <si>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</si>
  <si>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</si>
  <si>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</si>
  <si>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</si>
  <si>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</si>
  <si>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</si>
  <si>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</si>
  <si>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</si>
  <si>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</si>
  <si>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</si>
  <si>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</si>
  <si>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</si>
  <si>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</si>
  <si>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</si>
  <si>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</si>
  <si>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</si>
  <si>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</si>
  <si>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</si>
  <si>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</si>
  <si>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</si>
  <si>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</si>
  <si>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</si>
  <si>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</si>
  <si>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</si>
  <si>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</si>
  <si>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</si>
  <si>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</si>
  <si>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</si>
  <si>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</si>
  <si>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</si>
  <si>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</si>
  <si>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</si>
  <si>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</si>
  <si>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</si>
  <si>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</si>
  <si>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</si>
  <si>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</si>
  <si>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</si>
  <si>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</si>
  <si>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</si>
  <si>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</si>
  <si>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</si>
  <si>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</si>
  <si>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</si>
  <si>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</si>
  <si>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</si>
  <si>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</si>
  <si>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</si>
  <si>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</si>
  <si>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</si>
  <si>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</si>
  <si>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</si>
  <si>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</si>
  <si>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</si>
  <si>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</si>
  <si>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</si>
  <si>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</si>
  <si>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</si>
  <si>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0.59</t>
  </si>
  <si>
    <t>下水道事業特別会計</t>
  </si>
  <si>
    <t>水道事業会計</t>
  </si>
  <si>
    <t>一般会計</t>
  </si>
  <si>
    <t>介護保険事業特別会計(保険事業勘定)</t>
  </si>
  <si>
    <t>総合開発事業特別会計</t>
  </si>
  <si>
    <t>国民健康保険事業特別会計</t>
  </si>
  <si>
    <t>農業集落排水事業特別会計</t>
  </si>
  <si>
    <t>後期高齢者医療特別会計</t>
  </si>
  <si>
    <t>その他会計（赤字）</t>
  </si>
  <si>
    <t>その他会計（黒字）</t>
  </si>
  <si>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2"/>
  </si>
  <si>
    <t>公立丹南病院組合</t>
    <rPh sb="0" eb="2">
      <t>コウリツ</t>
    </rPh>
    <rPh sb="2" eb="4">
      <t>タンナン</t>
    </rPh>
    <rPh sb="4" eb="6">
      <t>ビョウイン</t>
    </rPh>
    <rPh sb="6" eb="8">
      <t>クミアイ</t>
    </rPh>
    <phoneticPr fontId="2"/>
  </si>
  <si>
    <t>福井県丹南広域組合</t>
    <rPh sb="0" eb="3">
      <t>フクイケン</t>
    </rPh>
    <rPh sb="3" eb="5">
      <t>タンナン</t>
    </rPh>
    <rPh sb="5" eb="7">
      <t>コウイキ</t>
    </rPh>
    <rPh sb="7" eb="9">
      <t>クミアイ</t>
    </rPh>
    <phoneticPr fontId="2"/>
  </si>
  <si>
    <t>鯖江広域衛生施設組合</t>
    <rPh sb="0" eb="2">
      <t>サバエ</t>
    </rPh>
    <rPh sb="2" eb="4">
      <t>コウイキ</t>
    </rPh>
    <rPh sb="4" eb="6">
      <t>エイセイ</t>
    </rPh>
    <rPh sb="6" eb="8">
      <t>シセツ</t>
    </rPh>
    <rPh sb="8" eb="10">
      <t>クミアイ</t>
    </rPh>
    <phoneticPr fontId="2"/>
  </si>
  <si>
    <t>鯖江・丹生消防組合</t>
    <rPh sb="0" eb="2">
      <t>サバエ</t>
    </rPh>
    <rPh sb="3" eb="5">
      <t>ニュウ</t>
    </rPh>
    <rPh sb="5" eb="7">
      <t>ショウボウ</t>
    </rPh>
    <rPh sb="7" eb="9">
      <t>クミアイ</t>
    </rPh>
    <phoneticPr fontId="2"/>
  </si>
  <si>
    <t>福井県市町総合組合（事業会計分）</t>
    <rPh sb="0" eb="3">
      <t>フクイケン</t>
    </rPh>
    <rPh sb="3" eb="4">
      <t>シ</t>
    </rPh>
    <rPh sb="4" eb="5">
      <t>マチ</t>
    </rPh>
    <rPh sb="5" eb="7">
      <t>ソウゴウ</t>
    </rPh>
    <rPh sb="7" eb="9">
      <t>クミアイ</t>
    </rPh>
    <rPh sb="10" eb="12">
      <t>ジギョウ</t>
    </rPh>
    <rPh sb="12" eb="14">
      <t>カイケイ</t>
    </rPh>
    <rPh sb="14" eb="15">
      <t>ブン</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</si>
  <si>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</si>
  <si>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</si>
  <si>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福井県自治会館組合</t>
    <rPh sb="0" eb="3">
      <t>フクイケン</t>
    </rPh>
    <rPh sb="3" eb="5">
      <t>ジチ</t>
    </rPh>
    <rPh sb="5" eb="7">
      <t>カイカン</t>
    </rPh>
    <rPh sb="7" eb="9">
      <t>クミアイ</t>
    </rPh>
    <phoneticPr fontId="2"/>
  </si>
  <si>
    <t>農業公社グリーンさばえ</t>
    <rPh sb="0" eb="2">
      <t>ノウギョウ</t>
    </rPh>
    <rPh sb="2" eb="3">
      <t>コウ</t>
    </rPh>
    <rPh sb="3" eb="4">
      <t>シャ</t>
    </rPh>
    <phoneticPr fontId="2"/>
  </si>
  <si>
    <t>鯖江市土地開発公社</t>
    <rPh sb="0" eb="3">
      <t>サバエシ</t>
    </rPh>
    <rPh sb="3" eb="5">
      <t>トチ</t>
    </rPh>
    <rPh sb="5" eb="7">
      <t>カイハツ</t>
    </rPh>
    <rPh sb="7" eb="9">
      <t>コウシャ</t>
    </rPh>
    <phoneticPr fontId="2"/>
  </si>
  <si>
    <t>-</t>
    <phoneticPr fontId="2"/>
  </si>
  <si>
    <t>-</t>
    <phoneticPr fontId="2"/>
  </si>
  <si>
    <t>-</t>
    <phoneticPr fontId="2"/>
  </si>
  <si>
    <t>▲269</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</si>
  <si>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</si>
  <si>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</si>
  <si>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</si>
  <si>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</si>
  <si>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</si>
  <si>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</si>
  <si>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</si>
  <si>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</si>
  <si>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</si>
  <si>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</si>
  <si>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</si>
  <si>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</si>
  <si>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</si>
  <si>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</si>
  <si>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と比較し高いものの、将来負担比率は類似団体平均と比較し大幅に低くなっている。これは、財政調整基金や減債基金等の充当可能基金が増加しているためである。また、市債発行額の
抑制を図っていることにより、実質公債費比率についても今後は低下してくるものと想定される。</t>
    <rPh sb="0" eb="2">
      <t>ジッシツ</t>
    </rPh>
    <rPh sb="2" eb="5">
      <t>コウサイヒ</t>
    </rPh>
    <rPh sb="5" eb="7">
      <t>ヒリツ</t>
    </rPh>
    <rPh sb="8" eb="10">
      <t>ルイジ</t>
    </rPh>
    <rPh sb="10" eb="12">
      <t>ダンタイ</t>
    </rPh>
    <rPh sb="12" eb="14">
      <t>ヘイキン</t>
    </rPh>
    <rPh sb="15" eb="17">
      <t>ヒカク</t>
    </rPh>
    <rPh sb="18" eb="19">
      <t>タカ</t>
    </rPh>
    <rPh sb="24" eb="26">
      <t>ショウライ</t>
    </rPh>
    <rPh sb="26" eb="28">
      <t>フタン</t>
    </rPh>
    <rPh sb="28" eb="30">
      <t>ヒリツ</t>
    </rPh>
    <rPh sb="31" eb="33">
      <t>ルイジ</t>
    </rPh>
    <rPh sb="33" eb="35">
      <t>ダンタイ</t>
    </rPh>
    <rPh sb="35" eb="37">
      <t>ヘイキン</t>
    </rPh>
    <rPh sb="38" eb="40">
      <t>ヒカク</t>
    </rPh>
    <rPh sb="41" eb="43">
      <t>オオハバ</t>
    </rPh>
    <rPh sb="44" eb="45">
      <t>ヒク</t>
    </rPh>
    <rPh sb="56" eb="57">
      <t>ザイ</t>
    </rPh>
    <rPh sb="57" eb="58">
      <t>セイ</t>
    </rPh>
    <rPh sb="58" eb="60">
      <t>チョウセイ</t>
    </rPh>
    <rPh sb="60" eb="62">
      <t>キキン</t>
    </rPh>
    <rPh sb="63" eb="64">
      <t>ゲン</t>
    </rPh>
    <rPh sb="64" eb="65">
      <t>サイ</t>
    </rPh>
    <rPh sb="65" eb="68">
      <t>キキントウ</t>
    </rPh>
    <rPh sb="69" eb="71">
      <t>ジュウトウ</t>
    </rPh>
    <rPh sb="71" eb="73">
      <t>カノウ</t>
    </rPh>
    <rPh sb="73" eb="75">
      <t>キキン</t>
    </rPh>
    <rPh sb="76" eb="78">
      <t>ゾウカ</t>
    </rPh>
    <rPh sb="91" eb="93">
      <t>シサイ</t>
    </rPh>
    <rPh sb="93" eb="96">
      <t>ハッコウガク</t>
    </rPh>
    <rPh sb="98" eb="100">
      <t>ヨクセイ</t>
    </rPh>
    <rPh sb="101" eb="102">
      <t>ハカ</t>
    </rPh>
    <rPh sb="112" eb="114">
      <t>ジッシツ</t>
    </rPh>
    <rPh sb="114" eb="117">
      <t>コウサイヒ</t>
    </rPh>
    <rPh sb="117" eb="119">
      <t>ヒリツ</t>
    </rPh>
    <rPh sb="124" eb="126">
      <t>コンゴ</t>
    </rPh>
    <rPh sb="127" eb="129">
      <t>テイカ</t>
    </rPh>
    <rPh sb="136" eb="138">
      <t>ソウテイ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</si>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</sst>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37675</c:v>
                </c:pt>
                <c:pt idx="1">
                  <c:v>41543</c:v>
                </c:pt>
                <c:pt idx="2">
                  <c:v>64761</c:v>
                </c:pt>
                <c:pt idx="3">
                  <c:v>50339</c:v>
                </c:pt>
                <c:pt idx="4">
                  <c:v>44115</c:v>
                </c:pt>
              </c:numCache>
            </c:numRef>
          </c:val>
          <c:smooth val="0"/>
        </c:ser>
        <c:dLbls>
          <c:showLegendKey val="0"/>
          <c:showVal val="0"/>
          <c:showCatName val="0"/>
          <c:showSerName val="0"/>
          <c:showPercent val="0"/>
          <c:showBubbleSize val="0"/>
        </c:dLbls>
        <c:marker val="1"/>
        <c:smooth val="0"/>
        <c:axId val="167121408"/>
        <c:axId val="161072256"/>
      </c:lineChart>
      <c:catAx>
        <c:axId val="167121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072256"/>
        <c:crosses val="autoZero"/>
        <c:auto val="1"/>
        <c:lblAlgn val="ctr"/>
        <c:lblOffset val="100"/>
        <c:tickLblSkip val="1"/>
        <c:tickMarkSkip val="1"/>
        <c:noMultiLvlLbl val="0"/>
      </c:catAx>
      <c:valAx>
        <c:axId val="161072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121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2.74</c:v>
                </c:pt>
                <c:pt idx="1">
                  <c:v>2.99</c:v>
                </c:pt>
                <c:pt idx="2">
                  <c:v>1.49</c:v>
                </c:pt>
                <c:pt idx="3">
                  <c:v>1.88</c:v>
                </c:pt>
                <c:pt idx="4">
                  <c:v>2.2000000000000002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15.17</c:v>
                </c:pt>
                <c:pt idx="1">
                  <c:v>15.61</c:v>
                </c:pt>
                <c:pt idx="2">
                  <c:v>17.36</c:v>
                </c:pt>
                <c:pt idx="3">
                  <c:v>16.48</c:v>
                </c:pt>
                <c:pt idx="4">
                  <c:v>18.82</c:v>
                </c:pt>
              </c:numCache>
            </c:numRef>
          </c:val>
        </c:ser>
        <c:dLbls>
          <c:showLegendKey val="0"/>
          <c:showVal val="0"/>
          <c:showCatName val="0"/>
          <c:showSerName val="0"/>
          <c:showPercent val="0"/>
          <c:showBubbleSize val="0"/>
        </c:dLbls>
        <c:gapWidth val="250"/>
        <c:overlap val="100"/>
        <c:axId val="247111168"/>
        <c:axId val="161075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1.1299999999999999</c:v>
                </c:pt>
                <c:pt idx="1">
                  <c:v>8.27</c:v>
                </c:pt>
                <c:pt idx="2">
                  <c:v>2.64</c:v>
                </c:pt>
                <c:pt idx="3">
                  <c:v>-0.59</c:v>
                </c:pt>
                <c:pt idx="4">
                  <c:v>2.98</c:v>
                </c:pt>
              </c:numCache>
            </c:numRef>
          </c:val>
          <c:smooth val="0"/>
        </c:ser>
        <c:dLbls>
          <c:showLegendKey val="0"/>
          <c:showVal val="0"/>
          <c:showCatName val="0"/>
          <c:showSerName val="0"/>
          <c:showPercent val="0"/>
          <c:showBubbleSize val="0"/>
        </c:dLbls>
        <c:marker val="1"/>
        <c:smooth val="0"/>
        <c:axId val="247111168"/>
        <c:axId val="161075136"/>
      </c:lineChart>
      <c:catAx>
        <c:axId val="24711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075136"/>
        <c:crosses val="autoZero"/>
        <c:auto val="1"/>
        <c:lblAlgn val="ctr"/>
        <c:lblOffset val="100"/>
        <c:tickLblSkip val="1"/>
        <c:tickMarkSkip val="1"/>
        <c:noMultiLvlLbl val="0"/>
      </c:catAx>
      <c:valAx>
        <c:axId val="16107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11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0.05</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0.71</c:v>
                </c:pt>
                <c:pt idx="4">
                  <c:v>#N/A</c:v>
                </c:pt>
                <c:pt idx="5">
                  <c:v>0.94</c:v>
                </c:pt>
                <c:pt idx="6">
                  <c:v>#N/A</c:v>
                </c:pt>
                <c:pt idx="7">
                  <c:v>0.28999999999999998</c:v>
                </c:pt>
                <c:pt idx="8">
                  <c:v>#N/A</c:v>
                </c:pt>
                <c:pt idx="9">
                  <c:v>0.14000000000000001</c:v>
                </c:pt>
              </c:numCache>
            </c:numRef>
          </c:val>
        </c:ser>
        <c:ser>
          <c:idx val="5"/>
          <c:order val="5"/>
          <c:tx>
            <c:strRef>
              <c:f>データシート!$A$32</c:f>
              <c:strCache>
                <c:ptCount val="1"/>
                <c:pt idx="0">
                  <c:v>総合開発事業特別会計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0.73</c:v>
                </c:pt>
                <c:pt idx="2">
                  <c:v>#N/A</c:v>
                </c:pt>
                <c:pt idx="3">
                  <c:v>0.09</c:v>
                </c:pt>
                <c:pt idx="4">
                  <c:v>#N/A</c:v>
                </c:pt>
                <c:pt idx="5">
                  <c:v>0.04</c:v>
                </c:pt>
                <c:pt idx="6">
                  <c:v>#N/A</c:v>
                </c:pt>
                <c:pt idx="7">
                  <c:v>0.38</c:v>
                </c:pt>
                <c:pt idx="8">
                  <c:v>#N/A</c:v>
                </c:pt>
                <c:pt idx="9">
                  <c:v>0.34</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0.52</c:v>
                </c:pt>
                <c:pt idx="4">
                  <c:v>#N/A</c:v>
                </c:pt>
                <c:pt idx="5">
                  <c:v>0.4</c:v>
                </c:pt>
                <c:pt idx="6">
                  <c:v>#N/A</c:v>
                </c:pt>
                <c:pt idx="7">
                  <c:v>0.36</c:v>
                </c:pt>
                <c:pt idx="8">
                  <c:v>#N/A</c:v>
                </c:pt>
                <c:pt idx="9">
                  <c:v>0.81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2.73</c:v>
                </c:pt>
                <c:pt idx="2">
                  <c:v>#N/A</c:v>
                </c:pt>
                <c:pt idx="3">
                  <c:v>2.98</c:v>
                </c:pt>
                <c:pt idx="4">
                  <c:v>#N/A</c:v>
                </c:pt>
                <c:pt idx="5">
                  <c:v>1.49</c:v>
                </c:pt>
                <c:pt idx="6">
                  <c:v>#N/A</c:v>
                </c:pt>
                <c:pt idx="7">
                  <c:v>1.87</c:v>
                </c:pt>
                <c:pt idx="8">
                  <c:v>#N/A</c:v>
                </c:pt>
                <c:pt idx="9">
                  <c:v>2.19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10.81</c:v>
                </c:pt>
                <c:pt idx="2">
                  <c:v>#N/A</c:v>
                </c:pt>
                <c:pt idx="3">
                  <c:v>10.09</c:v>
                </c:pt>
                <c:pt idx="4">
                  <c:v>#N/A</c:v>
                </c:pt>
                <c:pt idx="5">
                  <c:v>9.6</c:v>
                </c:pt>
                <c:pt idx="6">
                  <c:v>#N/A</c:v>
                </c:pt>
                <c:pt idx="7">
                  <c:v>7.72</c:v>
                </c:pt>
                <c:pt idx="8">
                  <c:v>#N/A</c:v>
                </c:pt>
                <c:pt idx="9">
                  <c:v>7.14</c:v>
                </c:pt>
              </c:numCache>
            </c:numRef>
          </c:val>
        </c:ser>
        <c:ser>
          <c:idx val="9"/>
          <c:order val="9"/>
          <c:tx>
            <c:strRef>
              <c:f>データシート!$A$36</c:f>
              <c:strCache>
                <c:ptCount val="1"/>
                <c:pt idx="0">
                  <c:v>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0.01</c:v>
                </c:pt>
                <c:pt idx="2">
                  <c:v>#N/A</c:v>
                </c:pt>
                <c:pt idx="3">
                  <c:v>0.02</c:v>
                </c:pt>
                <c:pt idx="4">
                  <c:v>#N/A</c:v>
                </c:pt>
                <c:pt idx="5">
                  <c:v>0</c:v>
                </c:pt>
                <c:pt idx="6">
                  <c:v>#N/A</c:v>
                </c:pt>
                <c:pt idx="7">
                  <c:v>0.02</c:v>
                </c:pt>
                <c:pt idx="8">
                  <c:v>#N/A</c:v>
                </c:pt>
                <c:pt idx="9">
                  <c:v>8.92</c:v>
                </c:pt>
              </c:numCache>
            </c:numRef>
          </c:val>
        </c:ser>
        <c:dLbls>
          <c:showLegendKey val="0"/>
          <c:showVal val="0"/>
          <c:showCatName val="0"/>
          <c:showSerName val="0"/>
          <c:showPercent val="0"/>
          <c:showBubbleSize val="0"/>
        </c:dLbls>
        <c:gapWidth val="150"/>
        <c:overlap val="100"/>
        <c:axId val="240112128"/>
        <c:axId val="161077440"/>
      </c:barChart>
      <c:catAx>
        <c:axId val="24011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077440"/>
        <c:crosses val="autoZero"/>
        <c:auto val="1"/>
        <c:lblAlgn val="ctr"/>
        <c:lblOffset val="100"/>
        <c:tickLblSkip val="1"/>
        <c:tickMarkSkip val="1"/>
        <c:noMultiLvlLbl val="0"/>
      </c:catAx>
      <c:valAx>
        <c:axId val="16107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11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2751</c:v>
                </c:pt>
                <c:pt idx="5">
                  <c:v>2837</c:v>
                </c:pt>
                <c:pt idx="8">
                  <c:v>2873</c:v>
                </c:pt>
                <c:pt idx="11">
                  <c:v>3108</c:v>
                </c:pt>
                <c:pt idx="14">
                  <c:v>3065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91</c:v>
                </c:pt>
                <c:pt idx="3">
                  <c:v>91</c:v>
                </c:pt>
                <c:pt idx="6">
                  <c:v>91</c:v>
                </c:pt>
                <c:pt idx="9">
                  <c:v>91</c:v>
                </c:pt>
                <c:pt idx="12">
                  <c:v>91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185</c:v>
                </c:pt>
                <c:pt idx="3">
                  <c:v>203</c:v>
                </c:pt>
                <c:pt idx="6">
                  <c:v>366</c:v>
                </c:pt>
                <c:pt idx="9">
                  <c:v>395</c:v>
                </c:pt>
                <c:pt idx="12">
                  <c:v>404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568</c:v>
                </c:pt>
                <c:pt idx="3">
                  <c:v>666</c:v>
                </c:pt>
                <c:pt idx="6">
                  <c:v>678</c:v>
                </c:pt>
                <c:pt idx="9">
                  <c:v>720</c:v>
                </c:pt>
                <c:pt idx="12">
                  <c:v>764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13</c:v>
                </c:pt>
                <c:pt idx="3">
                  <c:v>13</c:v>
                </c:pt>
                <c:pt idx="6">
                  <c:v>13</c:v>
                </c:pt>
                <c:pt idx="9">
                  <c:v>27</c:v>
                </c:pt>
                <c:pt idx="12">
                  <c:v>47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3236</c:v>
                </c:pt>
                <c:pt idx="3">
                  <c:v>3108</c:v>
                </c:pt>
                <c:pt idx="6">
                  <c:v>3072</c:v>
                </c:pt>
                <c:pt idx="9">
                  <c:v>3123</c:v>
                </c:pt>
                <c:pt idx="12">
                  <c:v>2978</c:v>
                </c:pt>
              </c:numCache>
            </c:numRef>
          </c:val>
        </c:ser>
        <c:dLbls>
          <c:showLegendKey val="0"/>
          <c:showVal val="0"/>
          <c:showCatName val="0"/>
          <c:showSerName val="0"/>
          <c:showPercent val="0"/>
          <c:showBubbleSize val="0"/>
        </c:dLbls>
        <c:gapWidth val="100"/>
        <c:overlap val="100"/>
        <c:axId val="240237568"/>
        <c:axId val="167773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1342</c:v>
                </c:pt>
                <c:pt idx="2">
                  <c:v>#N/A</c:v>
                </c:pt>
                <c:pt idx="3">
                  <c:v>#N/A</c:v>
                </c:pt>
                <c:pt idx="4">
                  <c:v>1244</c:v>
                </c:pt>
                <c:pt idx="5">
                  <c:v>#N/A</c:v>
                </c:pt>
                <c:pt idx="6">
                  <c:v>#N/A</c:v>
                </c:pt>
                <c:pt idx="7">
                  <c:v>1347</c:v>
                </c:pt>
                <c:pt idx="8">
                  <c:v>#N/A</c:v>
                </c:pt>
                <c:pt idx="9">
                  <c:v>#N/A</c:v>
                </c:pt>
                <c:pt idx="10">
                  <c:v>1248</c:v>
                </c:pt>
                <c:pt idx="11">
                  <c:v>#N/A</c:v>
                </c:pt>
                <c:pt idx="12">
                  <c:v>#N/A</c:v>
                </c:pt>
                <c:pt idx="13">
                  <c:v>1219</c:v>
                </c:pt>
                <c:pt idx="14">
                  <c:v>#N/A</c:v>
                </c:pt>
              </c:numCache>
            </c:numRef>
          </c:val>
          <c:smooth val="0"/>
        </c:ser>
        <c:dLbls>
          <c:showLegendKey val="0"/>
          <c:showVal val="0"/>
          <c:showCatName val="0"/>
          <c:showSerName val="0"/>
          <c:showPercent val="0"/>
          <c:showBubbleSize val="0"/>
        </c:dLbls>
        <c:marker val="1"/>
        <c:smooth val="0"/>
        <c:axId val="240237568"/>
        <c:axId val="167773312"/>
      </c:lineChart>
      <c:catAx>
        <c:axId val="24023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773312"/>
        <c:crosses val="autoZero"/>
        <c:auto val="1"/>
        <c:lblAlgn val="ctr"/>
        <c:lblOffset val="100"/>
        <c:tickLblSkip val="1"/>
        <c:tickMarkSkip val="1"/>
        <c:noMultiLvlLbl val="0"/>
      </c:catAx>
      <c:valAx>
        <c:axId val="16777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23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30889</c:v>
                </c:pt>
                <c:pt idx="5">
                  <c:v>31982</c:v>
                </c:pt>
                <c:pt idx="8">
                  <c:v>32377</c:v>
                </c:pt>
                <c:pt idx="11">
                  <c:v>32332</c:v>
                </c:pt>
                <c:pt idx="14">
                  <c:v>32423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9241</c:v>
                </c:pt>
                <c:pt idx="5">
                  <c:v>8606</c:v>
                </c:pt>
                <c:pt idx="8">
                  <c:v>7521</c:v>
                </c:pt>
                <c:pt idx="11">
                  <c:v>7359</c:v>
                </c:pt>
                <c:pt idx="14">
                  <c:v>7400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4852</c:v>
                </c:pt>
                <c:pt idx="5">
                  <c:v>4144</c:v>
                </c:pt>
                <c:pt idx="8">
                  <c:v>4513</c:v>
                </c:pt>
                <c:pt idx="11">
                  <c:v>4309</c:v>
                </c:pt>
                <c:pt idx="14">
                  <c:v>4755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377</c:v>
                </c:pt>
                <c:pt idx="3">
                  <c:v>383</c:v>
                </c:pt>
                <c:pt idx="6">
                  <c:v>248</c:v>
                </c:pt>
                <c:pt idx="9">
                  <c:v>255</c:v>
                </c:pt>
                <c:pt idx="12">
                  <c:v>258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3707</c:v>
                </c:pt>
                <c:pt idx="3">
                  <c:v>3570</c:v>
                </c:pt>
                <c:pt idx="6">
                  <c:v>3606</c:v>
                </c:pt>
                <c:pt idx="9">
                  <c:v>3367</c:v>
                </c:pt>
                <c:pt idx="12">
                  <c:v>3084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5614</c:v>
                </c:pt>
                <c:pt idx="3">
                  <c:v>5960</c:v>
                </c:pt>
                <c:pt idx="6">
                  <c:v>5282</c:v>
                </c:pt>
                <c:pt idx="9">
                  <c:v>4945</c:v>
                </c:pt>
                <c:pt idx="12">
                  <c:v>4205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11643</c:v>
                </c:pt>
                <c:pt idx="3">
                  <c:v>10926</c:v>
                </c:pt>
                <c:pt idx="6">
                  <c:v>10632</c:v>
                </c:pt>
                <c:pt idx="9">
                  <c:v>10912</c:v>
                </c:pt>
                <c:pt idx="12">
                  <c:v>10882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829</c:v>
                </c:pt>
                <c:pt idx="3">
                  <c:v>738</c:v>
                </c:pt>
                <c:pt idx="6">
                  <c:v>647</c:v>
                </c:pt>
                <c:pt idx="9">
                  <c:v>555</c:v>
                </c:pt>
                <c:pt idx="12">
                  <c:v>464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27951</c:v>
                </c:pt>
                <c:pt idx="3">
                  <c:v>26931</c:v>
                </c:pt>
                <c:pt idx="6">
                  <c:v>26670</c:v>
                </c:pt>
                <c:pt idx="9">
                  <c:v>26568</c:v>
                </c:pt>
                <c:pt idx="12">
                  <c:v>26559</c:v>
                </c:pt>
              </c:numCache>
            </c:numRef>
          </c:val>
        </c:ser>
        <c:dLbls>
          <c:showLegendKey val="0"/>
          <c:showVal val="0"/>
          <c:showCatName val="0"/>
          <c:showSerName val="0"/>
          <c:showPercent val="0"/>
          <c:showBubbleSize val="0"/>
        </c:dLbls>
        <c:gapWidth val="100"/>
        <c:overlap val="100"/>
        <c:axId val="247478272"/>
        <c:axId val="167776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5141</c:v>
                </c:pt>
                <c:pt idx="2">
                  <c:v>#N/A</c:v>
                </c:pt>
                <c:pt idx="3">
                  <c:v>#N/A</c:v>
                </c:pt>
                <c:pt idx="4">
                  <c:v>3776</c:v>
                </c:pt>
                <c:pt idx="5">
                  <c:v>#N/A</c:v>
                </c:pt>
                <c:pt idx="6">
                  <c:v>#N/A</c:v>
                </c:pt>
                <c:pt idx="7">
                  <c:v>2674</c:v>
                </c:pt>
                <c:pt idx="8">
                  <c:v>#N/A</c:v>
                </c:pt>
                <c:pt idx="9">
                  <c:v>#N/A</c:v>
                </c:pt>
                <c:pt idx="10">
                  <c:v>2602</c:v>
                </c:pt>
                <c:pt idx="11">
                  <c:v>#N/A</c:v>
                </c:pt>
                <c:pt idx="12">
                  <c:v>#N/A</c:v>
                </c:pt>
                <c:pt idx="13">
                  <c:v>874</c:v>
                </c:pt>
                <c:pt idx="14">
                  <c:v>#N/A</c:v>
                </c:pt>
              </c:numCache>
            </c:numRef>
          </c:val>
          <c:smooth val="0"/>
        </c:ser>
        <c:dLbls>
          <c:showLegendKey val="0"/>
          <c:showVal val="0"/>
          <c:showCatName val="0"/>
          <c:showSerName val="0"/>
          <c:showPercent val="0"/>
          <c:showBubbleSize val="0"/>
        </c:dLbls>
        <c:marker val="1"/>
        <c:smooth val="0"/>
        <c:axId val="247478272"/>
        <c:axId val="167776192"/>
      </c:lineChart>
      <c:catAx>
        <c:axId val="24747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776192"/>
        <c:crosses val="autoZero"/>
        <c:auto val="1"/>
        <c:lblAlgn val="ctr"/>
        <c:lblOffset val="100"/>
        <c:tickLblSkip val="1"/>
        <c:tickMarkSkip val="1"/>
        <c:noMultiLvlLbl val="0"/>
      </c:catAx>
      <c:valAx>
        <c:axId val="16777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47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47579776"/>
        <c:axId val="247580352"/>
      </c:scatterChart>
      <c:valAx>
        <c:axId val="247579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580352"/>
        <c:crosses val="autoZero"/>
        <c:crossBetween val="midCat"/>
      </c:valAx>
      <c:valAx>
        <c:axId val="247580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579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12.6</c:v>
                </c:pt>
                <c:pt idx="1">
                  <c:v>11.2</c:v>
                </c:pt>
                <c:pt idx="2">
                  <c:v>11</c:v>
                </c:pt>
                <c:pt idx="3">
                  <c:v>10.7</c:v>
                </c:pt>
                <c:pt idx="4">
                  <c:v>10.6</c:v>
                </c:pt>
              </c:numCache>
            </c:numRef>
          </c:xVal>
          <c:yVal>
            <c:numRef>
              <c:f>公会計指標分析・財政指標組合せ分析表!$K$73:$O$73</c:f>
              <c:numCache>
                <c:formatCode>#,##0.0;"▲ "#,##0.0</c:formatCode>
                <c:ptCount val="5"/>
                <c:pt idx="0">
                  <c:v>43.7</c:v>
                </c:pt>
                <c:pt idx="1">
                  <c:v>31.6</c:v>
                </c:pt>
                <c:pt idx="2">
                  <c:v>22.1</c:v>
                </c:pt>
                <c:pt idx="3">
                  <c:v>21.9</c:v>
                </c:pt>
                <c:pt idx="4">
                  <c:v>7.2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247582656"/>
        <c:axId val="247583232"/>
      </c:scatterChart>
      <c:valAx>
        <c:axId val="247582656"/>
        <c:scaling>
          <c:orientation val="minMax"/>
          <c:max val="13"/>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583232"/>
        <c:crosses val="autoZero"/>
        <c:crossBetween val="midCat"/>
      </c:valAx>
      <c:valAx>
        <c:axId val="247583232"/>
        <c:scaling>
          <c:orientation val="minMax"/>
          <c:max val="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58265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丹南病院の建替えに伴う負担金の増により組合等が起こした地方債の元利償還金に対する負担金等が増加している。</a:t>
          </a:r>
        </a:p>
        <a:p>
          <a:r>
            <a:rPr kumimoji="1" lang="ja-JP" altLang="en-US" sz="1400">
              <a:latin typeface="ＭＳ ゴシック" pitchFamily="49" charset="-128"/>
              <a:ea typeface="ＭＳ ゴシック" pitchFamily="49" charset="-128"/>
            </a:rPr>
            <a:t>　算入公債費等については、臨時財政対策債の算入や、丹南病院の建替えに伴う公債費の算入等の要因により増加していたが、起債償還終了のため減少に転じた。</a:t>
          </a:r>
        </a:p>
        <a:p>
          <a:r>
            <a:rPr kumimoji="1" lang="ja-JP" altLang="en-US" sz="1400">
              <a:latin typeface="ＭＳ ゴシック" pitchFamily="49" charset="-128"/>
              <a:ea typeface="ＭＳ ゴシック" pitchFamily="49" charset="-128"/>
            </a:rPr>
            <a:t>　以上のことから、実質公債費比率の分子は、前年度から約</a:t>
          </a:r>
          <a:r>
            <a:rPr kumimoji="1" lang="en-US" altLang="ja-JP" sz="1400">
              <a:latin typeface="ＭＳ ゴシック" pitchFamily="49" charset="-128"/>
              <a:ea typeface="ＭＳ ゴシック" pitchFamily="49" charset="-128"/>
            </a:rPr>
            <a:t>3,000</a:t>
          </a:r>
          <a:r>
            <a:rPr kumimoji="1" lang="ja-JP" altLang="en-US" sz="1400">
              <a:latin typeface="ＭＳ ゴシック" pitchFamily="49" charset="-128"/>
              <a:ea typeface="ＭＳ ゴシック" pitchFamily="49" charset="-128"/>
            </a:rPr>
            <a:t>万円減少した。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平成２５年度までに利率の高い起債の繰上償還を実施したこと、市債発行額の抑制を図っていること等により、一般会計等に係る地方債の現在高は減少している。</a:t>
          </a:r>
        </a:p>
        <a:p>
          <a:r>
            <a:rPr kumimoji="1" lang="ja-JP" altLang="en-US" sz="1400">
              <a:latin typeface="ＭＳ ゴシック" pitchFamily="49" charset="-128"/>
              <a:ea typeface="ＭＳ ゴシック" pitchFamily="49" charset="-128"/>
            </a:rPr>
            <a:t>　また、設立法人等の負債等負担見込額は増加しているが、その他の将来負担額は減少しており、財政調整基金、減債基金等の充当可能基金が増加しているため、将来負担比率の分子は、前年度より大幅に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69,104
68,285
84.59
27,163,816
26,820,385
320,990
14,593,349
26,559,123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69,104
68,285
84.59
27,163,816
26,820,385
320,990
14,593,349
26,559,123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69,104
68,285
84.59
27,163,816
26,820,385
320,990
14,593,349
26,559,123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69,104
68,285
84.59
27,163,816
26,820,385
320,990
14,593,349
26,559,123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長引く景気低迷により全国平均及び県平均が低水準で推移する中、当市も前年度と同じ</a:t>
          </a:r>
          <a:r>
            <a:rPr kumimoji="1" lang="en-US" altLang="ja-JP" sz="1300">
              <a:latin typeface="ＭＳ Ｐゴシック"/>
            </a:rPr>
            <a:t>0.66</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全国平均および県平均は上回っているものの、類似団体内平均値を下回っており、引き続き扶助費が増加することから、徴税対策の強化や広告事業等新たな歳入確保策を講じ、歳入の確保に努めたい。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76" name="テキスト ボックス 7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8"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90" name="テキスト ボックス 89"/>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経常収支比率は、地方税および地方交付税の伸びにより、前年度と比べて１．５ポイント改善し、８８．３％となった。</a:t>
          </a:r>
          <a:endParaRPr kumimoji="1" lang="en-US" altLang="ja-JP" sz="1300">
            <a:latin typeface="ＭＳ Ｐゴシック"/>
          </a:endParaRPr>
        </a:p>
        <a:p>
          <a:r>
            <a:rPr kumimoji="1" lang="ja-JP" altLang="en-US" sz="1300">
              <a:latin typeface="ＭＳ Ｐゴシック"/>
            </a:rPr>
            <a:t>　全国平均および県平均を下回っており、前年度と比較し改善したものの、増加し続ける扶助費や物件費など、財政指数悪化の原因となる要素があるため、あらゆる分野における経常的な経費を削減していく等、健全な財政運営を行い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152908</xdr:rowOff>
    </xdr:from>
    <xdr:to>
      <xdr:col>7</xdr:col>
      <xdr:colOff>152400</xdr:colOff>
      <xdr:row>64</xdr:row>
      <xdr:rowOff>53848</xdr:rowOff>
    </xdr:to>
    <xdr:cxnSp macro="">
      <xdr:nvCxnSpPr>
        <xdr:cNvPr id="129" name="直線コネクタ 128"/>
        <xdr:cNvCxnSpPr/>
      </xdr:nvCxnSpPr>
      <xdr:spPr>
        <a:xfrm flipV="1">
          <a:off x="4114800" y="1095425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53848</xdr:rowOff>
    </xdr:to>
    <xdr:cxnSp macro="">
      <xdr:nvCxnSpPr>
        <xdr:cNvPr id="132" name="直線コネクタ 131"/>
        <xdr:cNvCxnSpPr/>
      </xdr:nvCxnSpPr>
      <xdr:spPr>
        <a:xfrm>
          <a:off x="3225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4" name="テキスト ボックス 133"/>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34544</xdr:rowOff>
    </xdr:to>
    <xdr:cxnSp macro="">
      <xdr:nvCxnSpPr>
        <xdr:cNvPr id="135" name="直線コネクタ 134"/>
        <xdr:cNvCxnSpPr/>
      </xdr:nvCxnSpPr>
      <xdr:spPr>
        <a:xfrm flipV="1">
          <a:off x="2336800" y="109397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37" name="テキスト ボックス 136"/>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24892</xdr:rowOff>
    </xdr:from>
    <xdr:to>
      <xdr:col>3</xdr:col>
      <xdr:colOff>279400</xdr:colOff>
      <xdr:row>64</xdr:row>
      <xdr:rowOff>34544</xdr:rowOff>
    </xdr:to>
    <xdr:cxnSp macro="">
      <xdr:nvCxnSpPr>
        <xdr:cNvPr id="138" name="直線コネクタ 137"/>
        <xdr:cNvCxnSpPr/>
      </xdr:nvCxnSpPr>
      <xdr:spPr>
        <a:xfrm>
          <a:off x="1447800" y="109976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2" name="テキスト ボックス 141"/>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48" name="円/楕円 147"/>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118635</xdr:rowOff>
    </xdr:from>
    <xdr:ext cx="762000" cy="259045"/>
    <xdr:sp macro="" textlink="">
      <xdr:nvSpPr>
        <xdr:cNvPr id="149" name="財政構造の弾力性該当値テキスト"/>
        <xdr:cNvSpPr txBox="1"/>
      </xdr:nvSpPr>
      <xdr:spPr>
        <a:xfrm>
          <a:off x="50419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3048</xdr:rowOff>
    </xdr:from>
    <xdr:to>
      <xdr:col>6</xdr:col>
      <xdr:colOff>50800</xdr:colOff>
      <xdr:row>64</xdr:row>
      <xdr:rowOff>104648</xdr:rowOff>
    </xdr:to>
    <xdr:sp macro="" textlink="">
      <xdr:nvSpPr>
        <xdr:cNvPr id="150" name="円/楕円 149"/>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114825</xdr:rowOff>
    </xdr:from>
    <xdr:ext cx="736600" cy="259045"/>
    <xdr:sp macro="" textlink="">
      <xdr:nvSpPr>
        <xdr:cNvPr id="151" name="テキスト ボックス 150"/>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2" name="円/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53" name="テキスト ボックス 152"/>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4" name="円/楕円 153"/>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95521</xdr:rowOff>
    </xdr:from>
    <xdr:ext cx="762000" cy="259045"/>
    <xdr:sp macro="" textlink="">
      <xdr:nvSpPr>
        <xdr:cNvPr id="155" name="テキスト ボックス 154"/>
        <xdr:cNvSpPr txBox="1"/>
      </xdr:nvSpPr>
      <xdr:spPr>
        <a:xfrm>
          <a:off x="1955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145542</xdr:rowOff>
    </xdr:from>
    <xdr:to>
      <xdr:col>2</xdr:col>
      <xdr:colOff>127000</xdr:colOff>
      <xdr:row>64</xdr:row>
      <xdr:rowOff>75692</xdr:rowOff>
    </xdr:to>
    <xdr:sp macro="" textlink="">
      <xdr:nvSpPr>
        <xdr:cNvPr id="156" name="円/楕円 155"/>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60469</xdr:rowOff>
    </xdr:from>
    <xdr:ext cx="762000" cy="259045"/>
    <xdr:sp macro="" textlink="">
      <xdr:nvSpPr>
        <xdr:cNvPr id="157" name="テキスト ボックス 156"/>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人口１人当たりの職員数が極めて少なく、全国的な人口減少傾向に反して当市の人口は増加していることにより、全国平均および県平均を大幅に下回ってはいるが、前年度に引き続き退職者数の増加に伴い人件費が増加したため、一人当たりの人件費・物件費等は増加した。</a:t>
          </a:r>
          <a:endParaRPr kumimoji="1" lang="en-US" altLang="ja-JP" sz="1300">
            <a:latin typeface="ＭＳ Ｐゴシック"/>
          </a:endParaRPr>
        </a:p>
        <a:p>
          <a:r>
            <a:rPr kumimoji="1" lang="ja-JP" altLang="en-US" sz="1300">
              <a:latin typeface="ＭＳ Ｐゴシック"/>
            </a:rPr>
            <a:t>　今後も民間委託等を活用し、引き続き人件費・物件費等の抑制に努めたい。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70417</xdr:rowOff>
    </xdr:from>
    <xdr:to>
      <xdr:col>7</xdr:col>
      <xdr:colOff>152400</xdr:colOff>
      <xdr:row>81</xdr:row>
      <xdr:rowOff>106716</xdr:rowOff>
    </xdr:to>
    <xdr:cxnSp macro="">
      <xdr:nvCxnSpPr>
        <xdr:cNvPr id="194" name="直線コネクタ 193"/>
        <xdr:cNvCxnSpPr/>
      </xdr:nvCxnSpPr>
      <xdr:spPr>
        <a:xfrm>
          <a:off x="4114800" y="13957867"/>
          <a:ext cx="838200" cy="3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136385</xdr:rowOff>
    </xdr:from>
    <xdr:to>
      <xdr:col>6</xdr:col>
      <xdr:colOff>0</xdr:colOff>
      <xdr:row>81</xdr:row>
      <xdr:rowOff>70417</xdr:rowOff>
    </xdr:to>
    <xdr:cxnSp macro="">
      <xdr:nvCxnSpPr>
        <xdr:cNvPr id="197" name="直線コネクタ 196"/>
        <xdr:cNvCxnSpPr/>
      </xdr:nvCxnSpPr>
      <xdr:spPr>
        <a:xfrm>
          <a:off x="3225800" y="13852385"/>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72648</xdr:rowOff>
    </xdr:from>
    <xdr:ext cx="736600" cy="259045"/>
    <xdr:sp macro="" textlink="">
      <xdr:nvSpPr>
        <xdr:cNvPr id="199" name="テキスト ボックス 198"/>
        <xdr:cNvSpPr txBox="1"/>
      </xdr:nvSpPr>
      <xdr:spPr>
        <a:xfrm>
          <a:off x="3733800" y="1430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136385</xdr:rowOff>
    </xdr:from>
    <xdr:to>
      <xdr:col>4</xdr:col>
      <xdr:colOff>482600</xdr:colOff>
      <xdr:row>81</xdr:row>
      <xdr:rowOff>561</xdr:rowOff>
    </xdr:to>
    <xdr:cxnSp macro="">
      <xdr:nvCxnSpPr>
        <xdr:cNvPr id="200" name="直線コネクタ 199"/>
        <xdr:cNvCxnSpPr/>
      </xdr:nvCxnSpPr>
      <xdr:spPr>
        <a:xfrm flipV="1">
          <a:off x="2336800" y="13852385"/>
          <a:ext cx="889000" cy="3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15788</xdr:rowOff>
    </xdr:from>
    <xdr:ext cx="762000" cy="259045"/>
    <xdr:sp macro="" textlink="">
      <xdr:nvSpPr>
        <xdr:cNvPr id="202" name="テキスト ボックス 201"/>
        <xdr:cNvSpPr txBox="1"/>
      </xdr:nvSpPr>
      <xdr:spPr>
        <a:xfrm>
          <a:off x="2844800" y="1424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561</xdr:rowOff>
    </xdr:from>
    <xdr:to>
      <xdr:col>3</xdr:col>
      <xdr:colOff>279400</xdr:colOff>
      <xdr:row>82</xdr:row>
      <xdr:rowOff>26254</xdr:rowOff>
    </xdr:to>
    <xdr:cxnSp macro="">
      <xdr:nvCxnSpPr>
        <xdr:cNvPr id="203" name="直線コネクタ 202"/>
        <xdr:cNvCxnSpPr/>
      </xdr:nvCxnSpPr>
      <xdr:spPr>
        <a:xfrm flipV="1">
          <a:off x="1447800" y="13888011"/>
          <a:ext cx="889000" cy="19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38574</xdr:rowOff>
    </xdr:from>
    <xdr:ext cx="762000" cy="259045"/>
    <xdr:sp macro="" textlink="">
      <xdr:nvSpPr>
        <xdr:cNvPr id="205" name="テキスト ボックス 204"/>
        <xdr:cNvSpPr txBox="1"/>
      </xdr:nvSpPr>
      <xdr:spPr>
        <a:xfrm>
          <a:off x="1955800" y="142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128371</xdr:rowOff>
    </xdr:from>
    <xdr:ext cx="762000" cy="259045"/>
    <xdr:sp macro="" textlink="">
      <xdr:nvSpPr>
        <xdr:cNvPr id="207" name="テキスト ボックス 206"/>
        <xdr:cNvSpPr txBox="1"/>
      </xdr:nvSpPr>
      <xdr:spPr>
        <a:xfrm>
          <a:off x="1066800" y="143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55916</xdr:rowOff>
    </xdr:from>
    <xdr:to>
      <xdr:col>7</xdr:col>
      <xdr:colOff>203200</xdr:colOff>
      <xdr:row>81</xdr:row>
      <xdr:rowOff>157516</xdr:rowOff>
    </xdr:to>
    <xdr:sp macro="" textlink="">
      <xdr:nvSpPr>
        <xdr:cNvPr id="213" name="円/楕円 212"/>
        <xdr:cNvSpPr/>
      </xdr:nvSpPr>
      <xdr:spPr>
        <a:xfrm>
          <a:off x="4902200" y="1394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72443</xdr:rowOff>
    </xdr:from>
    <xdr:ext cx="762000" cy="259045"/>
    <xdr:sp macro="" textlink="">
      <xdr:nvSpPr>
        <xdr:cNvPr id="214" name="人件費・物件費等の状況該当値テキスト"/>
        <xdr:cNvSpPr txBox="1"/>
      </xdr:nvSpPr>
      <xdr:spPr>
        <a:xfrm>
          <a:off x="5041900" y="1378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19617</xdr:rowOff>
    </xdr:from>
    <xdr:to>
      <xdr:col>6</xdr:col>
      <xdr:colOff>50800</xdr:colOff>
      <xdr:row>81</xdr:row>
      <xdr:rowOff>121217</xdr:rowOff>
    </xdr:to>
    <xdr:sp macro="" textlink="">
      <xdr:nvSpPr>
        <xdr:cNvPr id="215" name="円/楕円 214"/>
        <xdr:cNvSpPr/>
      </xdr:nvSpPr>
      <xdr:spPr>
        <a:xfrm>
          <a:off x="4064000" y="139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131394</xdr:rowOff>
    </xdr:from>
    <xdr:ext cx="736600" cy="259045"/>
    <xdr:sp macro="" textlink="">
      <xdr:nvSpPr>
        <xdr:cNvPr id="216" name="テキスト ボックス 215"/>
        <xdr:cNvSpPr txBox="1"/>
      </xdr:nvSpPr>
      <xdr:spPr>
        <a:xfrm>
          <a:off x="3733800" y="13675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92,454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85585</xdr:rowOff>
    </xdr:from>
    <xdr:to>
      <xdr:col>4</xdr:col>
      <xdr:colOff>533400</xdr:colOff>
      <xdr:row>81</xdr:row>
      <xdr:rowOff>15735</xdr:rowOff>
    </xdr:to>
    <xdr:sp macro="" textlink="">
      <xdr:nvSpPr>
        <xdr:cNvPr id="217" name="円/楕円 216"/>
        <xdr:cNvSpPr/>
      </xdr:nvSpPr>
      <xdr:spPr>
        <a:xfrm>
          <a:off x="3175000" y="138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25912</xdr:rowOff>
    </xdr:from>
    <xdr:ext cx="762000" cy="259045"/>
    <xdr:sp macro="" textlink="">
      <xdr:nvSpPr>
        <xdr:cNvPr id="218" name="テキスト ボックス 217"/>
        <xdr:cNvSpPr txBox="1"/>
      </xdr:nvSpPr>
      <xdr:spPr>
        <a:xfrm>
          <a:off x="2844800" y="135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86,334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121211</xdr:rowOff>
    </xdr:from>
    <xdr:to>
      <xdr:col>3</xdr:col>
      <xdr:colOff>330200</xdr:colOff>
      <xdr:row>81</xdr:row>
      <xdr:rowOff>51361</xdr:rowOff>
    </xdr:to>
    <xdr:sp macro="" textlink="">
      <xdr:nvSpPr>
        <xdr:cNvPr id="219" name="円/楕円 218"/>
        <xdr:cNvSpPr/>
      </xdr:nvSpPr>
      <xdr:spPr>
        <a:xfrm>
          <a:off x="2286000" y="138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61538</xdr:rowOff>
    </xdr:from>
    <xdr:ext cx="762000" cy="259045"/>
    <xdr:sp macro="" textlink="">
      <xdr:nvSpPr>
        <xdr:cNvPr id="220" name="テキスト ボックス 219"/>
        <xdr:cNvSpPr txBox="1"/>
      </xdr:nvSpPr>
      <xdr:spPr>
        <a:xfrm>
          <a:off x="1955800" y="136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88,401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146904</xdr:rowOff>
    </xdr:from>
    <xdr:to>
      <xdr:col>2</xdr:col>
      <xdr:colOff>127000</xdr:colOff>
      <xdr:row>82</xdr:row>
      <xdr:rowOff>77054</xdr:rowOff>
    </xdr:to>
    <xdr:sp macro="" textlink="">
      <xdr:nvSpPr>
        <xdr:cNvPr id="221" name="円/楕円 220"/>
        <xdr:cNvSpPr/>
      </xdr:nvSpPr>
      <xdr:spPr>
        <a:xfrm>
          <a:off x="1397000" y="140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87231</xdr:rowOff>
    </xdr:from>
    <xdr:ext cx="762000" cy="259045"/>
    <xdr:sp macro="" textlink="">
      <xdr:nvSpPr>
        <xdr:cNvPr id="222" name="テキスト ボックス 221"/>
        <xdr:cNvSpPr txBox="1"/>
      </xdr:nvSpPr>
      <xdr:spPr>
        <a:xfrm>
          <a:off x="1066800" y="138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経験年数階層の変動等により、昨年と比べて０．７ポイント上昇したが、全国平均を下回っている。</a:t>
          </a:r>
          <a:endParaRPr kumimoji="1" lang="en-US" altLang="ja-JP" sz="1300">
            <a:latin typeface="ＭＳ Ｐゴシック"/>
          </a:endParaRPr>
        </a:p>
        <a:p>
          <a:r>
            <a:rPr kumimoji="1" lang="ja-JP" altLang="en-US" sz="1300">
              <a:latin typeface="ＭＳ Ｐゴシック"/>
            </a:rPr>
            <a:t>　今後も民間企業、類似団体との均衡を図ることを基本に、給与水準の適正化に努めたい。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133350</xdr:rowOff>
    </xdr:to>
    <xdr:cxnSp macro="">
      <xdr:nvCxnSpPr>
        <xdr:cNvPr id="258" name="直線コネクタ 257"/>
        <xdr:cNvCxnSpPr/>
      </xdr:nvCxnSpPr>
      <xdr:spPr>
        <a:xfrm>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52916</xdr:rowOff>
    </xdr:to>
    <xdr:cxnSp macro="">
      <xdr:nvCxnSpPr>
        <xdr:cNvPr id="261" name="直線コネクタ 260"/>
        <xdr:cNvCxnSpPr/>
      </xdr:nvCxnSpPr>
      <xdr:spPr>
        <a:xfrm>
          <a:off x="15290800" y="142258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88</xdr:row>
      <xdr:rowOff>34471</xdr:rowOff>
    </xdr:to>
    <xdr:cxnSp macro="">
      <xdr:nvCxnSpPr>
        <xdr:cNvPr id="264" name="直線コネクタ 263"/>
        <xdr:cNvCxnSpPr/>
      </xdr:nvCxnSpPr>
      <xdr:spPr>
        <a:xfrm flipV="1">
          <a:off x="14401800" y="14225814"/>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6" name="テキスト ボックス 265"/>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102507</xdr:rowOff>
    </xdr:from>
    <xdr:to>
      <xdr:col>21</xdr:col>
      <xdr:colOff>0</xdr:colOff>
      <xdr:row>88</xdr:row>
      <xdr:rowOff>34471</xdr:rowOff>
    </xdr:to>
    <xdr:cxnSp macro="">
      <xdr:nvCxnSpPr>
        <xdr:cNvPr id="267" name="直線コネクタ 266"/>
        <xdr:cNvCxnSpPr/>
      </xdr:nvCxnSpPr>
      <xdr:spPr>
        <a:xfrm>
          <a:off x="13512800" y="150186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69" name="テキスト ボックス 268"/>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150482</xdr:rowOff>
    </xdr:from>
    <xdr:ext cx="762000" cy="259045"/>
    <xdr:sp macro="" textlink="">
      <xdr:nvSpPr>
        <xdr:cNvPr id="271" name="テキスト ボックス 270"/>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8"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9" name="円/楕円 278"/>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80" name="テキスト ボックス 279"/>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81" name="円/楕円 280"/>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82" name="テキスト ボックス 281"/>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155121</xdr:rowOff>
    </xdr:from>
    <xdr:to>
      <xdr:col>21</xdr:col>
      <xdr:colOff>50800</xdr:colOff>
      <xdr:row>88</xdr:row>
      <xdr:rowOff>85271</xdr:rowOff>
    </xdr:to>
    <xdr:sp macro="" textlink="">
      <xdr:nvSpPr>
        <xdr:cNvPr id="283" name="円/楕円 282"/>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95448</xdr:rowOff>
    </xdr:from>
    <xdr:ext cx="762000" cy="259045"/>
    <xdr:sp macro="" textlink="">
      <xdr:nvSpPr>
        <xdr:cNvPr id="284" name="テキスト ボックス 283"/>
        <xdr:cNvSpPr txBox="1"/>
      </xdr:nvSpPr>
      <xdr:spPr>
        <a:xfrm>
          <a:off x="14020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85" name="円/楕円 284"/>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86" name="テキスト ボックス 285"/>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１８年度の２年間、新規採用職員を凍結し、その後の採用も行財政構造改革プログラムおよび行財政構造改革アクションプログラムに基づき抑制を行ってきたことにより、全国平均、県平均、類似団体平均のいずれも大幅に下回っている。</a:t>
          </a:r>
          <a:endParaRPr kumimoji="1" lang="en-US" altLang="ja-JP" sz="1300">
            <a:latin typeface="ＭＳ Ｐゴシック"/>
          </a:endParaRPr>
        </a:p>
        <a:p>
          <a:r>
            <a:rPr kumimoji="1" lang="ja-JP" altLang="en-US" sz="1300">
              <a:latin typeface="ＭＳ Ｐゴシック"/>
            </a:rPr>
            <a:t>　今後も、将来にわたる組織運営の安定化のため、適切な定員管理に努め、人件費総額の抑制を図っていきたい。</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94297</xdr:rowOff>
    </xdr:from>
    <xdr:to>
      <xdr:col>24</xdr:col>
      <xdr:colOff>558800</xdr:colOff>
      <xdr:row>59</xdr:row>
      <xdr:rowOff>106363</xdr:rowOff>
    </xdr:to>
    <xdr:cxnSp macro="">
      <xdr:nvCxnSpPr>
        <xdr:cNvPr id="321" name="直線コネクタ 320"/>
        <xdr:cNvCxnSpPr/>
      </xdr:nvCxnSpPr>
      <xdr:spPr>
        <a:xfrm>
          <a:off x="16179800" y="10209847"/>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94297</xdr:rowOff>
    </xdr:from>
    <xdr:to>
      <xdr:col>23</xdr:col>
      <xdr:colOff>406400</xdr:colOff>
      <xdr:row>59</xdr:row>
      <xdr:rowOff>100330</xdr:rowOff>
    </xdr:to>
    <xdr:cxnSp macro="">
      <xdr:nvCxnSpPr>
        <xdr:cNvPr id="324" name="直線コネクタ 323"/>
        <xdr:cNvCxnSpPr/>
      </xdr:nvCxnSpPr>
      <xdr:spPr>
        <a:xfrm flipV="1">
          <a:off x="15290800" y="102098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163000</xdr:rowOff>
    </xdr:from>
    <xdr:ext cx="736600" cy="259045"/>
    <xdr:sp macro="" textlink="">
      <xdr:nvSpPr>
        <xdr:cNvPr id="326" name="テキスト ボックス 325"/>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96308</xdr:rowOff>
    </xdr:from>
    <xdr:to>
      <xdr:col>22</xdr:col>
      <xdr:colOff>203200</xdr:colOff>
      <xdr:row>59</xdr:row>
      <xdr:rowOff>100330</xdr:rowOff>
    </xdr:to>
    <xdr:cxnSp macro="">
      <xdr:nvCxnSpPr>
        <xdr:cNvPr id="327" name="直線コネクタ 326"/>
        <xdr:cNvCxnSpPr/>
      </xdr:nvCxnSpPr>
      <xdr:spPr>
        <a:xfrm>
          <a:off x="14401800" y="1021185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29" name="テキスト ボックス 328"/>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96308</xdr:rowOff>
    </xdr:from>
    <xdr:to>
      <xdr:col>21</xdr:col>
      <xdr:colOff>0</xdr:colOff>
      <xdr:row>59</xdr:row>
      <xdr:rowOff>110384</xdr:rowOff>
    </xdr:to>
    <xdr:cxnSp macro="">
      <xdr:nvCxnSpPr>
        <xdr:cNvPr id="330" name="直線コネクタ 329"/>
        <xdr:cNvCxnSpPr/>
      </xdr:nvCxnSpPr>
      <xdr:spPr>
        <a:xfrm flipV="1">
          <a:off x="13512800" y="1021185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167022</xdr:rowOff>
    </xdr:from>
    <xdr:ext cx="762000" cy="259045"/>
    <xdr:sp macro="" textlink="">
      <xdr:nvSpPr>
        <xdr:cNvPr id="332" name="テキスト ボックス 331"/>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45843</xdr:rowOff>
    </xdr:from>
    <xdr:ext cx="762000" cy="259045"/>
    <xdr:sp macro="" textlink="">
      <xdr:nvSpPr>
        <xdr:cNvPr id="334" name="テキスト ボックス 333"/>
        <xdr:cNvSpPr txBox="1"/>
      </xdr:nvSpPr>
      <xdr:spPr>
        <a:xfrm>
          <a:off x="13131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55563</xdr:rowOff>
    </xdr:from>
    <xdr:to>
      <xdr:col>24</xdr:col>
      <xdr:colOff>609600</xdr:colOff>
      <xdr:row>59</xdr:row>
      <xdr:rowOff>157163</xdr:rowOff>
    </xdr:to>
    <xdr:sp macro="" textlink="">
      <xdr:nvSpPr>
        <xdr:cNvPr id="340" name="円/楕円 339"/>
        <xdr:cNvSpPr/>
      </xdr:nvSpPr>
      <xdr:spPr>
        <a:xfrm>
          <a:off x="169672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148290</xdr:rowOff>
    </xdr:from>
    <xdr:ext cx="762000" cy="259045"/>
    <xdr:sp macro="" textlink="">
      <xdr:nvSpPr>
        <xdr:cNvPr id="341" name="定員管理の状況該当値テキスト"/>
        <xdr:cNvSpPr txBox="1"/>
      </xdr:nvSpPr>
      <xdr:spPr>
        <a:xfrm>
          <a:off x="171069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43497</xdr:rowOff>
    </xdr:from>
    <xdr:to>
      <xdr:col>23</xdr:col>
      <xdr:colOff>457200</xdr:colOff>
      <xdr:row>59</xdr:row>
      <xdr:rowOff>145097</xdr:rowOff>
    </xdr:to>
    <xdr:sp macro="" textlink="">
      <xdr:nvSpPr>
        <xdr:cNvPr id="342" name="円/楕円 341"/>
        <xdr:cNvSpPr/>
      </xdr:nvSpPr>
      <xdr:spPr>
        <a:xfrm>
          <a:off x="16129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155274</xdr:rowOff>
    </xdr:from>
    <xdr:ext cx="736600" cy="259045"/>
    <xdr:sp macro="" textlink="">
      <xdr:nvSpPr>
        <xdr:cNvPr id="343" name="テキスト ボックス 342"/>
        <xdr:cNvSpPr txBox="1"/>
      </xdr:nvSpPr>
      <xdr:spPr>
        <a:xfrm>
          <a:off x="15798800" y="992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49530</xdr:rowOff>
    </xdr:from>
    <xdr:to>
      <xdr:col>22</xdr:col>
      <xdr:colOff>254000</xdr:colOff>
      <xdr:row>59</xdr:row>
      <xdr:rowOff>151130</xdr:rowOff>
    </xdr:to>
    <xdr:sp macro="" textlink="">
      <xdr:nvSpPr>
        <xdr:cNvPr id="344" name="円/楕円 343"/>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161307</xdr:rowOff>
    </xdr:from>
    <xdr:ext cx="762000" cy="259045"/>
    <xdr:sp macro="" textlink="">
      <xdr:nvSpPr>
        <xdr:cNvPr id="345" name="テキスト ボックス 344"/>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45508</xdr:rowOff>
    </xdr:from>
    <xdr:to>
      <xdr:col>21</xdr:col>
      <xdr:colOff>50800</xdr:colOff>
      <xdr:row>59</xdr:row>
      <xdr:rowOff>147108</xdr:rowOff>
    </xdr:to>
    <xdr:sp macro="" textlink="">
      <xdr:nvSpPr>
        <xdr:cNvPr id="346" name="円/楕円 345"/>
        <xdr:cNvSpPr/>
      </xdr:nvSpPr>
      <xdr:spPr>
        <a:xfrm>
          <a:off x="14351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157285</xdr:rowOff>
    </xdr:from>
    <xdr:ext cx="762000" cy="259045"/>
    <xdr:sp macro="" textlink="">
      <xdr:nvSpPr>
        <xdr:cNvPr id="347" name="テキスト ボックス 346"/>
        <xdr:cNvSpPr txBox="1"/>
      </xdr:nvSpPr>
      <xdr:spPr>
        <a:xfrm>
          <a:off x="14020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59584</xdr:rowOff>
    </xdr:from>
    <xdr:to>
      <xdr:col>19</xdr:col>
      <xdr:colOff>533400</xdr:colOff>
      <xdr:row>59</xdr:row>
      <xdr:rowOff>161184</xdr:rowOff>
    </xdr:to>
    <xdr:sp macro="" textlink="">
      <xdr:nvSpPr>
        <xdr:cNvPr id="348" name="円/楕円 347"/>
        <xdr:cNvSpPr/>
      </xdr:nvSpPr>
      <xdr:spPr>
        <a:xfrm>
          <a:off x="13462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171361</xdr:rowOff>
    </xdr:from>
    <xdr:ext cx="762000" cy="259045"/>
    <xdr:sp macro="" textlink="">
      <xdr:nvSpPr>
        <xdr:cNvPr id="349" name="テキスト ボックス 348"/>
        <xdr:cNvSpPr txBox="1"/>
      </xdr:nvSpPr>
      <xdr:spPr>
        <a:xfrm>
          <a:off x="13131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地方債元利償還金の減少により、３ヵ年平均の実質公債費比率は前年度に比べ０．１ポイント改善し、１０．６％となった。</a:t>
          </a:r>
          <a:endParaRPr kumimoji="1" lang="en-US" altLang="ja-JP" sz="1300">
            <a:latin typeface="ＭＳ Ｐゴシック"/>
          </a:endParaRPr>
        </a:p>
        <a:p>
          <a:r>
            <a:rPr kumimoji="1" lang="ja-JP" altLang="en-US" sz="1300">
              <a:latin typeface="ＭＳ Ｐゴシック"/>
            </a:rPr>
            <a:t>　今後、市場公募債の満期一括償還を迎えるため、一時的に元利償還金は増える見込みだが、引き続き実質公債費比率の改善に努めていきたい。</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40</xdr:row>
      <xdr:rowOff>169228</xdr:rowOff>
    </xdr:to>
    <xdr:cxnSp macro="">
      <xdr:nvCxnSpPr>
        <xdr:cNvPr id="379" name="直線コネクタ 378"/>
        <xdr:cNvCxnSpPr/>
      </xdr:nvCxnSpPr>
      <xdr:spPr>
        <a:xfrm flipV="1">
          <a:off x="16179800" y="702119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169228</xdr:rowOff>
    </xdr:from>
    <xdr:to>
      <xdr:col>23</xdr:col>
      <xdr:colOff>406400</xdr:colOff>
      <xdr:row>41</xdr:row>
      <xdr:rowOff>15875</xdr:rowOff>
    </xdr:to>
    <xdr:cxnSp macro="">
      <xdr:nvCxnSpPr>
        <xdr:cNvPr id="382" name="直線コネクタ 381"/>
        <xdr:cNvCxnSpPr/>
      </xdr:nvCxnSpPr>
      <xdr:spPr>
        <a:xfrm flipV="1">
          <a:off x="15290800" y="702722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151782</xdr:rowOff>
    </xdr:from>
    <xdr:ext cx="736600" cy="259045"/>
    <xdr:sp macro="" textlink="">
      <xdr:nvSpPr>
        <xdr:cNvPr id="384" name="テキスト ボックス 383"/>
        <xdr:cNvSpPr txBox="1"/>
      </xdr:nvSpPr>
      <xdr:spPr>
        <a:xfrm>
          <a:off x="15798800" y="666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15875</xdr:rowOff>
    </xdr:from>
    <xdr:to>
      <xdr:col>22</xdr:col>
      <xdr:colOff>203200</xdr:colOff>
      <xdr:row>41</xdr:row>
      <xdr:rowOff>27940</xdr:rowOff>
    </xdr:to>
    <xdr:cxnSp macro="">
      <xdr:nvCxnSpPr>
        <xdr:cNvPr id="385" name="直線コネクタ 384"/>
        <xdr:cNvCxnSpPr/>
      </xdr:nvCxnSpPr>
      <xdr:spPr>
        <a:xfrm flipV="1">
          <a:off x="14401800" y="70453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27940</xdr:rowOff>
    </xdr:from>
    <xdr:to>
      <xdr:col>21</xdr:col>
      <xdr:colOff>0</xdr:colOff>
      <xdr:row>41</xdr:row>
      <xdr:rowOff>112395</xdr:rowOff>
    </xdr:to>
    <xdr:cxnSp macro="">
      <xdr:nvCxnSpPr>
        <xdr:cNvPr id="388" name="直線コネクタ 387"/>
        <xdr:cNvCxnSpPr/>
      </xdr:nvCxnSpPr>
      <xdr:spPr>
        <a:xfrm flipV="1">
          <a:off x="13512800" y="705739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390" name="テキスト ボックス 389"/>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392" name="テキスト ボックス 391"/>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8" name="円/楕円 397"/>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9"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118428</xdr:rowOff>
    </xdr:from>
    <xdr:to>
      <xdr:col>23</xdr:col>
      <xdr:colOff>457200</xdr:colOff>
      <xdr:row>41</xdr:row>
      <xdr:rowOff>48578</xdr:rowOff>
    </xdr:to>
    <xdr:sp macro="" textlink="">
      <xdr:nvSpPr>
        <xdr:cNvPr id="400" name="円/楕円 399"/>
        <xdr:cNvSpPr/>
      </xdr:nvSpPr>
      <xdr:spPr>
        <a:xfrm>
          <a:off x="16129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33355</xdr:rowOff>
    </xdr:from>
    <xdr:ext cx="736600" cy="259045"/>
    <xdr:sp macro="" textlink="">
      <xdr:nvSpPr>
        <xdr:cNvPr id="401" name="テキスト ボックス 400"/>
        <xdr:cNvSpPr txBox="1"/>
      </xdr:nvSpPr>
      <xdr:spPr>
        <a:xfrm>
          <a:off x="15798800" y="706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136525</xdr:rowOff>
    </xdr:from>
    <xdr:to>
      <xdr:col>22</xdr:col>
      <xdr:colOff>254000</xdr:colOff>
      <xdr:row>41</xdr:row>
      <xdr:rowOff>66675</xdr:rowOff>
    </xdr:to>
    <xdr:sp macro="" textlink="">
      <xdr:nvSpPr>
        <xdr:cNvPr id="402" name="円/楕円 401"/>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51452</xdr:rowOff>
    </xdr:from>
    <xdr:ext cx="762000" cy="259045"/>
    <xdr:sp macro="" textlink="">
      <xdr:nvSpPr>
        <xdr:cNvPr id="403" name="テキスト ボックス 402"/>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4" name="円/楕円 403"/>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405" name="テキスト ボックス 404"/>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61595</xdr:rowOff>
    </xdr:from>
    <xdr:to>
      <xdr:col>19</xdr:col>
      <xdr:colOff>533400</xdr:colOff>
      <xdr:row>41</xdr:row>
      <xdr:rowOff>163195</xdr:rowOff>
    </xdr:to>
    <xdr:sp macro="" textlink="">
      <xdr:nvSpPr>
        <xdr:cNvPr id="406" name="円/楕円 405"/>
        <xdr:cNvSpPr/>
      </xdr:nvSpPr>
      <xdr:spPr>
        <a:xfrm>
          <a:off x="13462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147972</xdr:rowOff>
    </xdr:from>
    <xdr:ext cx="762000" cy="259045"/>
    <xdr:sp macro="" textlink="">
      <xdr:nvSpPr>
        <xdr:cNvPr id="407" name="テキスト ボックス 406"/>
        <xdr:cNvSpPr txBox="1"/>
      </xdr:nvSpPr>
      <xdr:spPr>
        <a:xfrm>
          <a:off x="13131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地方債残高の減少に努めており、債務負担行為に基づく支出予定額等が減少したために、将来負担比率は前年度より１４．７ポイント改善し、７．２％となった。</a:t>
          </a:r>
          <a:endParaRPr kumimoji="1" lang="en-US" altLang="ja-JP" sz="1300">
            <a:latin typeface="ＭＳ Ｐゴシック"/>
          </a:endParaRPr>
        </a:p>
        <a:p>
          <a:r>
            <a:rPr kumimoji="1" lang="ja-JP" altLang="en-US" sz="1300">
              <a:latin typeface="ＭＳ Ｐゴシック"/>
            </a:rPr>
            <a:t>　今後も起債発行額を起債元金償還額以下に抑制していく等地方債残高の減少や財政調整基金等の増加に努めたい。</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28279</xdr:rowOff>
    </xdr:from>
    <xdr:to>
      <xdr:col>24</xdr:col>
      <xdr:colOff>558800</xdr:colOff>
      <xdr:row>14</xdr:row>
      <xdr:rowOff>146516</xdr:rowOff>
    </xdr:to>
    <xdr:cxnSp macro="">
      <xdr:nvCxnSpPr>
        <xdr:cNvPr id="441" name="直線コネクタ 440"/>
        <xdr:cNvCxnSpPr/>
      </xdr:nvCxnSpPr>
      <xdr:spPr>
        <a:xfrm flipV="1">
          <a:off x="16179800" y="2428579"/>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2"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146516</xdr:rowOff>
    </xdr:from>
    <xdr:to>
      <xdr:col>23</xdr:col>
      <xdr:colOff>406400</xdr:colOff>
      <xdr:row>14</xdr:row>
      <xdr:rowOff>148124</xdr:rowOff>
    </xdr:to>
    <xdr:cxnSp macro="">
      <xdr:nvCxnSpPr>
        <xdr:cNvPr id="444" name="直線コネクタ 443"/>
        <xdr:cNvCxnSpPr/>
      </xdr:nvCxnSpPr>
      <xdr:spPr>
        <a:xfrm flipV="1">
          <a:off x="15290800" y="2546816"/>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5" name="フローチャート : 判断 444"/>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20168</xdr:rowOff>
    </xdr:from>
    <xdr:ext cx="736600" cy="259045"/>
    <xdr:sp macro="" textlink="">
      <xdr:nvSpPr>
        <xdr:cNvPr id="446" name="テキスト ボックス 445"/>
        <xdr:cNvSpPr txBox="1"/>
      </xdr:nvSpPr>
      <xdr:spPr>
        <a:xfrm>
          <a:off x="15798800" y="276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148124</xdr:rowOff>
    </xdr:from>
    <xdr:to>
      <xdr:col>22</xdr:col>
      <xdr:colOff>203200</xdr:colOff>
      <xdr:row>15</xdr:row>
      <xdr:rowOff>53086</xdr:rowOff>
    </xdr:to>
    <xdr:cxnSp macro="">
      <xdr:nvCxnSpPr>
        <xdr:cNvPr id="447" name="直線コネクタ 446"/>
        <xdr:cNvCxnSpPr/>
      </xdr:nvCxnSpPr>
      <xdr:spPr>
        <a:xfrm flipV="1">
          <a:off x="14401800" y="254842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136610</xdr:rowOff>
    </xdr:from>
    <xdr:to>
      <xdr:col>22</xdr:col>
      <xdr:colOff>254000</xdr:colOff>
      <xdr:row>16</xdr:row>
      <xdr:rowOff>66760</xdr:rowOff>
    </xdr:to>
    <xdr:sp macro="" textlink="">
      <xdr:nvSpPr>
        <xdr:cNvPr id="448" name="フローチャート : 判断 447"/>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51537</xdr:rowOff>
    </xdr:from>
    <xdr:ext cx="762000" cy="259045"/>
    <xdr:sp macro="" textlink="">
      <xdr:nvSpPr>
        <xdr:cNvPr id="449" name="テキスト ボックス 448"/>
        <xdr:cNvSpPr txBox="1"/>
      </xdr:nvSpPr>
      <xdr:spPr>
        <a:xfrm>
          <a:off x="14909800" y="27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53086</xdr:rowOff>
    </xdr:from>
    <xdr:to>
      <xdr:col>21</xdr:col>
      <xdr:colOff>0</xdr:colOff>
      <xdr:row>15</xdr:row>
      <xdr:rowOff>150410</xdr:rowOff>
    </xdr:to>
    <xdr:cxnSp macro="">
      <xdr:nvCxnSpPr>
        <xdr:cNvPr id="450" name="直線コネクタ 449"/>
        <xdr:cNvCxnSpPr/>
      </xdr:nvCxnSpPr>
      <xdr:spPr>
        <a:xfrm flipV="1">
          <a:off x="13512800" y="2624836"/>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39963</xdr:rowOff>
    </xdr:from>
    <xdr:to>
      <xdr:col>21</xdr:col>
      <xdr:colOff>50800</xdr:colOff>
      <xdr:row>16</xdr:row>
      <xdr:rowOff>141563</xdr:rowOff>
    </xdr:to>
    <xdr:sp macro="" textlink="">
      <xdr:nvSpPr>
        <xdr:cNvPr id="451" name="フローチャート : 判断 450"/>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126340</xdr:rowOff>
    </xdr:from>
    <xdr:ext cx="762000" cy="259045"/>
    <xdr:sp macro="" textlink="">
      <xdr:nvSpPr>
        <xdr:cNvPr id="452" name="テキスト ボックス 451"/>
        <xdr:cNvSpPr txBox="1"/>
      </xdr:nvSpPr>
      <xdr:spPr>
        <a:xfrm>
          <a:off x="14020800" y="28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53" name="フローチャート : 判断 452"/>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51410</xdr:rowOff>
    </xdr:from>
    <xdr:ext cx="762000" cy="259045"/>
    <xdr:sp macro="" textlink="">
      <xdr:nvSpPr>
        <xdr:cNvPr id="454" name="テキスト ボックス 453"/>
        <xdr:cNvSpPr txBox="1"/>
      </xdr:nvSpPr>
      <xdr:spPr>
        <a:xfrm>
          <a:off x="13131800" y="29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148929</xdr:rowOff>
    </xdr:from>
    <xdr:to>
      <xdr:col>24</xdr:col>
      <xdr:colOff>609600</xdr:colOff>
      <xdr:row>14</xdr:row>
      <xdr:rowOff>79079</xdr:rowOff>
    </xdr:to>
    <xdr:sp macro="" textlink="">
      <xdr:nvSpPr>
        <xdr:cNvPr id="460" name="円/楕円 459"/>
        <xdr:cNvSpPr/>
      </xdr:nvSpPr>
      <xdr:spPr>
        <a:xfrm>
          <a:off x="16967200" y="23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70206</xdr:rowOff>
    </xdr:from>
    <xdr:ext cx="762000" cy="259045"/>
    <xdr:sp macro="" textlink="">
      <xdr:nvSpPr>
        <xdr:cNvPr id="461" name="将来負担の状況該当値テキスト"/>
        <xdr:cNvSpPr txBox="1"/>
      </xdr:nvSpPr>
      <xdr:spPr>
        <a:xfrm>
          <a:off x="17106900" y="229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95716</xdr:rowOff>
    </xdr:from>
    <xdr:to>
      <xdr:col>23</xdr:col>
      <xdr:colOff>457200</xdr:colOff>
      <xdr:row>15</xdr:row>
      <xdr:rowOff>25866</xdr:rowOff>
    </xdr:to>
    <xdr:sp macro="" textlink="">
      <xdr:nvSpPr>
        <xdr:cNvPr id="462" name="円/楕円 461"/>
        <xdr:cNvSpPr/>
      </xdr:nvSpPr>
      <xdr:spPr>
        <a:xfrm>
          <a:off x="16129000" y="24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36043</xdr:rowOff>
    </xdr:from>
    <xdr:ext cx="736600" cy="259045"/>
    <xdr:sp macro="" textlink="">
      <xdr:nvSpPr>
        <xdr:cNvPr id="463" name="テキスト ボックス 462"/>
        <xdr:cNvSpPr txBox="1"/>
      </xdr:nvSpPr>
      <xdr:spPr>
        <a:xfrm>
          <a:off x="15798800" y="226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97324</xdr:rowOff>
    </xdr:from>
    <xdr:to>
      <xdr:col>22</xdr:col>
      <xdr:colOff>254000</xdr:colOff>
      <xdr:row>15</xdr:row>
      <xdr:rowOff>27474</xdr:rowOff>
    </xdr:to>
    <xdr:sp macro="" textlink="">
      <xdr:nvSpPr>
        <xdr:cNvPr id="464" name="円/楕円 463"/>
        <xdr:cNvSpPr/>
      </xdr:nvSpPr>
      <xdr:spPr>
        <a:xfrm>
          <a:off x="15240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37651</xdr:rowOff>
    </xdr:from>
    <xdr:ext cx="762000" cy="259045"/>
    <xdr:sp macro="" textlink="">
      <xdr:nvSpPr>
        <xdr:cNvPr id="465" name="テキスト ボックス 464"/>
        <xdr:cNvSpPr txBox="1"/>
      </xdr:nvSpPr>
      <xdr:spPr>
        <a:xfrm>
          <a:off x="14909800" y="22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66" name="円/楕円 465"/>
        <xdr:cNvSpPr/>
      </xdr:nvSpPr>
      <xdr:spPr>
        <a:xfrm>
          <a:off x="14351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67" name="テキスト ボックス 466"/>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99610</xdr:rowOff>
    </xdr:from>
    <xdr:to>
      <xdr:col>19</xdr:col>
      <xdr:colOff>533400</xdr:colOff>
      <xdr:row>16</xdr:row>
      <xdr:rowOff>29760</xdr:rowOff>
    </xdr:to>
    <xdr:sp macro="" textlink="">
      <xdr:nvSpPr>
        <xdr:cNvPr id="468" name="円/楕円 467"/>
        <xdr:cNvSpPr/>
      </xdr:nvSpPr>
      <xdr:spPr>
        <a:xfrm>
          <a:off x="13462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39937</xdr:rowOff>
    </xdr:from>
    <xdr:ext cx="762000" cy="259045"/>
    <xdr:sp macro="" textlink="">
      <xdr:nvSpPr>
        <xdr:cNvPr id="469" name="テキスト ボックス 468"/>
        <xdr:cNvSpPr txBox="1"/>
      </xdr:nvSpPr>
      <xdr:spPr>
        <a:xfrm>
          <a:off x="13131800" y="244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69,104
68,285
84.59
27,163,816
26,820,385
320,990
14,593,349
26,559,123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人件費に係る経常収支比率は、全国平均、県平均、類似団体平均を大きく下回っている。</a:t>
          </a:r>
          <a:endParaRPr kumimoji="1" lang="en-US" altLang="ja-JP" sz="1300">
            <a:latin typeface="ＭＳ Ｐゴシック"/>
          </a:endParaRPr>
        </a:p>
        <a:p>
          <a:r>
            <a:rPr kumimoji="1" lang="ja-JP" altLang="en-US" sz="1300">
              <a:latin typeface="ＭＳ Ｐゴシック"/>
            </a:rPr>
            <a:t>　平成２７年度は昨年度に引き続き、退職者数の増により、人件費が増加したが、適正に職員数を管理し、現在の水準を維持していきたい。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153670</xdr:rowOff>
    </xdr:from>
    <xdr:to>
      <xdr:col>7</xdr:col>
      <xdr:colOff>15875</xdr:colOff>
      <xdr:row>34</xdr:row>
      <xdr:rowOff>5080</xdr:rowOff>
    </xdr:to>
    <xdr:cxnSp macro="">
      <xdr:nvCxnSpPr>
        <xdr:cNvPr id="66" name="直線コネクタ 65"/>
        <xdr:cNvCxnSpPr/>
      </xdr:nvCxnSpPr>
      <xdr:spPr>
        <a:xfrm>
          <a:off x="3987800" y="581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39370</xdr:rowOff>
    </xdr:from>
    <xdr:to>
      <xdr:col>5</xdr:col>
      <xdr:colOff>549275</xdr:colOff>
      <xdr:row>33</xdr:row>
      <xdr:rowOff>153670</xdr:rowOff>
    </xdr:to>
    <xdr:cxnSp macro="">
      <xdr:nvCxnSpPr>
        <xdr:cNvPr id="69" name="直線コネクタ 68"/>
        <xdr:cNvCxnSpPr/>
      </xdr:nvCxnSpPr>
      <xdr:spPr>
        <a:xfrm>
          <a:off x="3098800" y="569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39370</xdr:rowOff>
    </xdr:from>
    <xdr:to>
      <xdr:col>4</xdr:col>
      <xdr:colOff>346075</xdr:colOff>
      <xdr:row>34</xdr:row>
      <xdr:rowOff>27940</xdr:rowOff>
    </xdr:to>
    <xdr:cxnSp macro="">
      <xdr:nvCxnSpPr>
        <xdr:cNvPr id="72" name="直線コネクタ 71"/>
        <xdr:cNvCxnSpPr/>
      </xdr:nvCxnSpPr>
      <xdr:spPr>
        <a:xfrm flipV="1">
          <a:off x="2209800" y="56972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27940</xdr:rowOff>
    </xdr:to>
    <xdr:cxnSp macro="">
      <xdr:nvCxnSpPr>
        <xdr:cNvPr id="75" name="直線コネクタ 74"/>
        <xdr:cNvCxnSpPr/>
      </xdr:nvCxnSpPr>
      <xdr:spPr>
        <a:xfrm>
          <a:off x="1320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125730</xdr:rowOff>
    </xdr:from>
    <xdr:to>
      <xdr:col>7</xdr:col>
      <xdr:colOff>66675</xdr:colOff>
      <xdr:row>34</xdr:row>
      <xdr:rowOff>55880</xdr:rowOff>
    </xdr:to>
    <xdr:sp macro="" textlink="">
      <xdr:nvSpPr>
        <xdr:cNvPr id="85" name="円/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34307</xdr:rowOff>
    </xdr:from>
    <xdr:ext cx="762000" cy="259045"/>
    <xdr:sp macro="" textlink="">
      <xdr:nvSpPr>
        <xdr:cNvPr id="86" name="人件費該当値テキスト"/>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102870</xdr:rowOff>
    </xdr:from>
    <xdr:to>
      <xdr:col>5</xdr:col>
      <xdr:colOff>600075</xdr:colOff>
      <xdr:row>34</xdr:row>
      <xdr:rowOff>33020</xdr:rowOff>
    </xdr:to>
    <xdr:sp macro="" textlink="">
      <xdr:nvSpPr>
        <xdr:cNvPr id="87" name="円/楕円 86"/>
        <xdr:cNvSpPr/>
      </xdr:nvSpPr>
      <xdr:spPr>
        <a:xfrm>
          <a:off x="3937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43197</xdr:rowOff>
    </xdr:from>
    <xdr:ext cx="736600" cy="259045"/>
    <xdr:sp macro="" textlink="">
      <xdr:nvSpPr>
        <xdr:cNvPr id="88" name="テキスト ボックス 87"/>
        <xdr:cNvSpPr txBox="1"/>
      </xdr:nvSpPr>
      <xdr:spPr>
        <a:xfrm>
          <a:off x="3606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160020</xdr:rowOff>
    </xdr:from>
    <xdr:to>
      <xdr:col>4</xdr:col>
      <xdr:colOff>396875</xdr:colOff>
      <xdr:row>33</xdr:row>
      <xdr:rowOff>90170</xdr:rowOff>
    </xdr:to>
    <xdr:sp macro="" textlink="">
      <xdr:nvSpPr>
        <xdr:cNvPr id="89" name="円/楕円 88"/>
        <xdr:cNvSpPr/>
      </xdr:nvSpPr>
      <xdr:spPr>
        <a:xfrm>
          <a:off x="3048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100347</xdr:rowOff>
    </xdr:from>
    <xdr:ext cx="762000" cy="259045"/>
    <xdr:sp macro="" textlink="">
      <xdr:nvSpPr>
        <xdr:cNvPr id="90" name="テキスト ボックス 89"/>
        <xdr:cNvSpPr txBox="1"/>
      </xdr:nvSpPr>
      <xdr:spPr>
        <a:xfrm>
          <a:off x="2717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148590</xdr:rowOff>
    </xdr:from>
    <xdr:to>
      <xdr:col>3</xdr:col>
      <xdr:colOff>193675</xdr:colOff>
      <xdr:row>34</xdr:row>
      <xdr:rowOff>78740</xdr:rowOff>
    </xdr:to>
    <xdr:sp macro="" textlink="">
      <xdr:nvSpPr>
        <xdr:cNvPr id="91" name="円/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3" name="円/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物件費に係る経常収支比率は、全国平均、県平均、類似団体平均を上回っている。</a:t>
          </a:r>
          <a:endParaRPr kumimoji="1" lang="en-US" altLang="ja-JP" sz="1300">
            <a:latin typeface="ＭＳ Ｐゴシック"/>
          </a:endParaRPr>
        </a:p>
        <a:p>
          <a:r>
            <a:rPr kumimoji="1" lang="ja-JP" altLang="en-US" sz="1300">
              <a:latin typeface="ＭＳ Ｐゴシック"/>
            </a:rPr>
            <a:t>　指定管理者制度の導入や市民団体への事業委託など、業務の外部委託化を推進してきたことにより人件費や維持補修費が物件費へとシフトしたこと、また職員数削減に伴う公立保育所等の臨時職員の増加が要因であり、これまでのコスト削減に向けた取組みを積極的に進めてきたことによる物件費の高止まりではあるが、今後も更なるコスト削減に努めたい。</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30988</xdr:rowOff>
    </xdr:from>
    <xdr:to>
      <xdr:col>24</xdr:col>
      <xdr:colOff>31750</xdr:colOff>
      <xdr:row>16</xdr:row>
      <xdr:rowOff>94996</xdr:rowOff>
    </xdr:to>
    <xdr:cxnSp macro="">
      <xdr:nvCxnSpPr>
        <xdr:cNvPr id="125" name="直線コネクタ 124"/>
        <xdr:cNvCxnSpPr/>
      </xdr:nvCxnSpPr>
      <xdr:spPr>
        <a:xfrm>
          <a:off x="15671800" y="27741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30988</xdr:rowOff>
    </xdr:from>
    <xdr:to>
      <xdr:col>22</xdr:col>
      <xdr:colOff>565150</xdr:colOff>
      <xdr:row>16</xdr:row>
      <xdr:rowOff>40132</xdr:rowOff>
    </xdr:to>
    <xdr:cxnSp macro="">
      <xdr:nvCxnSpPr>
        <xdr:cNvPr id="128" name="直線コネクタ 127"/>
        <xdr:cNvCxnSpPr/>
      </xdr:nvCxnSpPr>
      <xdr:spPr>
        <a:xfrm flipV="1">
          <a:off x="14782800" y="2774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9669</xdr:rowOff>
    </xdr:from>
    <xdr:ext cx="736600" cy="259045"/>
    <xdr:sp macro="" textlink="">
      <xdr:nvSpPr>
        <xdr:cNvPr id="130" name="テキスト ボックス 129"/>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40132</xdr:rowOff>
    </xdr:from>
    <xdr:to>
      <xdr:col>21</xdr:col>
      <xdr:colOff>361950</xdr:colOff>
      <xdr:row>16</xdr:row>
      <xdr:rowOff>58420</xdr:rowOff>
    </xdr:to>
    <xdr:cxnSp macro="">
      <xdr:nvCxnSpPr>
        <xdr:cNvPr id="131" name="直線コネクタ 130"/>
        <xdr:cNvCxnSpPr/>
      </xdr:nvCxnSpPr>
      <xdr:spPr>
        <a:xfrm flipV="1">
          <a:off x="13893800" y="2783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33" name="テキスト ボックス 132"/>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49276</xdr:rowOff>
    </xdr:from>
    <xdr:to>
      <xdr:col>20</xdr:col>
      <xdr:colOff>158750</xdr:colOff>
      <xdr:row>16</xdr:row>
      <xdr:rowOff>58420</xdr:rowOff>
    </xdr:to>
    <xdr:cxnSp macro="">
      <xdr:nvCxnSpPr>
        <xdr:cNvPr id="134" name="直線コネクタ 133"/>
        <xdr:cNvCxnSpPr/>
      </xdr:nvCxnSpPr>
      <xdr:spPr>
        <a:xfrm>
          <a:off x="13004800" y="2792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44196</xdr:rowOff>
    </xdr:from>
    <xdr:to>
      <xdr:col>24</xdr:col>
      <xdr:colOff>82550</xdr:colOff>
      <xdr:row>16</xdr:row>
      <xdr:rowOff>145796</xdr:rowOff>
    </xdr:to>
    <xdr:sp macro="" textlink="">
      <xdr:nvSpPr>
        <xdr:cNvPr id="144" name="円/楕円 143"/>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16273</xdr:rowOff>
    </xdr:from>
    <xdr:ext cx="762000" cy="259045"/>
    <xdr:sp macro="" textlink="">
      <xdr:nvSpPr>
        <xdr:cNvPr id="145" name="物件費該当値テキスト"/>
        <xdr:cNvSpPr txBox="1"/>
      </xdr:nvSpPr>
      <xdr:spPr>
        <a:xfrm>
          <a:off x="16598900" y="27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151638</xdr:rowOff>
    </xdr:from>
    <xdr:to>
      <xdr:col>22</xdr:col>
      <xdr:colOff>615950</xdr:colOff>
      <xdr:row>16</xdr:row>
      <xdr:rowOff>81788</xdr:rowOff>
    </xdr:to>
    <xdr:sp macro="" textlink="">
      <xdr:nvSpPr>
        <xdr:cNvPr id="146" name="円/楕円 145"/>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47" name="テキスト ボックス 146"/>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8" name="円/楕円 147"/>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49" name="テキスト ボックス 148"/>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0" name="円/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1" name="テキスト ボックス 150"/>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52" name="円/楕円 151"/>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53" name="テキスト ボックス 152"/>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扶助費に係る経常収支比率は、類似団体平均や県平均を上回っており、かつ年々上昇傾向にある。</a:t>
          </a:r>
          <a:endParaRPr kumimoji="1" lang="en-US" altLang="ja-JP" sz="1300">
            <a:latin typeface="ＭＳ Ｐゴシック"/>
          </a:endParaRPr>
        </a:p>
        <a:p>
          <a:r>
            <a:rPr kumimoji="1" lang="ja-JP" altLang="en-US" sz="1300">
              <a:latin typeface="ＭＳ Ｐゴシック"/>
            </a:rPr>
            <a:t>　私立保育所への運営補助費や障害者福祉施設での生活支援事業負担金の増などが上昇の要因であるが、上昇を抑えるため、制度改正等の対応策を検討したい。</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88900</xdr:rowOff>
    </xdr:to>
    <xdr:cxnSp macro="">
      <xdr:nvCxnSpPr>
        <xdr:cNvPr id="186" name="直線コネクタ 185"/>
        <xdr:cNvCxnSpPr/>
      </xdr:nvCxnSpPr>
      <xdr:spPr>
        <a:xfrm>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50800</xdr:rowOff>
    </xdr:to>
    <xdr:cxnSp macro="">
      <xdr:nvCxnSpPr>
        <xdr:cNvPr id="189" name="直線コネクタ 188"/>
        <xdr:cNvCxnSpPr/>
      </xdr:nvCxnSpPr>
      <xdr:spPr>
        <a:xfrm>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191" name="テキスト ボックス 190"/>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158750</xdr:rowOff>
    </xdr:from>
    <xdr:to>
      <xdr:col>4</xdr:col>
      <xdr:colOff>346075</xdr:colOff>
      <xdr:row>56</xdr:row>
      <xdr:rowOff>12700</xdr:rowOff>
    </xdr:to>
    <xdr:cxnSp macro="">
      <xdr:nvCxnSpPr>
        <xdr:cNvPr id="192" name="直線コネクタ 191"/>
        <xdr:cNvCxnSpPr/>
      </xdr:nvCxnSpPr>
      <xdr:spPr>
        <a:xfrm>
          <a:off x="2209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194" name="テキスト ボックス 19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120650</xdr:rowOff>
    </xdr:from>
    <xdr:to>
      <xdr:col>3</xdr:col>
      <xdr:colOff>142875</xdr:colOff>
      <xdr:row>55</xdr:row>
      <xdr:rowOff>158750</xdr:rowOff>
    </xdr:to>
    <xdr:cxnSp macro="">
      <xdr:nvCxnSpPr>
        <xdr:cNvPr id="195" name="直線コネクタ 194"/>
        <xdr:cNvCxnSpPr/>
      </xdr:nvCxnSpPr>
      <xdr:spPr>
        <a:xfrm>
          <a:off x="1320800" y="955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197" name="テキスト ボックス 19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199" name="テキスト ボックス 19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5" name="円/楕円 204"/>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6"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7" name="円/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8" name="テキスト ボックス 207"/>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11" name="円/楕円 210"/>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212" name="テキスト ボックス 211"/>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69850</xdr:rowOff>
    </xdr:from>
    <xdr:to>
      <xdr:col>1</xdr:col>
      <xdr:colOff>676275</xdr:colOff>
      <xdr:row>56</xdr:row>
      <xdr:rowOff>0</xdr:rowOff>
    </xdr:to>
    <xdr:sp macro="" textlink="">
      <xdr:nvSpPr>
        <xdr:cNvPr id="213" name="円/楕円 212"/>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156227</xdr:rowOff>
    </xdr:from>
    <xdr:ext cx="762000" cy="259045"/>
    <xdr:sp macro="" textlink="">
      <xdr:nvSpPr>
        <xdr:cNvPr id="214" name="テキスト ボックス 213"/>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その他に係る経常収支比率は、全国平均、県平均、類似団体平均を下回っている。</a:t>
          </a:r>
        </a:p>
        <a:p>
          <a:r>
            <a:rPr kumimoji="1" lang="ja-JP" altLang="en-US" sz="1300">
              <a:latin typeface="ＭＳ Ｐゴシック"/>
            </a:rPr>
            <a:t>　今後も類似団体平均に比べて極端に悪化することのないよう努めたい。</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98425</xdr:rowOff>
    </xdr:from>
    <xdr:to>
      <xdr:col>24</xdr:col>
      <xdr:colOff>31750</xdr:colOff>
      <xdr:row>58</xdr:row>
      <xdr:rowOff>3175</xdr:rowOff>
    </xdr:to>
    <xdr:cxnSp macro="">
      <xdr:nvCxnSpPr>
        <xdr:cNvPr id="251" name="直線コネクタ 250"/>
        <xdr:cNvCxnSpPr/>
      </xdr:nvCxnSpPr>
      <xdr:spPr>
        <a:xfrm flipV="1">
          <a:off x="15671800" y="98710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136525</xdr:rowOff>
    </xdr:from>
    <xdr:to>
      <xdr:col>22</xdr:col>
      <xdr:colOff>565150</xdr:colOff>
      <xdr:row>58</xdr:row>
      <xdr:rowOff>3175</xdr:rowOff>
    </xdr:to>
    <xdr:cxnSp macro="">
      <xdr:nvCxnSpPr>
        <xdr:cNvPr id="254" name="直線コネクタ 253"/>
        <xdr:cNvCxnSpPr/>
      </xdr:nvCxnSpPr>
      <xdr:spPr>
        <a:xfrm>
          <a:off x="14782800" y="9909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88900</xdr:rowOff>
    </xdr:from>
    <xdr:to>
      <xdr:col>21</xdr:col>
      <xdr:colOff>361950</xdr:colOff>
      <xdr:row>57</xdr:row>
      <xdr:rowOff>136525</xdr:rowOff>
    </xdr:to>
    <xdr:cxnSp macro="">
      <xdr:nvCxnSpPr>
        <xdr:cNvPr id="257" name="直線コネクタ 256"/>
        <xdr:cNvCxnSpPr/>
      </xdr:nvCxnSpPr>
      <xdr:spPr>
        <a:xfrm>
          <a:off x="13893800" y="9861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19702</xdr:rowOff>
    </xdr:from>
    <xdr:ext cx="762000" cy="259045"/>
    <xdr:sp macro="" textlink="">
      <xdr:nvSpPr>
        <xdr:cNvPr id="259" name="テキスト ボックス 258"/>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88900</xdr:rowOff>
    </xdr:from>
    <xdr:to>
      <xdr:col>20</xdr:col>
      <xdr:colOff>158750</xdr:colOff>
      <xdr:row>57</xdr:row>
      <xdr:rowOff>155575</xdr:rowOff>
    </xdr:to>
    <xdr:cxnSp macro="">
      <xdr:nvCxnSpPr>
        <xdr:cNvPr id="260" name="直線コネクタ 259"/>
        <xdr:cNvCxnSpPr/>
      </xdr:nvCxnSpPr>
      <xdr:spPr>
        <a:xfrm flipV="1">
          <a:off x="13004800" y="98615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62" name="テキスト ボックス 261"/>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64" name="テキスト ボックス 263"/>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47625</xdr:rowOff>
    </xdr:from>
    <xdr:to>
      <xdr:col>24</xdr:col>
      <xdr:colOff>82550</xdr:colOff>
      <xdr:row>57</xdr:row>
      <xdr:rowOff>149225</xdr:rowOff>
    </xdr:to>
    <xdr:sp macro="" textlink="">
      <xdr:nvSpPr>
        <xdr:cNvPr id="270" name="円/楕円 269"/>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64152</xdr:rowOff>
    </xdr:from>
    <xdr:ext cx="762000" cy="259045"/>
    <xdr:sp macro="" textlink="">
      <xdr:nvSpPr>
        <xdr:cNvPr id="271" name="その他該当値テキスト"/>
        <xdr:cNvSpPr txBox="1"/>
      </xdr:nvSpPr>
      <xdr:spPr>
        <a:xfrm>
          <a:off x="165989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123825</xdr:rowOff>
    </xdr:from>
    <xdr:to>
      <xdr:col>22</xdr:col>
      <xdr:colOff>615950</xdr:colOff>
      <xdr:row>58</xdr:row>
      <xdr:rowOff>53975</xdr:rowOff>
    </xdr:to>
    <xdr:sp macro="" textlink="">
      <xdr:nvSpPr>
        <xdr:cNvPr id="272" name="円/楕円 271"/>
        <xdr:cNvSpPr/>
      </xdr:nvSpPr>
      <xdr:spPr>
        <a:xfrm>
          <a:off x="15621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64152</xdr:rowOff>
    </xdr:from>
    <xdr:ext cx="736600" cy="259045"/>
    <xdr:sp macro="" textlink="">
      <xdr:nvSpPr>
        <xdr:cNvPr id="273" name="テキスト ボックス 272"/>
        <xdr:cNvSpPr txBox="1"/>
      </xdr:nvSpPr>
      <xdr:spPr>
        <a:xfrm>
          <a:off x="15290800" y="966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85725</xdr:rowOff>
    </xdr:from>
    <xdr:to>
      <xdr:col>21</xdr:col>
      <xdr:colOff>412750</xdr:colOff>
      <xdr:row>58</xdr:row>
      <xdr:rowOff>15875</xdr:rowOff>
    </xdr:to>
    <xdr:sp macro="" textlink="">
      <xdr:nvSpPr>
        <xdr:cNvPr id="274" name="円/楕円 273"/>
        <xdr:cNvSpPr/>
      </xdr:nvSpPr>
      <xdr:spPr>
        <a:xfrm>
          <a:off x="14732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26052</xdr:rowOff>
    </xdr:from>
    <xdr:ext cx="762000" cy="259045"/>
    <xdr:sp macro="" textlink="">
      <xdr:nvSpPr>
        <xdr:cNvPr id="275" name="テキスト ボックス 274"/>
        <xdr:cNvSpPr txBox="1"/>
      </xdr:nvSpPr>
      <xdr:spPr>
        <a:xfrm>
          <a:off x="14401800" y="96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38100</xdr:rowOff>
    </xdr:from>
    <xdr:to>
      <xdr:col>20</xdr:col>
      <xdr:colOff>209550</xdr:colOff>
      <xdr:row>57</xdr:row>
      <xdr:rowOff>139700</xdr:rowOff>
    </xdr:to>
    <xdr:sp macro="" textlink="">
      <xdr:nvSpPr>
        <xdr:cNvPr id="276" name="円/楕円 275"/>
        <xdr:cNvSpPr/>
      </xdr:nvSpPr>
      <xdr:spPr>
        <a:xfrm>
          <a:off x="13843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149877</xdr:rowOff>
    </xdr:from>
    <xdr:ext cx="762000" cy="259045"/>
    <xdr:sp macro="" textlink="">
      <xdr:nvSpPr>
        <xdr:cNvPr id="277" name="テキスト ボックス 276"/>
        <xdr:cNvSpPr txBox="1"/>
      </xdr:nvSpPr>
      <xdr:spPr>
        <a:xfrm>
          <a:off x="13512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104775</xdr:rowOff>
    </xdr:from>
    <xdr:to>
      <xdr:col>19</xdr:col>
      <xdr:colOff>6350</xdr:colOff>
      <xdr:row>58</xdr:row>
      <xdr:rowOff>34925</xdr:rowOff>
    </xdr:to>
    <xdr:sp macro="" textlink="">
      <xdr:nvSpPr>
        <xdr:cNvPr id="278" name="円/楕円 277"/>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45102</xdr:rowOff>
    </xdr:from>
    <xdr:ext cx="762000" cy="259045"/>
    <xdr:sp macro="" textlink="">
      <xdr:nvSpPr>
        <xdr:cNvPr id="279" name="テキスト ボックス 278"/>
        <xdr:cNvSpPr txBox="1"/>
      </xdr:nvSpPr>
      <xdr:spPr>
        <a:xfrm>
          <a:off x="12623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補助費等に係る経常収支比率は、全国平均、県平均、類似団体平均を上回っている。</a:t>
          </a:r>
        </a:p>
        <a:p>
          <a:r>
            <a:rPr kumimoji="1" lang="ja-JP" altLang="en-US" sz="1300">
              <a:latin typeface="ＭＳ Ｐゴシック"/>
            </a:rPr>
            <a:t>　鯖江丹生消防組合や鯖江広域衛生施設組合等の一部事務組合への負担金が多額なためであるが、今後は、一部事務組合の歳出を注視するとともに、所期の目的を達成した補助制度の見直しや事業縮小を行い、補助費等の抑制を図りたい。</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75565</xdr:rowOff>
    </xdr:from>
    <xdr:to>
      <xdr:col>24</xdr:col>
      <xdr:colOff>31750</xdr:colOff>
      <xdr:row>38</xdr:row>
      <xdr:rowOff>81280</xdr:rowOff>
    </xdr:to>
    <xdr:cxnSp macro="">
      <xdr:nvCxnSpPr>
        <xdr:cNvPr id="307" name="直線コネクタ 306"/>
        <xdr:cNvCxnSpPr/>
      </xdr:nvCxnSpPr>
      <xdr:spPr>
        <a:xfrm>
          <a:off x="15671800" y="65906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75565</xdr:rowOff>
    </xdr:from>
    <xdr:to>
      <xdr:col>22</xdr:col>
      <xdr:colOff>565150</xdr:colOff>
      <xdr:row>38</xdr:row>
      <xdr:rowOff>109855</xdr:rowOff>
    </xdr:to>
    <xdr:cxnSp macro="">
      <xdr:nvCxnSpPr>
        <xdr:cNvPr id="310" name="直線コネクタ 309"/>
        <xdr:cNvCxnSpPr/>
      </xdr:nvCxnSpPr>
      <xdr:spPr>
        <a:xfrm flipV="1">
          <a:off x="14782800" y="65906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56532</xdr:rowOff>
    </xdr:from>
    <xdr:ext cx="736600" cy="259045"/>
    <xdr:sp macro="" textlink="">
      <xdr:nvSpPr>
        <xdr:cNvPr id="312" name="テキスト ボックス 311"/>
        <xdr:cNvSpPr txBox="1"/>
      </xdr:nvSpPr>
      <xdr:spPr>
        <a:xfrm>
          <a:off x="15290800" y="622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75565</xdr:rowOff>
    </xdr:from>
    <xdr:to>
      <xdr:col>21</xdr:col>
      <xdr:colOff>361950</xdr:colOff>
      <xdr:row>38</xdr:row>
      <xdr:rowOff>109855</xdr:rowOff>
    </xdr:to>
    <xdr:cxnSp macro="">
      <xdr:nvCxnSpPr>
        <xdr:cNvPr id="313" name="直線コネクタ 312"/>
        <xdr:cNvCxnSpPr/>
      </xdr:nvCxnSpPr>
      <xdr:spPr>
        <a:xfrm>
          <a:off x="13893800" y="65906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5" name="テキスト ボックス 314"/>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xdr:rowOff>
    </xdr:from>
    <xdr:to>
      <xdr:col>20</xdr:col>
      <xdr:colOff>158750</xdr:colOff>
      <xdr:row>38</xdr:row>
      <xdr:rowOff>75565</xdr:rowOff>
    </xdr:to>
    <xdr:cxnSp macro="">
      <xdr:nvCxnSpPr>
        <xdr:cNvPr id="316" name="直線コネクタ 315"/>
        <xdr:cNvCxnSpPr/>
      </xdr:nvCxnSpPr>
      <xdr:spPr>
        <a:xfrm>
          <a:off x="13004800" y="65163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56532</xdr:rowOff>
    </xdr:from>
    <xdr:ext cx="762000" cy="259045"/>
    <xdr:sp macro="" textlink="">
      <xdr:nvSpPr>
        <xdr:cNvPr id="318" name="テキスト ボックス 317"/>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10812</xdr:rowOff>
    </xdr:from>
    <xdr:ext cx="762000" cy="259045"/>
    <xdr:sp macro="" textlink="">
      <xdr:nvSpPr>
        <xdr:cNvPr id="320" name="テキスト ボックス 319"/>
        <xdr:cNvSpPr txBox="1"/>
      </xdr:nvSpPr>
      <xdr:spPr>
        <a:xfrm>
          <a:off x="12623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6" name="円/楕円 325"/>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7"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24765</xdr:rowOff>
    </xdr:from>
    <xdr:to>
      <xdr:col>22</xdr:col>
      <xdr:colOff>615950</xdr:colOff>
      <xdr:row>38</xdr:row>
      <xdr:rowOff>126365</xdr:rowOff>
    </xdr:to>
    <xdr:sp macro="" textlink="">
      <xdr:nvSpPr>
        <xdr:cNvPr id="328" name="円/楕円 327"/>
        <xdr:cNvSpPr/>
      </xdr:nvSpPr>
      <xdr:spPr>
        <a:xfrm>
          <a:off x="15621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111142</xdr:rowOff>
    </xdr:from>
    <xdr:ext cx="736600" cy="259045"/>
    <xdr:sp macro="" textlink="">
      <xdr:nvSpPr>
        <xdr:cNvPr id="329" name="テキスト ボックス 328"/>
        <xdr:cNvSpPr txBox="1"/>
      </xdr:nvSpPr>
      <xdr:spPr>
        <a:xfrm>
          <a:off x="15290800" y="662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59055</xdr:rowOff>
    </xdr:from>
    <xdr:to>
      <xdr:col>21</xdr:col>
      <xdr:colOff>412750</xdr:colOff>
      <xdr:row>38</xdr:row>
      <xdr:rowOff>160655</xdr:rowOff>
    </xdr:to>
    <xdr:sp macro="" textlink="">
      <xdr:nvSpPr>
        <xdr:cNvPr id="330" name="円/楕円 329"/>
        <xdr:cNvSpPr/>
      </xdr:nvSpPr>
      <xdr:spPr>
        <a:xfrm>
          <a:off x="14732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145432</xdr:rowOff>
    </xdr:from>
    <xdr:ext cx="762000" cy="259045"/>
    <xdr:sp macro="" textlink="">
      <xdr:nvSpPr>
        <xdr:cNvPr id="331" name="テキスト ボックス 330"/>
        <xdr:cNvSpPr txBox="1"/>
      </xdr:nvSpPr>
      <xdr:spPr>
        <a:xfrm>
          <a:off x="14401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24765</xdr:rowOff>
    </xdr:from>
    <xdr:to>
      <xdr:col>20</xdr:col>
      <xdr:colOff>209550</xdr:colOff>
      <xdr:row>38</xdr:row>
      <xdr:rowOff>126365</xdr:rowOff>
    </xdr:to>
    <xdr:sp macro="" textlink="">
      <xdr:nvSpPr>
        <xdr:cNvPr id="332" name="円/楕円 331"/>
        <xdr:cNvSpPr/>
      </xdr:nvSpPr>
      <xdr:spPr>
        <a:xfrm>
          <a:off x="13843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111142</xdr:rowOff>
    </xdr:from>
    <xdr:ext cx="762000" cy="259045"/>
    <xdr:sp macro="" textlink="">
      <xdr:nvSpPr>
        <xdr:cNvPr id="333" name="テキスト ボックス 332"/>
        <xdr:cNvSpPr txBox="1"/>
      </xdr:nvSpPr>
      <xdr:spPr>
        <a:xfrm>
          <a:off x="13512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121920</xdr:rowOff>
    </xdr:from>
    <xdr:to>
      <xdr:col>19</xdr:col>
      <xdr:colOff>6350</xdr:colOff>
      <xdr:row>38</xdr:row>
      <xdr:rowOff>52070</xdr:rowOff>
    </xdr:to>
    <xdr:sp macro="" textlink="">
      <xdr:nvSpPr>
        <xdr:cNvPr id="334" name="円/楕円 333"/>
        <xdr:cNvSpPr/>
      </xdr:nvSpPr>
      <xdr:spPr>
        <a:xfrm>
          <a:off x="12954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36847</xdr:rowOff>
    </xdr:from>
    <xdr:ext cx="762000" cy="259045"/>
    <xdr:sp macro="" textlink="">
      <xdr:nvSpPr>
        <xdr:cNvPr id="335" name="テキスト ボックス 334"/>
        <xdr:cNvSpPr txBox="1"/>
      </xdr:nvSpPr>
      <xdr:spPr>
        <a:xfrm>
          <a:off x="12623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公債費に係る経常収支比率は、市債残高の減少により昨年度に比べ、２．１ポイント減の１８．７％となった。</a:t>
          </a:r>
          <a:endParaRPr kumimoji="1" lang="en-US" altLang="ja-JP" sz="1300">
            <a:latin typeface="ＭＳ Ｐゴシック"/>
          </a:endParaRPr>
        </a:p>
        <a:p>
          <a:r>
            <a:rPr kumimoji="1" lang="ja-JP" altLang="en-US" sz="1300">
              <a:latin typeface="ＭＳ Ｐゴシック"/>
            </a:rPr>
            <a:t>　しかしながら依然として全国平均、県平均および類似団体平均を下回っているため、起債発行額を起債元金償還額以下に抑制するなどして、地方債現在高の減少に努めたい。</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163576</xdr:rowOff>
    </xdr:to>
    <xdr:cxnSp macro="">
      <xdr:nvCxnSpPr>
        <xdr:cNvPr id="365" name="直線コネクタ 364"/>
        <xdr:cNvCxnSpPr/>
      </xdr:nvCxnSpPr>
      <xdr:spPr>
        <a:xfrm flipV="1">
          <a:off x="3987800" y="1344066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78</xdr:row>
      <xdr:rowOff>163576</xdr:rowOff>
    </xdr:to>
    <xdr:cxnSp macro="">
      <xdr:nvCxnSpPr>
        <xdr:cNvPr id="368" name="直線コネクタ 367"/>
        <xdr:cNvCxnSpPr/>
      </xdr:nvCxnSpPr>
      <xdr:spPr>
        <a:xfrm>
          <a:off x="3098800" y="135229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168148</xdr:rowOff>
    </xdr:to>
    <xdr:cxnSp macro="">
      <xdr:nvCxnSpPr>
        <xdr:cNvPr id="371" name="直線コネクタ 370"/>
        <xdr:cNvCxnSpPr/>
      </xdr:nvCxnSpPr>
      <xdr:spPr>
        <a:xfrm flipV="1">
          <a:off x="2209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3" name="テキスト ボックス 372"/>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168148</xdr:rowOff>
    </xdr:from>
    <xdr:to>
      <xdr:col>3</xdr:col>
      <xdr:colOff>142875</xdr:colOff>
      <xdr:row>79</xdr:row>
      <xdr:rowOff>42418</xdr:rowOff>
    </xdr:to>
    <xdr:cxnSp macro="">
      <xdr:nvCxnSpPr>
        <xdr:cNvPr id="374" name="直線コネクタ 373"/>
        <xdr:cNvCxnSpPr/>
      </xdr:nvCxnSpPr>
      <xdr:spPr>
        <a:xfrm flipV="1">
          <a:off x="1320800" y="135412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82821</xdr:rowOff>
    </xdr:from>
    <xdr:ext cx="762000" cy="259045"/>
    <xdr:sp macro="" textlink="">
      <xdr:nvSpPr>
        <xdr:cNvPr id="378" name="テキスト ボックス 377"/>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4" name="円/楕円 383"/>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5"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6" name="円/楕円 385"/>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87" name="テキスト ボックス 386"/>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8" name="円/楕円 387"/>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89" name="テキスト ボックス 388"/>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90" name="円/楕円 389"/>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91" name="テキスト ボックス 390"/>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92" name="円/楕円 391"/>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393" name="テキスト ボックス 392"/>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公債費以外の経常収支比率は、全国平均、県平均、類似団体平均を下回り、良好に推移している。</a:t>
          </a:r>
        </a:p>
        <a:p>
          <a:r>
            <a:rPr kumimoji="1" lang="ja-JP" altLang="en-US" sz="1300">
              <a:latin typeface="ＭＳ Ｐゴシック"/>
            </a:rPr>
            <a:t>　現在全国平均、県平均、類似団体平均を上回っている物件費・補助費についても抑制を図り、さらなる高水準を目指したい。</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75</xdr:row>
      <xdr:rowOff>165863</xdr:rowOff>
    </xdr:to>
    <xdr:cxnSp macro="">
      <xdr:nvCxnSpPr>
        <xdr:cNvPr id="424" name="直線コネクタ 423"/>
        <xdr:cNvCxnSpPr/>
      </xdr:nvCxnSpPr>
      <xdr:spPr>
        <a:xfrm>
          <a:off x="15671800" y="129971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75</xdr:row>
      <xdr:rowOff>138430</xdr:rowOff>
    </xdr:to>
    <xdr:cxnSp macro="">
      <xdr:nvCxnSpPr>
        <xdr:cNvPr id="427" name="直線コネクタ 426"/>
        <xdr:cNvCxnSpPr/>
      </xdr:nvCxnSpPr>
      <xdr:spPr>
        <a:xfrm>
          <a:off x="14782800" y="12928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158005</xdr:rowOff>
    </xdr:from>
    <xdr:ext cx="736600" cy="259045"/>
    <xdr:sp macro="" textlink="">
      <xdr:nvSpPr>
        <xdr:cNvPr id="429" name="テキスト ボックス 428"/>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115570</xdr:rowOff>
    </xdr:to>
    <xdr:cxnSp macro="">
      <xdr:nvCxnSpPr>
        <xdr:cNvPr id="430" name="直線コネクタ 429"/>
        <xdr:cNvCxnSpPr/>
      </xdr:nvCxnSpPr>
      <xdr:spPr>
        <a:xfrm flipV="1">
          <a:off x="13893800" y="12928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2" name="テキスト ボックス 431"/>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60706</xdr:rowOff>
    </xdr:from>
    <xdr:to>
      <xdr:col>20</xdr:col>
      <xdr:colOff>158750</xdr:colOff>
      <xdr:row>75</xdr:row>
      <xdr:rowOff>115570</xdr:rowOff>
    </xdr:to>
    <xdr:cxnSp macro="">
      <xdr:nvCxnSpPr>
        <xdr:cNvPr id="433" name="直線コネクタ 432"/>
        <xdr:cNvCxnSpPr/>
      </xdr:nvCxnSpPr>
      <xdr:spPr>
        <a:xfrm>
          <a:off x="13004800" y="12919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107714</xdr:rowOff>
    </xdr:from>
    <xdr:ext cx="762000" cy="259045"/>
    <xdr:sp macro="" textlink="">
      <xdr:nvSpPr>
        <xdr:cNvPr id="437" name="テキスト ボックス 436"/>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115062</xdr:rowOff>
    </xdr:from>
    <xdr:to>
      <xdr:col>24</xdr:col>
      <xdr:colOff>82550</xdr:colOff>
      <xdr:row>76</xdr:row>
      <xdr:rowOff>45213</xdr:rowOff>
    </xdr:to>
    <xdr:sp macro="" textlink="">
      <xdr:nvSpPr>
        <xdr:cNvPr id="443" name="円/楕円 442"/>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131589</xdr:rowOff>
    </xdr:from>
    <xdr:ext cx="762000" cy="259045"/>
    <xdr:sp macro="" textlink="">
      <xdr:nvSpPr>
        <xdr:cNvPr id="444"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45" name="円/楕円 444"/>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46" name="テキスト ボックス 445"/>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47" name="円/楕円 446"/>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130827</xdr:rowOff>
    </xdr:from>
    <xdr:ext cx="762000" cy="259045"/>
    <xdr:sp macro="" textlink="">
      <xdr:nvSpPr>
        <xdr:cNvPr id="448" name="テキスト ボックス 447"/>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49" name="円/楕円 448"/>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5097</xdr:rowOff>
    </xdr:from>
    <xdr:ext cx="762000" cy="259045"/>
    <xdr:sp macro="" textlink="">
      <xdr:nvSpPr>
        <xdr:cNvPr id="450" name="テキスト ボックス 449"/>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xdr:rowOff>
    </xdr:from>
    <xdr:to>
      <xdr:col>19</xdr:col>
      <xdr:colOff>6350</xdr:colOff>
      <xdr:row>75</xdr:row>
      <xdr:rowOff>111506</xdr:rowOff>
    </xdr:to>
    <xdr:sp macro="" textlink="">
      <xdr:nvSpPr>
        <xdr:cNvPr id="451" name="円/楕円 450"/>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121683</xdr:rowOff>
    </xdr:from>
    <xdr:ext cx="762000" cy="259045"/>
    <xdr:sp macro="" textlink="">
      <xdr:nvSpPr>
        <xdr:cNvPr id="452" name="テキスト ボックス 451"/>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福井県鯖江市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132944</xdr:rowOff>
    </xdr:from>
    <xdr:to>
      <xdr:col>4</xdr:col>
      <xdr:colOff>1117600</xdr:colOff>
      <xdr:row>17</xdr:row>
      <xdr:rowOff>151479</xdr:rowOff>
    </xdr:to>
    <xdr:cxnSp macro="">
      <xdr:nvCxnSpPr>
        <xdr:cNvPr id="50" name="直線コネクタ 49"/>
        <xdr:cNvCxnSpPr/>
      </xdr:nvCxnSpPr>
      <xdr:spPr bwMode="auto">
        <a:xfrm flipV="1">
          <a:off x="5003800" y="3095219"/>
          <a:ext cx="647700" cy="1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151479</xdr:rowOff>
    </xdr:from>
    <xdr:to>
      <xdr:col>4</xdr:col>
      <xdr:colOff>469900</xdr:colOff>
      <xdr:row>18</xdr:row>
      <xdr:rowOff>31083</xdr:rowOff>
    </xdr:to>
    <xdr:cxnSp macro="">
      <xdr:nvCxnSpPr>
        <xdr:cNvPr id="53" name="直線コネクタ 52"/>
        <xdr:cNvCxnSpPr/>
      </xdr:nvCxnSpPr>
      <xdr:spPr bwMode="auto">
        <a:xfrm flipV="1">
          <a:off x="4305300" y="3113754"/>
          <a:ext cx="698500" cy="5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55503</xdr:rowOff>
    </xdr:from>
    <xdr:ext cx="736600" cy="259045"/>
    <xdr:sp macro="" textlink="">
      <xdr:nvSpPr>
        <xdr:cNvPr id="55" name="テキスト ボックス 54"/>
        <xdr:cNvSpPr txBox="1"/>
      </xdr:nvSpPr>
      <xdr:spPr>
        <a:xfrm>
          <a:off x="4622800" y="267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8471</xdr:rowOff>
    </xdr:from>
    <xdr:to>
      <xdr:col>3</xdr:col>
      <xdr:colOff>904875</xdr:colOff>
      <xdr:row>18</xdr:row>
      <xdr:rowOff>31083</xdr:rowOff>
    </xdr:to>
    <xdr:cxnSp macro="">
      <xdr:nvCxnSpPr>
        <xdr:cNvPr id="56" name="直線コネクタ 55"/>
        <xdr:cNvCxnSpPr/>
      </xdr:nvCxnSpPr>
      <xdr:spPr bwMode="auto">
        <a:xfrm>
          <a:off x="3606800" y="3142196"/>
          <a:ext cx="698500" cy="22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84974</xdr:rowOff>
    </xdr:from>
    <xdr:ext cx="762000" cy="259045"/>
    <xdr:sp macro="" textlink="">
      <xdr:nvSpPr>
        <xdr:cNvPr id="58" name="テキスト ボックス 57"/>
        <xdr:cNvSpPr txBox="1"/>
      </xdr:nvSpPr>
      <xdr:spPr>
        <a:xfrm>
          <a:off x="3924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136335</xdr:rowOff>
    </xdr:from>
    <xdr:to>
      <xdr:col>3</xdr:col>
      <xdr:colOff>206375</xdr:colOff>
      <xdr:row>18</xdr:row>
      <xdr:rowOff>8471</xdr:rowOff>
    </xdr:to>
    <xdr:cxnSp macro="">
      <xdr:nvCxnSpPr>
        <xdr:cNvPr id="59" name="直線コネクタ 58"/>
        <xdr:cNvCxnSpPr/>
      </xdr:nvCxnSpPr>
      <xdr:spPr bwMode="auto">
        <a:xfrm>
          <a:off x="2908300" y="3098610"/>
          <a:ext cx="698500" cy="43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55294</xdr:rowOff>
    </xdr:from>
    <xdr:ext cx="762000" cy="259045"/>
    <xdr:sp macro="" textlink="">
      <xdr:nvSpPr>
        <xdr:cNvPr id="61" name="テキスト ボックス 60"/>
        <xdr:cNvSpPr txBox="1"/>
      </xdr:nvSpPr>
      <xdr:spPr>
        <a:xfrm>
          <a:off x="32258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5116</xdr:rowOff>
    </xdr:from>
    <xdr:ext cx="762000" cy="259045"/>
    <xdr:sp macro="" textlink="">
      <xdr:nvSpPr>
        <xdr:cNvPr id="63" name="テキスト ボックス 62"/>
        <xdr:cNvSpPr txBox="1"/>
      </xdr:nvSpPr>
      <xdr:spPr>
        <a:xfrm>
          <a:off x="2527300" y="26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82144</xdr:rowOff>
    </xdr:from>
    <xdr:to>
      <xdr:col>5</xdr:col>
      <xdr:colOff>34925</xdr:colOff>
      <xdr:row>18</xdr:row>
      <xdr:rowOff>12294</xdr:rowOff>
    </xdr:to>
    <xdr:sp macro="" textlink="">
      <xdr:nvSpPr>
        <xdr:cNvPr id="69" name="円/楕円 68"/>
        <xdr:cNvSpPr/>
      </xdr:nvSpPr>
      <xdr:spPr bwMode="auto">
        <a:xfrm>
          <a:off x="5600700" y="304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54221</xdr:rowOff>
    </xdr:from>
    <xdr:ext cx="762000" cy="259045"/>
    <xdr:sp macro="" textlink="">
      <xdr:nvSpPr>
        <xdr:cNvPr id="70" name="人口1人当たり決算額の推移該当値テキスト130"/>
        <xdr:cNvSpPr txBox="1"/>
      </xdr:nvSpPr>
      <xdr:spPr>
        <a:xfrm>
          <a:off x="5740400" y="301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100679</xdr:rowOff>
    </xdr:from>
    <xdr:to>
      <xdr:col>4</xdr:col>
      <xdr:colOff>520700</xdr:colOff>
      <xdr:row>18</xdr:row>
      <xdr:rowOff>30829</xdr:rowOff>
    </xdr:to>
    <xdr:sp macro="" textlink="">
      <xdr:nvSpPr>
        <xdr:cNvPr id="71" name="円/楕円 70"/>
        <xdr:cNvSpPr/>
      </xdr:nvSpPr>
      <xdr:spPr bwMode="auto">
        <a:xfrm>
          <a:off x="4953000" y="306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15606</xdr:rowOff>
    </xdr:from>
    <xdr:ext cx="736600" cy="259045"/>
    <xdr:sp macro="" textlink="">
      <xdr:nvSpPr>
        <xdr:cNvPr id="72" name="テキスト ボックス 71"/>
        <xdr:cNvSpPr txBox="1"/>
      </xdr:nvSpPr>
      <xdr:spPr>
        <a:xfrm>
          <a:off x="4622800" y="314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151733</xdr:rowOff>
    </xdr:from>
    <xdr:to>
      <xdr:col>3</xdr:col>
      <xdr:colOff>955675</xdr:colOff>
      <xdr:row>18</xdr:row>
      <xdr:rowOff>81883</xdr:rowOff>
    </xdr:to>
    <xdr:sp macro="" textlink="">
      <xdr:nvSpPr>
        <xdr:cNvPr id="73" name="円/楕円 72"/>
        <xdr:cNvSpPr/>
      </xdr:nvSpPr>
      <xdr:spPr bwMode="auto">
        <a:xfrm>
          <a:off x="4254500" y="311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66660</xdr:rowOff>
    </xdr:from>
    <xdr:ext cx="762000" cy="259045"/>
    <xdr:sp macro="" textlink="">
      <xdr:nvSpPr>
        <xdr:cNvPr id="74" name="テキスト ボックス 73"/>
        <xdr:cNvSpPr txBox="1"/>
      </xdr:nvSpPr>
      <xdr:spPr>
        <a:xfrm>
          <a:off x="3924300" y="32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60,535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129121</xdr:rowOff>
    </xdr:from>
    <xdr:to>
      <xdr:col>3</xdr:col>
      <xdr:colOff>257175</xdr:colOff>
      <xdr:row>18</xdr:row>
      <xdr:rowOff>59271</xdr:rowOff>
    </xdr:to>
    <xdr:sp macro="" textlink="">
      <xdr:nvSpPr>
        <xdr:cNvPr id="75" name="円/楕円 74"/>
        <xdr:cNvSpPr/>
      </xdr:nvSpPr>
      <xdr:spPr bwMode="auto">
        <a:xfrm>
          <a:off x="3556000" y="309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44048</xdr:rowOff>
    </xdr:from>
    <xdr:ext cx="762000" cy="259045"/>
    <xdr:sp macro="" textlink="">
      <xdr:nvSpPr>
        <xdr:cNvPr id="76" name="テキスト ボックス 75"/>
        <xdr:cNvSpPr txBox="1"/>
      </xdr:nvSpPr>
      <xdr:spPr>
        <a:xfrm>
          <a:off x="3225800" y="317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61,722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85535</xdr:rowOff>
    </xdr:from>
    <xdr:to>
      <xdr:col>2</xdr:col>
      <xdr:colOff>692150</xdr:colOff>
      <xdr:row>18</xdr:row>
      <xdr:rowOff>15685</xdr:rowOff>
    </xdr:to>
    <xdr:sp macro="" textlink="">
      <xdr:nvSpPr>
        <xdr:cNvPr id="77" name="円/楕円 76"/>
        <xdr:cNvSpPr/>
      </xdr:nvSpPr>
      <xdr:spPr bwMode="auto">
        <a:xfrm>
          <a:off x="2857500" y="30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462</xdr:rowOff>
    </xdr:from>
    <xdr:ext cx="762000" cy="259045"/>
    <xdr:sp macro="" textlink="">
      <xdr:nvSpPr>
        <xdr:cNvPr id="78" name="テキスト ボックス 77"/>
        <xdr:cNvSpPr txBox="1"/>
      </xdr:nvSpPr>
      <xdr:spPr>
        <a:xfrm>
          <a:off x="2527300" y="313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82423</xdr:rowOff>
    </xdr:from>
    <xdr:to>
      <xdr:col>4</xdr:col>
      <xdr:colOff>1117600</xdr:colOff>
      <xdr:row>35</xdr:row>
      <xdr:rowOff>97837</xdr:rowOff>
    </xdr:to>
    <xdr:cxnSp macro="">
      <xdr:nvCxnSpPr>
        <xdr:cNvPr id="113" name="直線コネクタ 112"/>
        <xdr:cNvCxnSpPr/>
      </xdr:nvCxnSpPr>
      <xdr:spPr bwMode="auto">
        <a:xfrm>
          <a:off x="5003800" y="6692773"/>
          <a:ext cx="647700" cy="1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35495</xdr:rowOff>
    </xdr:from>
    <xdr:to>
      <xdr:col>4</xdr:col>
      <xdr:colOff>469900</xdr:colOff>
      <xdr:row>35</xdr:row>
      <xdr:rowOff>82423</xdr:rowOff>
    </xdr:to>
    <xdr:cxnSp macro="">
      <xdr:nvCxnSpPr>
        <xdr:cNvPr id="116" name="直線コネクタ 115"/>
        <xdr:cNvCxnSpPr/>
      </xdr:nvCxnSpPr>
      <xdr:spPr bwMode="auto">
        <a:xfrm>
          <a:off x="4305300" y="6645845"/>
          <a:ext cx="698500" cy="46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173844</xdr:rowOff>
    </xdr:from>
    <xdr:ext cx="736600" cy="259045"/>
    <xdr:sp macro="" textlink="">
      <xdr:nvSpPr>
        <xdr:cNvPr id="118" name="テキスト ボックス 117"/>
        <xdr:cNvSpPr txBox="1"/>
      </xdr:nvSpPr>
      <xdr:spPr>
        <a:xfrm>
          <a:off x="4622800" y="678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35495</xdr:rowOff>
    </xdr:from>
    <xdr:to>
      <xdr:col>3</xdr:col>
      <xdr:colOff>904875</xdr:colOff>
      <xdr:row>35</xdr:row>
      <xdr:rowOff>84741</xdr:rowOff>
    </xdr:to>
    <xdr:cxnSp macro="">
      <xdr:nvCxnSpPr>
        <xdr:cNvPr id="119" name="直線コネクタ 118"/>
        <xdr:cNvCxnSpPr/>
      </xdr:nvCxnSpPr>
      <xdr:spPr bwMode="auto">
        <a:xfrm flipV="1">
          <a:off x="3606800" y="6645845"/>
          <a:ext cx="698500" cy="49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106994</xdr:rowOff>
    </xdr:from>
    <xdr:ext cx="762000" cy="259045"/>
    <xdr:sp macro="" textlink="">
      <xdr:nvSpPr>
        <xdr:cNvPr id="121" name="テキスト ボックス 120"/>
        <xdr:cNvSpPr txBox="1"/>
      </xdr:nvSpPr>
      <xdr:spPr>
        <a:xfrm>
          <a:off x="3924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29616</xdr:rowOff>
    </xdr:from>
    <xdr:to>
      <xdr:col>3</xdr:col>
      <xdr:colOff>206375</xdr:colOff>
      <xdr:row>35</xdr:row>
      <xdr:rowOff>84741</xdr:rowOff>
    </xdr:to>
    <xdr:cxnSp macro="">
      <xdr:nvCxnSpPr>
        <xdr:cNvPr id="122" name="直線コネクタ 121"/>
        <xdr:cNvCxnSpPr/>
      </xdr:nvCxnSpPr>
      <xdr:spPr bwMode="auto">
        <a:xfrm>
          <a:off x="2908300" y="6639966"/>
          <a:ext cx="698500" cy="5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76649</xdr:rowOff>
    </xdr:from>
    <xdr:ext cx="762000" cy="259045"/>
    <xdr:sp macro="" textlink="">
      <xdr:nvSpPr>
        <xdr:cNvPr id="124" name="テキスト ボックス 123"/>
        <xdr:cNvSpPr txBox="1"/>
      </xdr:nvSpPr>
      <xdr:spPr>
        <a:xfrm>
          <a:off x="32258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336828</xdr:rowOff>
    </xdr:from>
    <xdr:ext cx="762000" cy="259045"/>
    <xdr:sp macro="" textlink="">
      <xdr:nvSpPr>
        <xdr:cNvPr id="126" name="テキスト ボックス 125"/>
        <xdr:cNvSpPr txBox="1"/>
      </xdr:nvSpPr>
      <xdr:spPr>
        <a:xfrm>
          <a:off x="2527300" y="62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47037</xdr:rowOff>
    </xdr:from>
    <xdr:to>
      <xdr:col>5</xdr:col>
      <xdr:colOff>34925</xdr:colOff>
      <xdr:row>35</xdr:row>
      <xdr:rowOff>148637</xdr:rowOff>
    </xdr:to>
    <xdr:sp macro="" textlink="">
      <xdr:nvSpPr>
        <xdr:cNvPr id="132" name="円/楕円 131"/>
        <xdr:cNvSpPr/>
      </xdr:nvSpPr>
      <xdr:spPr bwMode="auto">
        <a:xfrm>
          <a:off x="5600700" y="665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235014</xdr:rowOff>
    </xdr:from>
    <xdr:ext cx="762000" cy="259045"/>
    <xdr:sp macro="" textlink="">
      <xdr:nvSpPr>
        <xdr:cNvPr id="133" name="人口1人当たり決算額の推移該当値テキスト445"/>
        <xdr:cNvSpPr txBox="1"/>
      </xdr:nvSpPr>
      <xdr:spPr>
        <a:xfrm>
          <a:off x="5740400" y="650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31623</xdr:rowOff>
    </xdr:from>
    <xdr:to>
      <xdr:col>4</xdr:col>
      <xdr:colOff>520700</xdr:colOff>
      <xdr:row>35</xdr:row>
      <xdr:rowOff>133223</xdr:rowOff>
    </xdr:to>
    <xdr:sp macro="" textlink="">
      <xdr:nvSpPr>
        <xdr:cNvPr id="134" name="円/楕円 133"/>
        <xdr:cNvSpPr/>
      </xdr:nvSpPr>
      <xdr:spPr bwMode="auto">
        <a:xfrm>
          <a:off x="4953000" y="664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143400</xdr:rowOff>
    </xdr:from>
    <xdr:ext cx="736600" cy="259045"/>
    <xdr:sp macro="" textlink="">
      <xdr:nvSpPr>
        <xdr:cNvPr id="135" name="テキスト ボックス 134"/>
        <xdr:cNvSpPr txBox="1"/>
      </xdr:nvSpPr>
      <xdr:spPr>
        <a:xfrm>
          <a:off x="4622800" y="641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327595</xdr:rowOff>
    </xdr:from>
    <xdr:to>
      <xdr:col>3</xdr:col>
      <xdr:colOff>955675</xdr:colOff>
      <xdr:row>35</xdr:row>
      <xdr:rowOff>86295</xdr:rowOff>
    </xdr:to>
    <xdr:sp macro="" textlink="">
      <xdr:nvSpPr>
        <xdr:cNvPr id="136" name="円/楕円 135"/>
        <xdr:cNvSpPr/>
      </xdr:nvSpPr>
      <xdr:spPr bwMode="auto">
        <a:xfrm>
          <a:off x="4254500" y="659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96472</xdr:rowOff>
    </xdr:from>
    <xdr:ext cx="762000" cy="259045"/>
    <xdr:sp macro="" textlink="">
      <xdr:nvSpPr>
        <xdr:cNvPr id="137" name="テキスト ボックス 136"/>
        <xdr:cNvSpPr txBox="1"/>
      </xdr:nvSpPr>
      <xdr:spPr>
        <a:xfrm>
          <a:off x="3924300" y="636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33941</xdr:rowOff>
    </xdr:from>
    <xdr:to>
      <xdr:col>3</xdr:col>
      <xdr:colOff>257175</xdr:colOff>
      <xdr:row>35</xdr:row>
      <xdr:rowOff>135541</xdr:rowOff>
    </xdr:to>
    <xdr:sp macro="" textlink="">
      <xdr:nvSpPr>
        <xdr:cNvPr id="138" name="円/楕円 137"/>
        <xdr:cNvSpPr/>
      </xdr:nvSpPr>
      <xdr:spPr bwMode="auto">
        <a:xfrm>
          <a:off x="3556000" y="664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120318</xdr:rowOff>
    </xdr:from>
    <xdr:ext cx="762000" cy="259045"/>
    <xdr:sp macro="" textlink="">
      <xdr:nvSpPr>
        <xdr:cNvPr id="139" name="テキスト ボックス 138"/>
        <xdr:cNvSpPr txBox="1"/>
      </xdr:nvSpPr>
      <xdr:spPr>
        <a:xfrm>
          <a:off x="3225800" y="673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321716</xdr:rowOff>
    </xdr:from>
    <xdr:to>
      <xdr:col>2</xdr:col>
      <xdr:colOff>692150</xdr:colOff>
      <xdr:row>35</xdr:row>
      <xdr:rowOff>80416</xdr:rowOff>
    </xdr:to>
    <xdr:sp macro="" textlink="">
      <xdr:nvSpPr>
        <xdr:cNvPr id="140" name="円/楕円 139"/>
        <xdr:cNvSpPr/>
      </xdr:nvSpPr>
      <xdr:spPr bwMode="auto">
        <a:xfrm>
          <a:off x="2857500" y="658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65193</xdr:rowOff>
    </xdr:from>
    <xdr:ext cx="762000" cy="259045"/>
    <xdr:sp macro="" textlink="">
      <xdr:nvSpPr>
        <xdr:cNvPr id="141" name="テキスト ボックス 140"/>
        <xdr:cNvSpPr txBox="1"/>
      </xdr:nvSpPr>
      <xdr:spPr>
        <a:xfrm>
          <a:off x="2527300" y="667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69,104
68,285
84.59
27,163,816
26,820,385
320,990
14,593,349
26,559,123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25903</xdr:rowOff>
    </xdr:from>
    <xdr:to>
      <xdr:col>6</xdr:col>
      <xdr:colOff>511175</xdr:colOff>
      <xdr:row>38</xdr:row>
      <xdr:rowOff>68971</xdr:rowOff>
    </xdr:to>
    <xdr:cxnSp macro="">
      <xdr:nvCxnSpPr>
        <xdr:cNvPr id="59" name="直線コネクタ 58"/>
        <xdr:cNvCxnSpPr/>
      </xdr:nvCxnSpPr>
      <xdr:spPr>
        <a:xfrm flipV="1">
          <a:off x="3797300" y="6541003"/>
          <a:ext cx="8382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68971</xdr:rowOff>
    </xdr:from>
    <xdr:to>
      <xdr:col>5</xdr:col>
      <xdr:colOff>358775</xdr:colOff>
      <xdr:row>39</xdr:row>
      <xdr:rowOff>1900</xdr:rowOff>
    </xdr:to>
    <xdr:cxnSp macro="">
      <xdr:nvCxnSpPr>
        <xdr:cNvPr id="62" name="直線コネクタ 61"/>
        <xdr:cNvCxnSpPr/>
      </xdr:nvCxnSpPr>
      <xdr:spPr>
        <a:xfrm flipV="1">
          <a:off x="2908300" y="6584071"/>
          <a:ext cx="889000" cy="10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87698</xdr:rowOff>
    </xdr:from>
    <xdr:ext cx="534377" cy="259045"/>
    <xdr:sp macro="" textlink="">
      <xdr:nvSpPr>
        <xdr:cNvPr id="64" name="テキスト ボックス 63"/>
        <xdr:cNvSpPr txBox="1"/>
      </xdr:nvSpPr>
      <xdr:spPr>
        <a:xfrm>
          <a:off x="3530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48466</xdr:rowOff>
    </xdr:from>
    <xdr:to>
      <xdr:col>4</xdr:col>
      <xdr:colOff>155575</xdr:colOff>
      <xdr:row>39</xdr:row>
      <xdr:rowOff>1900</xdr:rowOff>
    </xdr:to>
    <xdr:cxnSp macro="">
      <xdr:nvCxnSpPr>
        <xdr:cNvPr id="65" name="直線コネクタ 64"/>
        <xdr:cNvCxnSpPr/>
      </xdr:nvCxnSpPr>
      <xdr:spPr>
        <a:xfrm>
          <a:off x="2019300" y="6563566"/>
          <a:ext cx="889000" cy="1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102397</xdr:rowOff>
    </xdr:from>
    <xdr:ext cx="534377" cy="259045"/>
    <xdr:sp macro="" textlink="">
      <xdr:nvSpPr>
        <xdr:cNvPr id="67" name="テキスト ボックス 66"/>
        <xdr:cNvSpPr txBox="1"/>
      </xdr:nvSpPr>
      <xdr:spPr>
        <a:xfrm>
          <a:off x="2641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165257</xdr:rowOff>
    </xdr:from>
    <xdr:to>
      <xdr:col>2</xdr:col>
      <xdr:colOff>638175</xdr:colOff>
      <xdr:row>38</xdr:row>
      <xdr:rowOff>48466</xdr:rowOff>
    </xdr:to>
    <xdr:cxnSp macro="">
      <xdr:nvCxnSpPr>
        <xdr:cNvPr id="68" name="直線コネクタ 67"/>
        <xdr:cNvCxnSpPr/>
      </xdr:nvCxnSpPr>
      <xdr:spPr>
        <a:xfrm>
          <a:off x="1130300" y="6508907"/>
          <a:ext cx="889000" cy="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31165</xdr:rowOff>
    </xdr:from>
    <xdr:ext cx="534377" cy="259045"/>
    <xdr:sp macro="" textlink="">
      <xdr:nvSpPr>
        <xdr:cNvPr id="70" name="テキスト ボックス 69"/>
        <xdr:cNvSpPr txBox="1"/>
      </xdr:nvSpPr>
      <xdr:spPr>
        <a:xfrm>
          <a:off x="1752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123771</xdr:rowOff>
    </xdr:from>
    <xdr:ext cx="534377" cy="259045"/>
    <xdr:sp macro="" textlink="">
      <xdr:nvSpPr>
        <xdr:cNvPr id="72" name="テキスト ボックス 71"/>
        <xdr:cNvSpPr txBox="1"/>
      </xdr:nvSpPr>
      <xdr:spPr>
        <a:xfrm>
          <a:off x="863111" y="57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146553</xdr:rowOff>
    </xdr:from>
    <xdr:to>
      <xdr:col>6</xdr:col>
      <xdr:colOff>561975</xdr:colOff>
      <xdr:row>38</xdr:row>
      <xdr:rowOff>76703</xdr:rowOff>
    </xdr:to>
    <xdr:sp macro="" textlink="">
      <xdr:nvSpPr>
        <xdr:cNvPr id="78" name="円/楕円 77"/>
        <xdr:cNvSpPr/>
      </xdr:nvSpPr>
      <xdr:spPr>
        <a:xfrm>
          <a:off x="4584700" y="64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124980</xdr:rowOff>
    </xdr:from>
    <xdr:ext cx="534377" cy="259045"/>
    <xdr:sp macro="" textlink="">
      <xdr:nvSpPr>
        <xdr:cNvPr id="79" name="人件費該当値テキスト"/>
        <xdr:cNvSpPr txBox="1"/>
      </xdr:nvSpPr>
      <xdr:spPr>
        <a:xfrm>
          <a:off x="4686300" y="64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44,978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18171</xdr:rowOff>
    </xdr:from>
    <xdr:to>
      <xdr:col>5</xdr:col>
      <xdr:colOff>409575</xdr:colOff>
      <xdr:row>38</xdr:row>
      <xdr:rowOff>119771</xdr:rowOff>
    </xdr:to>
    <xdr:sp macro="" textlink="">
      <xdr:nvSpPr>
        <xdr:cNvPr id="80" name="円/楕円 79"/>
        <xdr:cNvSpPr/>
      </xdr:nvSpPr>
      <xdr:spPr>
        <a:xfrm>
          <a:off x="3746500" y="65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110898</xdr:rowOff>
    </xdr:from>
    <xdr:ext cx="534377" cy="259045"/>
    <xdr:sp macro="" textlink="">
      <xdr:nvSpPr>
        <xdr:cNvPr id="81" name="テキスト ボックス 80"/>
        <xdr:cNvSpPr txBox="1"/>
      </xdr:nvSpPr>
      <xdr:spPr>
        <a:xfrm>
          <a:off x="3530111" y="662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122550</xdr:rowOff>
    </xdr:from>
    <xdr:to>
      <xdr:col>4</xdr:col>
      <xdr:colOff>206375</xdr:colOff>
      <xdr:row>39</xdr:row>
      <xdr:rowOff>52700</xdr:rowOff>
    </xdr:to>
    <xdr:sp macro="" textlink="">
      <xdr:nvSpPr>
        <xdr:cNvPr id="82" name="円/楕円 81"/>
        <xdr:cNvSpPr/>
      </xdr:nvSpPr>
      <xdr:spPr>
        <a:xfrm>
          <a:off x="2857500" y="66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43827</xdr:rowOff>
    </xdr:from>
    <xdr:ext cx="534377" cy="259045"/>
    <xdr:sp macro="" textlink="">
      <xdr:nvSpPr>
        <xdr:cNvPr id="83" name="テキスト ボックス 82"/>
        <xdr:cNvSpPr txBox="1"/>
      </xdr:nvSpPr>
      <xdr:spPr>
        <a:xfrm>
          <a:off x="2641111" y="67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169116</xdr:rowOff>
    </xdr:from>
    <xdr:to>
      <xdr:col>3</xdr:col>
      <xdr:colOff>3175</xdr:colOff>
      <xdr:row>38</xdr:row>
      <xdr:rowOff>99266</xdr:rowOff>
    </xdr:to>
    <xdr:sp macro="" textlink="">
      <xdr:nvSpPr>
        <xdr:cNvPr id="84" name="円/楕円 83"/>
        <xdr:cNvSpPr/>
      </xdr:nvSpPr>
      <xdr:spPr>
        <a:xfrm>
          <a:off x="1968500" y="65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90393</xdr:rowOff>
    </xdr:from>
    <xdr:ext cx="534377" cy="259045"/>
    <xdr:sp macro="" textlink="">
      <xdr:nvSpPr>
        <xdr:cNvPr id="85" name="テキスト ボックス 84"/>
        <xdr:cNvSpPr txBox="1"/>
      </xdr:nvSpPr>
      <xdr:spPr>
        <a:xfrm>
          <a:off x="1752111" y="660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114457</xdr:rowOff>
    </xdr:from>
    <xdr:to>
      <xdr:col>1</xdr:col>
      <xdr:colOff>485775</xdr:colOff>
      <xdr:row>38</xdr:row>
      <xdr:rowOff>44607</xdr:rowOff>
    </xdr:to>
    <xdr:sp macro="" textlink="">
      <xdr:nvSpPr>
        <xdr:cNvPr id="86" name="円/楕円 85"/>
        <xdr:cNvSpPr/>
      </xdr:nvSpPr>
      <xdr:spPr>
        <a:xfrm>
          <a:off x="1079500" y="64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35734</xdr:rowOff>
    </xdr:from>
    <xdr:ext cx="534377" cy="259045"/>
    <xdr:sp macro="" textlink="">
      <xdr:nvSpPr>
        <xdr:cNvPr id="87" name="テキスト ボックス 86"/>
        <xdr:cNvSpPr txBox="1"/>
      </xdr:nvSpPr>
      <xdr:spPr>
        <a:xfrm>
          <a:off x="863111" y="65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154349</xdr:rowOff>
    </xdr:from>
    <xdr:to>
      <xdr:col>6</xdr:col>
      <xdr:colOff>511175</xdr:colOff>
      <xdr:row>56</xdr:row>
      <xdr:rowOff>26067</xdr:rowOff>
    </xdr:to>
    <xdr:cxnSp macro="">
      <xdr:nvCxnSpPr>
        <xdr:cNvPr id="117" name="直線コネクタ 116"/>
        <xdr:cNvCxnSpPr/>
      </xdr:nvCxnSpPr>
      <xdr:spPr>
        <a:xfrm flipV="1">
          <a:off x="3797300" y="9584099"/>
          <a:ext cx="8382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26067</xdr:rowOff>
    </xdr:from>
    <xdr:to>
      <xdr:col>5</xdr:col>
      <xdr:colOff>358775</xdr:colOff>
      <xdr:row>56</xdr:row>
      <xdr:rowOff>83350</xdr:rowOff>
    </xdr:to>
    <xdr:cxnSp macro="">
      <xdr:nvCxnSpPr>
        <xdr:cNvPr id="120" name="直線コネクタ 119"/>
        <xdr:cNvCxnSpPr/>
      </xdr:nvCxnSpPr>
      <xdr:spPr>
        <a:xfrm flipV="1">
          <a:off x="2908300" y="9627267"/>
          <a:ext cx="88900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27729</xdr:rowOff>
    </xdr:from>
    <xdr:ext cx="534377" cy="259045"/>
    <xdr:sp macro="" textlink="">
      <xdr:nvSpPr>
        <xdr:cNvPr id="122" name="テキスト ボックス 121"/>
        <xdr:cNvSpPr txBox="1"/>
      </xdr:nvSpPr>
      <xdr:spPr>
        <a:xfrm>
          <a:off x="3530111" y="92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64891</xdr:rowOff>
    </xdr:from>
    <xdr:to>
      <xdr:col>4</xdr:col>
      <xdr:colOff>155575</xdr:colOff>
      <xdr:row>56</xdr:row>
      <xdr:rowOff>83350</xdr:rowOff>
    </xdr:to>
    <xdr:cxnSp macro="">
      <xdr:nvCxnSpPr>
        <xdr:cNvPr id="123" name="直線コネクタ 122"/>
        <xdr:cNvCxnSpPr/>
      </xdr:nvCxnSpPr>
      <xdr:spPr>
        <a:xfrm>
          <a:off x="2019300" y="9666091"/>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63181</xdr:rowOff>
    </xdr:from>
    <xdr:ext cx="534377" cy="259045"/>
    <xdr:sp macro="" textlink="">
      <xdr:nvSpPr>
        <xdr:cNvPr id="125" name="テキスト ボックス 124"/>
        <xdr:cNvSpPr txBox="1"/>
      </xdr:nvSpPr>
      <xdr:spPr>
        <a:xfrm>
          <a:off x="2641111" y="93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55994</xdr:rowOff>
    </xdr:from>
    <xdr:to>
      <xdr:col>2</xdr:col>
      <xdr:colOff>638175</xdr:colOff>
      <xdr:row>56</xdr:row>
      <xdr:rowOff>64891</xdr:rowOff>
    </xdr:to>
    <xdr:cxnSp macro="">
      <xdr:nvCxnSpPr>
        <xdr:cNvPr id="126" name="直線コネクタ 125"/>
        <xdr:cNvCxnSpPr/>
      </xdr:nvCxnSpPr>
      <xdr:spPr>
        <a:xfrm>
          <a:off x="1130300" y="9485744"/>
          <a:ext cx="889000" cy="18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89069</xdr:rowOff>
    </xdr:from>
    <xdr:ext cx="534377" cy="259045"/>
    <xdr:sp macro="" textlink="">
      <xdr:nvSpPr>
        <xdr:cNvPr id="128" name="テキスト ボックス 127"/>
        <xdr:cNvSpPr txBox="1"/>
      </xdr:nvSpPr>
      <xdr:spPr>
        <a:xfrm>
          <a:off x="1752111" y="93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33665</xdr:rowOff>
    </xdr:from>
    <xdr:ext cx="534377" cy="259045"/>
    <xdr:sp macro="" textlink="">
      <xdr:nvSpPr>
        <xdr:cNvPr id="130" name="テキスト ボックス 129"/>
        <xdr:cNvSpPr txBox="1"/>
      </xdr:nvSpPr>
      <xdr:spPr>
        <a:xfrm>
          <a:off x="863111" y="96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103549</xdr:rowOff>
    </xdr:from>
    <xdr:to>
      <xdr:col>6</xdr:col>
      <xdr:colOff>561975</xdr:colOff>
      <xdr:row>56</xdr:row>
      <xdr:rowOff>33699</xdr:rowOff>
    </xdr:to>
    <xdr:sp macro="" textlink="">
      <xdr:nvSpPr>
        <xdr:cNvPr id="136" name="円/楕円 135"/>
        <xdr:cNvSpPr/>
      </xdr:nvSpPr>
      <xdr:spPr>
        <a:xfrm>
          <a:off x="4584700" y="95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81976</xdr:rowOff>
    </xdr:from>
    <xdr:ext cx="534377" cy="259045"/>
    <xdr:sp macro="" textlink="">
      <xdr:nvSpPr>
        <xdr:cNvPr id="137" name="物件費該当値テキスト"/>
        <xdr:cNvSpPr txBox="1"/>
      </xdr:nvSpPr>
      <xdr:spPr>
        <a:xfrm>
          <a:off x="4686300" y="95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50,231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146717</xdr:rowOff>
    </xdr:from>
    <xdr:to>
      <xdr:col>5</xdr:col>
      <xdr:colOff>409575</xdr:colOff>
      <xdr:row>56</xdr:row>
      <xdr:rowOff>76867</xdr:rowOff>
    </xdr:to>
    <xdr:sp macro="" textlink="">
      <xdr:nvSpPr>
        <xdr:cNvPr id="138" name="円/楕円 137"/>
        <xdr:cNvSpPr/>
      </xdr:nvSpPr>
      <xdr:spPr>
        <a:xfrm>
          <a:off x="3746500" y="95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67994</xdr:rowOff>
    </xdr:from>
    <xdr:ext cx="534377" cy="259045"/>
    <xdr:sp macro="" textlink="">
      <xdr:nvSpPr>
        <xdr:cNvPr id="139" name="テキスト ボックス 138"/>
        <xdr:cNvSpPr txBox="1"/>
      </xdr:nvSpPr>
      <xdr:spPr>
        <a:xfrm>
          <a:off x="3530111" y="966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32550</xdr:rowOff>
    </xdr:from>
    <xdr:to>
      <xdr:col>4</xdr:col>
      <xdr:colOff>206375</xdr:colOff>
      <xdr:row>56</xdr:row>
      <xdr:rowOff>134150</xdr:rowOff>
    </xdr:to>
    <xdr:sp macro="" textlink="">
      <xdr:nvSpPr>
        <xdr:cNvPr id="140" name="円/楕円 139"/>
        <xdr:cNvSpPr/>
      </xdr:nvSpPr>
      <xdr:spPr>
        <a:xfrm>
          <a:off x="2857500" y="96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125277</xdr:rowOff>
    </xdr:from>
    <xdr:ext cx="534377" cy="259045"/>
    <xdr:sp macro="" textlink="">
      <xdr:nvSpPr>
        <xdr:cNvPr id="141" name="テキスト ボックス 140"/>
        <xdr:cNvSpPr txBox="1"/>
      </xdr:nvSpPr>
      <xdr:spPr>
        <a:xfrm>
          <a:off x="2641111" y="972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14091</xdr:rowOff>
    </xdr:from>
    <xdr:to>
      <xdr:col>3</xdr:col>
      <xdr:colOff>3175</xdr:colOff>
      <xdr:row>56</xdr:row>
      <xdr:rowOff>115691</xdr:rowOff>
    </xdr:to>
    <xdr:sp macro="" textlink="">
      <xdr:nvSpPr>
        <xdr:cNvPr id="142" name="円/楕円 141"/>
        <xdr:cNvSpPr/>
      </xdr:nvSpPr>
      <xdr:spPr>
        <a:xfrm>
          <a:off x="1968500" y="96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106818</xdr:rowOff>
    </xdr:from>
    <xdr:ext cx="534377" cy="259045"/>
    <xdr:sp macro="" textlink="">
      <xdr:nvSpPr>
        <xdr:cNvPr id="143" name="テキスト ボックス 142"/>
        <xdr:cNvSpPr txBox="1"/>
      </xdr:nvSpPr>
      <xdr:spPr>
        <a:xfrm>
          <a:off x="1752111" y="97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5194</xdr:rowOff>
    </xdr:from>
    <xdr:to>
      <xdr:col>1</xdr:col>
      <xdr:colOff>485775</xdr:colOff>
      <xdr:row>55</xdr:row>
      <xdr:rowOff>106794</xdr:rowOff>
    </xdr:to>
    <xdr:sp macro="" textlink="">
      <xdr:nvSpPr>
        <xdr:cNvPr id="144" name="円/楕円 143"/>
        <xdr:cNvSpPr/>
      </xdr:nvSpPr>
      <xdr:spPr>
        <a:xfrm>
          <a:off x="1079500" y="94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123321</xdr:rowOff>
    </xdr:from>
    <xdr:ext cx="534377" cy="259045"/>
    <xdr:sp macro="" textlink="">
      <xdr:nvSpPr>
        <xdr:cNvPr id="145" name="テキスト ボックス 144"/>
        <xdr:cNvSpPr txBox="1"/>
      </xdr:nvSpPr>
      <xdr:spPr>
        <a:xfrm>
          <a:off x="863111" y="921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15929</xdr:rowOff>
    </xdr:from>
    <xdr:to>
      <xdr:col>6</xdr:col>
      <xdr:colOff>511175</xdr:colOff>
      <xdr:row>75</xdr:row>
      <xdr:rowOff>83040</xdr:rowOff>
    </xdr:to>
    <xdr:cxnSp macro="">
      <xdr:nvCxnSpPr>
        <xdr:cNvPr id="176" name="直線コネクタ 175"/>
        <xdr:cNvCxnSpPr/>
      </xdr:nvCxnSpPr>
      <xdr:spPr>
        <a:xfrm>
          <a:off x="3797300" y="12874679"/>
          <a:ext cx="8382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15929</xdr:rowOff>
    </xdr:from>
    <xdr:to>
      <xdr:col>5</xdr:col>
      <xdr:colOff>358775</xdr:colOff>
      <xdr:row>75</xdr:row>
      <xdr:rowOff>151620</xdr:rowOff>
    </xdr:to>
    <xdr:cxnSp macro="">
      <xdr:nvCxnSpPr>
        <xdr:cNvPr id="179" name="直線コネクタ 178"/>
        <xdr:cNvCxnSpPr/>
      </xdr:nvCxnSpPr>
      <xdr:spPr>
        <a:xfrm flipV="1">
          <a:off x="2908300" y="12874679"/>
          <a:ext cx="8890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64225</xdr:rowOff>
    </xdr:from>
    <xdr:ext cx="469744" cy="259045"/>
    <xdr:sp macro="" textlink="">
      <xdr:nvSpPr>
        <xdr:cNvPr id="181" name="テキスト ボックス 180"/>
        <xdr:cNvSpPr txBox="1"/>
      </xdr:nvSpPr>
      <xdr:spPr>
        <a:xfrm>
          <a:off x="3562427" y="130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151620</xdr:rowOff>
    </xdr:from>
    <xdr:to>
      <xdr:col>4</xdr:col>
      <xdr:colOff>155575</xdr:colOff>
      <xdr:row>76</xdr:row>
      <xdr:rowOff>33564</xdr:rowOff>
    </xdr:to>
    <xdr:cxnSp macro="">
      <xdr:nvCxnSpPr>
        <xdr:cNvPr id="182" name="直線コネクタ 181"/>
        <xdr:cNvCxnSpPr/>
      </xdr:nvCxnSpPr>
      <xdr:spPr>
        <a:xfrm flipV="1">
          <a:off x="2019300" y="13010370"/>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46100</xdr:rowOff>
    </xdr:from>
    <xdr:ext cx="469744" cy="259045"/>
    <xdr:sp macro="" textlink="">
      <xdr:nvSpPr>
        <xdr:cNvPr id="184" name="テキスト ボックス 183"/>
        <xdr:cNvSpPr txBox="1"/>
      </xdr:nvSpPr>
      <xdr:spPr>
        <a:xfrm>
          <a:off x="2673427" y="1307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151130</xdr:rowOff>
    </xdr:from>
    <xdr:to>
      <xdr:col>2</xdr:col>
      <xdr:colOff>638175</xdr:colOff>
      <xdr:row>76</xdr:row>
      <xdr:rowOff>33564</xdr:rowOff>
    </xdr:to>
    <xdr:cxnSp macro="">
      <xdr:nvCxnSpPr>
        <xdr:cNvPr id="185" name="直線コネクタ 184"/>
        <xdr:cNvCxnSpPr/>
      </xdr:nvCxnSpPr>
      <xdr:spPr>
        <a:xfrm>
          <a:off x="1130300" y="1300988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1940</xdr:rowOff>
    </xdr:from>
    <xdr:ext cx="469744" cy="259045"/>
    <xdr:sp macro="" textlink="">
      <xdr:nvSpPr>
        <xdr:cNvPr id="187" name="テキスト ボックス 186"/>
        <xdr:cNvSpPr txBox="1"/>
      </xdr:nvSpPr>
      <xdr:spPr>
        <a:xfrm>
          <a:off x="1784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32240</xdr:rowOff>
    </xdr:from>
    <xdr:to>
      <xdr:col>6</xdr:col>
      <xdr:colOff>561975</xdr:colOff>
      <xdr:row>75</xdr:row>
      <xdr:rowOff>133840</xdr:rowOff>
    </xdr:to>
    <xdr:sp macro="" textlink="">
      <xdr:nvSpPr>
        <xdr:cNvPr id="195" name="円/楕円 194"/>
        <xdr:cNvSpPr/>
      </xdr:nvSpPr>
      <xdr:spPr>
        <a:xfrm>
          <a:off x="4584700" y="128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55117</xdr:rowOff>
    </xdr:from>
    <xdr:ext cx="469744" cy="259045"/>
    <xdr:sp macro="" textlink="">
      <xdr:nvSpPr>
        <xdr:cNvPr id="196" name="維持補修費該当値テキスト"/>
        <xdr:cNvSpPr txBox="1"/>
      </xdr:nvSpPr>
      <xdr:spPr>
        <a:xfrm>
          <a:off x="4686300" y="1274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136579</xdr:rowOff>
    </xdr:from>
    <xdr:to>
      <xdr:col>5</xdr:col>
      <xdr:colOff>409575</xdr:colOff>
      <xdr:row>75</xdr:row>
      <xdr:rowOff>66729</xdr:rowOff>
    </xdr:to>
    <xdr:sp macro="" textlink="">
      <xdr:nvSpPr>
        <xdr:cNvPr id="197" name="円/楕円 196"/>
        <xdr:cNvSpPr/>
      </xdr:nvSpPr>
      <xdr:spPr>
        <a:xfrm>
          <a:off x="3746500" y="128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83256</xdr:rowOff>
    </xdr:from>
    <xdr:ext cx="469744" cy="259045"/>
    <xdr:sp macro="" textlink="">
      <xdr:nvSpPr>
        <xdr:cNvPr id="198" name="テキスト ボックス 197"/>
        <xdr:cNvSpPr txBox="1"/>
      </xdr:nvSpPr>
      <xdr:spPr>
        <a:xfrm>
          <a:off x="3562427" y="1259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100820</xdr:rowOff>
    </xdr:from>
    <xdr:to>
      <xdr:col>4</xdr:col>
      <xdr:colOff>206375</xdr:colOff>
      <xdr:row>76</xdr:row>
      <xdr:rowOff>30970</xdr:rowOff>
    </xdr:to>
    <xdr:sp macro="" textlink="">
      <xdr:nvSpPr>
        <xdr:cNvPr id="199" name="円/楕円 198"/>
        <xdr:cNvSpPr/>
      </xdr:nvSpPr>
      <xdr:spPr>
        <a:xfrm>
          <a:off x="2857500" y="129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47497</xdr:rowOff>
    </xdr:from>
    <xdr:ext cx="469744" cy="259045"/>
    <xdr:sp macro="" textlink="">
      <xdr:nvSpPr>
        <xdr:cNvPr id="200" name="テキスト ボックス 199"/>
        <xdr:cNvSpPr txBox="1"/>
      </xdr:nvSpPr>
      <xdr:spPr>
        <a:xfrm>
          <a:off x="2673427" y="1273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154214</xdr:rowOff>
    </xdr:from>
    <xdr:to>
      <xdr:col>3</xdr:col>
      <xdr:colOff>3175</xdr:colOff>
      <xdr:row>76</xdr:row>
      <xdr:rowOff>84364</xdr:rowOff>
    </xdr:to>
    <xdr:sp macro="" textlink="">
      <xdr:nvSpPr>
        <xdr:cNvPr id="201" name="円/楕円 200"/>
        <xdr:cNvSpPr/>
      </xdr:nvSpPr>
      <xdr:spPr>
        <a:xfrm>
          <a:off x="1968500" y="130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75491</xdr:rowOff>
    </xdr:from>
    <xdr:ext cx="469744" cy="259045"/>
    <xdr:sp macro="" textlink="">
      <xdr:nvSpPr>
        <xdr:cNvPr id="202" name="テキスト ボックス 201"/>
        <xdr:cNvSpPr txBox="1"/>
      </xdr:nvSpPr>
      <xdr:spPr>
        <a:xfrm>
          <a:off x="1784427" y="1310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100330</xdr:rowOff>
    </xdr:from>
    <xdr:to>
      <xdr:col>1</xdr:col>
      <xdr:colOff>485775</xdr:colOff>
      <xdr:row>76</xdr:row>
      <xdr:rowOff>30480</xdr:rowOff>
    </xdr:to>
    <xdr:sp macro="" textlink="">
      <xdr:nvSpPr>
        <xdr:cNvPr id="203" name="円/楕円 202"/>
        <xdr:cNvSpPr/>
      </xdr:nvSpPr>
      <xdr:spPr>
        <a:xfrm>
          <a:off x="1079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21607</xdr:rowOff>
    </xdr:from>
    <xdr:ext cx="469744" cy="259045"/>
    <xdr:sp macro="" textlink="">
      <xdr:nvSpPr>
        <xdr:cNvPr id="204" name="テキスト ボックス 203"/>
        <xdr:cNvSpPr txBox="1"/>
      </xdr:nvSpPr>
      <xdr:spPr>
        <a:xfrm>
          <a:off x="895427"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58089</xdr:rowOff>
    </xdr:from>
    <xdr:to>
      <xdr:col>6</xdr:col>
      <xdr:colOff>511175</xdr:colOff>
      <xdr:row>94</xdr:row>
      <xdr:rowOff>71253</xdr:rowOff>
    </xdr:to>
    <xdr:cxnSp macro="">
      <xdr:nvCxnSpPr>
        <xdr:cNvPr id="234" name="直線コネクタ 233"/>
        <xdr:cNvCxnSpPr/>
      </xdr:nvCxnSpPr>
      <xdr:spPr>
        <a:xfrm flipV="1">
          <a:off x="3797300" y="16174389"/>
          <a:ext cx="838200" cy="1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71253</xdr:rowOff>
    </xdr:from>
    <xdr:to>
      <xdr:col>5</xdr:col>
      <xdr:colOff>358775</xdr:colOff>
      <xdr:row>95</xdr:row>
      <xdr:rowOff>16504</xdr:rowOff>
    </xdr:to>
    <xdr:cxnSp macro="">
      <xdr:nvCxnSpPr>
        <xdr:cNvPr id="237" name="直線コネクタ 236"/>
        <xdr:cNvCxnSpPr/>
      </xdr:nvCxnSpPr>
      <xdr:spPr>
        <a:xfrm flipV="1">
          <a:off x="2908300" y="16187553"/>
          <a:ext cx="889000" cy="1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161358</xdr:rowOff>
    </xdr:from>
    <xdr:ext cx="534377" cy="259045"/>
    <xdr:sp macro="" textlink="">
      <xdr:nvSpPr>
        <xdr:cNvPr id="239" name="テキスト ボックス 238"/>
        <xdr:cNvSpPr txBox="1"/>
      </xdr:nvSpPr>
      <xdr:spPr>
        <a:xfrm>
          <a:off x="3530111" y="164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16504</xdr:rowOff>
    </xdr:from>
    <xdr:to>
      <xdr:col>4</xdr:col>
      <xdr:colOff>155575</xdr:colOff>
      <xdr:row>95</xdr:row>
      <xdr:rowOff>83026</xdr:rowOff>
    </xdr:to>
    <xdr:cxnSp macro="">
      <xdr:nvCxnSpPr>
        <xdr:cNvPr id="240" name="直線コネクタ 239"/>
        <xdr:cNvCxnSpPr/>
      </xdr:nvCxnSpPr>
      <xdr:spPr>
        <a:xfrm flipV="1">
          <a:off x="2019300" y="16304254"/>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94663</xdr:rowOff>
    </xdr:from>
    <xdr:ext cx="534377" cy="259045"/>
    <xdr:sp macro="" textlink="">
      <xdr:nvSpPr>
        <xdr:cNvPr id="242" name="テキスト ボックス 241"/>
        <xdr:cNvSpPr txBox="1"/>
      </xdr:nvSpPr>
      <xdr:spPr>
        <a:xfrm>
          <a:off x="2641111" y="165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83026</xdr:rowOff>
    </xdr:from>
    <xdr:to>
      <xdr:col>2</xdr:col>
      <xdr:colOff>638175</xdr:colOff>
      <xdr:row>95</xdr:row>
      <xdr:rowOff>85561</xdr:rowOff>
    </xdr:to>
    <xdr:cxnSp macro="">
      <xdr:nvCxnSpPr>
        <xdr:cNvPr id="243" name="直線コネクタ 242"/>
        <xdr:cNvCxnSpPr/>
      </xdr:nvCxnSpPr>
      <xdr:spPr>
        <a:xfrm flipV="1">
          <a:off x="1130300" y="16370776"/>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108360</xdr:rowOff>
    </xdr:from>
    <xdr:ext cx="534377" cy="259045"/>
    <xdr:sp macro="" textlink="">
      <xdr:nvSpPr>
        <xdr:cNvPr id="245" name="テキスト ボックス 244"/>
        <xdr:cNvSpPr txBox="1"/>
      </xdr:nvSpPr>
      <xdr:spPr>
        <a:xfrm>
          <a:off x="1752111" y="165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100892</xdr:rowOff>
    </xdr:from>
    <xdr:ext cx="534377" cy="259045"/>
    <xdr:sp macro="" textlink="">
      <xdr:nvSpPr>
        <xdr:cNvPr id="247" name="テキスト ボックス 246"/>
        <xdr:cNvSpPr txBox="1"/>
      </xdr:nvSpPr>
      <xdr:spPr>
        <a:xfrm>
          <a:off x="863111" y="165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7289</xdr:rowOff>
    </xdr:from>
    <xdr:to>
      <xdr:col>6</xdr:col>
      <xdr:colOff>561975</xdr:colOff>
      <xdr:row>94</xdr:row>
      <xdr:rowOff>108889</xdr:rowOff>
    </xdr:to>
    <xdr:sp macro="" textlink="">
      <xdr:nvSpPr>
        <xdr:cNvPr id="253" name="円/楕円 252"/>
        <xdr:cNvSpPr/>
      </xdr:nvSpPr>
      <xdr:spPr>
        <a:xfrm>
          <a:off x="4584700" y="161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30166</xdr:rowOff>
    </xdr:from>
    <xdr:ext cx="534377" cy="259045"/>
    <xdr:sp macro="" textlink="">
      <xdr:nvSpPr>
        <xdr:cNvPr id="254" name="扶助費該当値テキスト"/>
        <xdr:cNvSpPr txBox="1"/>
      </xdr:nvSpPr>
      <xdr:spPr>
        <a:xfrm>
          <a:off x="4686300" y="159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84,284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20453</xdr:rowOff>
    </xdr:from>
    <xdr:to>
      <xdr:col>5</xdr:col>
      <xdr:colOff>409575</xdr:colOff>
      <xdr:row>94</xdr:row>
      <xdr:rowOff>122053</xdr:rowOff>
    </xdr:to>
    <xdr:sp macro="" textlink="">
      <xdr:nvSpPr>
        <xdr:cNvPr id="255" name="円/楕円 254"/>
        <xdr:cNvSpPr/>
      </xdr:nvSpPr>
      <xdr:spPr>
        <a:xfrm>
          <a:off x="3746500" y="161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138580</xdr:rowOff>
    </xdr:from>
    <xdr:ext cx="534377" cy="259045"/>
    <xdr:sp macro="" textlink="">
      <xdr:nvSpPr>
        <xdr:cNvPr id="256" name="テキスト ボックス 255"/>
        <xdr:cNvSpPr txBox="1"/>
      </xdr:nvSpPr>
      <xdr:spPr>
        <a:xfrm>
          <a:off x="3530111" y="159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137154</xdr:rowOff>
    </xdr:from>
    <xdr:to>
      <xdr:col>4</xdr:col>
      <xdr:colOff>206375</xdr:colOff>
      <xdr:row>95</xdr:row>
      <xdr:rowOff>67304</xdr:rowOff>
    </xdr:to>
    <xdr:sp macro="" textlink="">
      <xdr:nvSpPr>
        <xdr:cNvPr id="257" name="円/楕円 256"/>
        <xdr:cNvSpPr/>
      </xdr:nvSpPr>
      <xdr:spPr>
        <a:xfrm>
          <a:off x="2857500" y="162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83831</xdr:rowOff>
    </xdr:from>
    <xdr:ext cx="534377" cy="259045"/>
    <xdr:sp macro="" textlink="">
      <xdr:nvSpPr>
        <xdr:cNvPr id="258" name="テキスト ボックス 257"/>
        <xdr:cNvSpPr txBox="1"/>
      </xdr:nvSpPr>
      <xdr:spPr>
        <a:xfrm>
          <a:off x="2641111" y="160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32226</xdr:rowOff>
    </xdr:from>
    <xdr:to>
      <xdr:col>3</xdr:col>
      <xdr:colOff>3175</xdr:colOff>
      <xdr:row>95</xdr:row>
      <xdr:rowOff>133826</xdr:rowOff>
    </xdr:to>
    <xdr:sp macro="" textlink="">
      <xdr:nvSpPr>
        <xdr:cNvPr id="259" name="円/楕円 258"/>
        <xdr:cNvSpPr/>
      </xdr:nvSpPr>
      <xdr:spPr>
        <a:xfrm>
          <a:off x="1968500" y="163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150353</xdr:rowOff>
    </xdr:from>
    <xdr:ext cx="534377" cy="259045"/>
    <xdr:sp macro="" textlink="">
      <xdr:nvSpPr>
        <xdr:cNvPr id="260" name="テキスト ボックス 259"/>
        <xdr:cNvSpPr txBox="1"/>
      </xdr:nvSpPr>
      <xdr:spPr>
        <a:xfrm>
          <a:off x="1752111" y="16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34761</xdr:rowOff>
    </xdr:from>
    <xdr:to>
      <xdr:col>1</xdr:col>
      <xdr:colOff>485775</xdr:colOff>
      <xdr:row>95</xdr:row>
      <xdr:rowOff>136361</xdr:rowOff>
    </xdr:to>
    <xdr:sp macro="" textlink="">
      <xdr:nvSpPr>
        <xdr:cNvPr id="261" name="円/楕円 260"/>
        <xdr:cNvSpPr/>
      </xdr:nvSpPr>
      <xdr:spPr>
        <a:xfrm>
          <a:off x="1079500" y="163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152888</xdr:rowOff>
    </xdr:from>
    <xdr:ext cx="534377" cy="259045"/>
    <xdr:sp macro="" textlink="">
      <xdr:nvSpPr>
        <xdr:cNvPr id="262" name="テキスト ボックス 261"/>
        <xdr:cNvSpPr txBox="1"/>
      </xdr:nvSpPr>
      <xdr:spPr>
        <a:xfrm>
          <a:off x="863111" y="160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120752</xdr:rowOff>
    </xdr:from>
    <xdr:to>
      <xdr:col>15</xdr:col>
      <xdr:colOff>180975</xdr:colOff>
      <xdr:row>36</xdr:row>
      <xdr:rowOff>25717</xdr:rowOff>
    </xdr:to>
    <xdr:cxnSp macro="">
      <xdr:nvCxnSpPr>
        <xdr:cNvPr id="291" name="直線コネクタ 290"/>
        <xdr:cNvCxnSpPr/>
      </xdr:nvCxnSpPr>
      <xdr:spPr>
        <a:xfrm flipV="1">
          <a:off x="9639300" y="6121502"/>
          <a:ext cx="838200" cy="7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25717</xdr:rowOff>
    </xdr:from>
    <xdr:to>
      <xdr:col>14</xdr:col>
      <xdr:colOff>28575</xdr:colOff>
      <xdr:row>36</xdr:row>
      <xdr:rowOff>44361</xdr:rowOff>
    </xdr:to>
    <xdr:cxnSp macro="">
      <xdr:nvCxnSpPr>
        <xdr:cNvPr id="294" name="直線コネクタ 293"/>
        <xdr:cNvCxnSpPr/>
      </xdr:nvCxnSpPr>
      <xdr:spPr>
        <a:xfrm flipV="1">
          <a:off x="8750300" y="6197917"/>
          <a:ext cx="8890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76522</xdr:rowOff>
    </xdr:from>
    <xdr:ext cx="534377" cy="259045"/>
    <xdr:sp macro="" textlink="">
      <xdr:nvSpPr>
        <xdr:cNvPr id="296" name="テキスト ボックス 295"/>
        <xdr:cNvSpPr txBox="1"/>
      </xdr:nvSpPr>
      <xdr:spPr>
        <a:xfrm>
          <a:off x="9372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44361</xdr:rowOff>
    </xdr:from>
    <xdr:to>
      <xdr:col>12</xdr:col>
      <xdr:colOff>511175</xdr:colOff>
      <xdr:row>36</xdr:row>
      <xdr:rowOff>61659</xdr:rowOff>
    </xdr:to>
    <xdr:cxnSp macro="">
      <xdr:nvCxnSpPr>
        <xdr:cNvPr id="297" name="直線コネクタ 296"/>
        <xdr:cNvCxnSpPr/>
      </xdr:nvCxnSpPr>
      <xdr:spPr>
        <a:xfrm flipV="1">
          <a:off x="7861300" y="6216561"/>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150106</xdr:rowOff>
    </xdr:from>
    <xdr:ext cx="534377" cy="259045"/>
    <xdr:sp macro="" textlink="">
      <xdr:nvSpPr>
        <xdr:cNvPr id="299" name="テキスト ボックス 298"/>
        <xdr:cNvSpPr txBox="1"/>
      </xdr:nvSpPr>
      <xdr:spPr>
        <a:xfrm>
          <a:off x="8483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61659</xdr:rowOff>
    </xdr:from>
    <xdr:to>
      <xdr:col>11</xdr:col>
      <xdr:colOff>307975</xdr:colOff>
      <xdr:row>36</xdr:row>
      <xdr:rowOff>82385</xdr:rowOff>
    </xdr:to>
    <xdr:cxnSp macro="">
      <xdr:nvCxnSpPr>
        <xdr:cNvPr id="300" name="直線コネクタ 299"/>
        <xdr:cNvCxnSpPr/>
      </xdr:nvCxnSpPr>
      <xdr:spPr>
        <a:xfrm flipV="1">
          <a:off x="6972300" y="6233859"/>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105554</xdr:rowOff>
    </xdr:from>
    <xdr:ext cx="534377" cy="259045"/>
    <xdr:sp macro="" textlink="">
      <xdr:nvSpPr>
        <xdr:cNvPr id="302" name="テキスト ボックス 301"/>
        <xdr:cNvSpPr txBox="1"/>
      </xdr:nvSpPr>
      <xdr:spPr>
        <a:xfrm>
          <a:off x="7594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110850</xdr:rowOff>
    </xdr:from>
    <xdr:ext cx="534377" cy="259045"/>
    <xdr:sp macro="" textlink="">
      <xdr:nvSpPr>
        <xdr:cNvPr id="304" name="テキスト ボックス 303"/>
        <xdr:cNvSpPr txBox="1"/>
      </xdr:nvSpPr>
      <xdr:spPr>
        <a:xfrm>
          <a:off x="6705111" y="59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69952</xdr:rowOff>
    </xdr:from>
    <xdr:to>
      <xdr:col>15</xdr:col>
      <xdr:colOff>231775</xdr:colOff>
      <xdr:row>36</xdr:row>
      <xdr:rowOff>102</xdr:rowOff>
    </xdr:to>
    <xdr:sp macro="" textlink="">
      <xdr:nvSpPr>
        <xdr:cNvPr id="310" name="円/楕円 309"/>
        <xdr:cNvSpPr/>
      </xdr:nvSpPr>
      <xdr:spPr>
        <a:xfrm>
          <a:off x="10426700" y="60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92829</xdr:rowOff>
    </xdr:from>
    <xdr:ext cx="534377" cy="259045"/>
    <xdr:sp macro="" textlink="">
      <xdr:nvSpPr>
        <xdr:cNvPr id="311" name="補助費等該当値テキスト"/>
        <xdr:cNvSpPr txBox="1"/>
      </xdr:nvSpPr>
      <xdr:spPr>
        <a:xfrm>
          <a:off x="10528300" y="59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47,992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146367</xdr:rowOff>
    </xdr:from>
    <xdr:to>
      <xdr:col>14</xdr:col>
      <xdr:colOff>79375</xdr:colOff>
      <xdr:row>36</xdr:row>
      <xdr:rowOff>76517</xdr:rowOff>
    </xdr:to>
    <xdr:sp macro="" textlink="">
      <xdr:nvSpPr>
        <xdr:cNvPr id="312" name="円/楕円 311"/>
        <xdr:cNvSpPr/>
      </xdr:nvSpPr>
      <xdr:spPr>
        <a:xfrm>
          <a:off x="9588500" y="61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67644</xdr:rowOff>
    </xdr:from>
    <xdr:ext cx="534377" cy="259045"/>
    <xdr:sp macro="" textlink="">
      <xdr:nvSpPr>
        <xdr:cNvPr id="313" name="テキスト ボックス 312"/>
        <xdr:cNvSpPr txBox="1"/>
      </xdr:nvSpPr>
      <xdr:spPr>
        <a:xfrm>
          <a:off x="9372111" y="62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165011</xdr:rowOff>
    </xdr:from>
    <xdr:to>
      <xdr:col>12</xdr:col>
      <xdr:colOff>561975</xdr:colOff>
      <xdr:row>36</xdr:row>
      <xdr:rowOff>95161</xdr:rowOff>
    </xdr:to>
    <xdr:sp macro="" textlink="">
      <xdr:nvSpPr>
        <xdr:cNvPr id="314" name="円/楕円 313"/>
        <xdr:cNvSpPr/>
      </xdr:nvSpPr>
      <xdr:spPr>
        <a:xfrm>
          <a:off x="8699500" y="616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86288</xdr:rowOff>
    </xdr:from>
    <xdr:ext cx="534377" cy="259045"/>
    <xdr:sp macro="" textlink="">
      <xdr:nvSpPr>
        <xdr:cNvPr id="315" name="テキスト ボックス 314"/>
        <xdr:cNvSpPr txBox="1"/>
      </xdr:nvSpPr>
      <xdr:spPr>
        <a:xfrm>
          <a:off x="8483111" y="62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10859</xdr:rowOff>
    </xdr:from>
    <xdr:to>
      <xdr:col>11</xdr:col>
      <xdr:colOff>358775</xdr:colOff>
      <xdr:row>36</xdr:row>
      <xdr:rowOff>112459</xdr:rowOff>
    </xdr:to>
    <xdr:sp macro="" textlink="">
      <xdr:nvSpPr>
        <xdr:cNvPr id="316" name="円/楕円 315"/>
        <xdr:cNvSpPr/>
      </xdr:nvSpPr>
      <xdr:spPr>
        <a:xfrm>
          <a:off x="7810500" y="61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103586</xdr:rowOff>
    </xdr:from>
    <xdr:ext cx="534377" cy="259045"/>
    <xdr:sp macro="" textlink="">
      <xdr:nvSpPr>
        <xdr:cNvPr id="317" name="テキスト ボックス 316"/>
        <xdr:cNvSpPr txBox="1"/>
      </xdr:nvSpPr>
      <xdr:spPr>
        <a:xfrm>
          <a:off x="7594111" y="62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31585</xdr:rowOff>
    </xdr:from>
    <xdr:to>
      <xdr:col>10</xdr:col>
      <xdr:colOff>155575</xdr:colOff>
      <xdr:row>36</xdr:row>
      <xdr:rowOff>133185</xdr:rowOff>
    </xdr:to>
    <xdr:sp macro="" textlink="">
      <xdr:nvSpPr>
        <xdr:cNvPr id="318" name="円/楕円 317"/>
        <xdr:cNvSpPr/>
      </xdr:nvSpPr>
      <xdr:spPr>
        <a:xfrm>
          <a:off x="6921500" y="62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124312</xdr:rowOff>
    </xdr:from>
    <xdr:ext cx="534377" cy="259045"/>
    <xdr:sp macro="" textlink="">
      <xdr:nvSpPr>
        <xdr:cNvPr id="319" name="テキスト ボックス 318"/>
        <xdr:cNvSpPr txBox="1"/>
      </xdr:nvSpPr>
      <xdr:spPr>
        <a:xfrm>
          <a:off x="6705111" y="62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85,413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65253</xdr:rowOff>
    </xdr:from>
    <xdr:to>
      <xdr:col>15</xdr:col>
      <xdr:colOff>180975</xdr:colOff>
      <xdr:row>56</xdr:row>
      <xdr:rowOff>133005</xdr:rowOff>
    </xdr:to>
    <xdr:cxnSp macro="">
      <xdr:nvCxnSpPr>
        <xdr:cNvPr id="350" name="直線コネクタ 349"/>
        <xdr:cNvCxnSpPr/>
      </xdr:nvCxnSpPr>
      <xdr:spPr>
        <a:xfrm>
          <a:off x="9639300" y="9666453"/>
          <a:ext cx="838200" cy="6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79709</xdr:rowOff>
    </xdr:from>
    <xdr:to>
      <xdr:col>14</xdr:col>
      <xdr:colOff>28575</xdr:colOff>
      <xdr:row>56</xdr:row>
      <xdr:rowOff>65253</xdr:rowOff>
    </xdr:to>
    <xdr:cxnSp macro="">
      <xdr:nvCxnSpPr>
        <xdr:cNvPr id="353" name="直線コネクタ 352"/>
        <xdr:cNvCxnSpPr/>
      </xdr:nvCxnSpPr>
      <xdr:spPr>
        <a:xfrm>
          <a:off x="8750300" y="9509459"/>
          <a:ext cx="889000" cy="15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49794</xdr:rowOff>
    </xdr:from>
    <xdr:ext cx="534377" cy="259045"/>
    <xdr:sp macro="" textlink="">
      <xdr:nvSpPr>
        <xdr:cNvPr id="355" name="テキスト ボックス 354"/>
        <xdr:cNvSpPr txBox="1"/>
      </xdr:nvSpPr>
      <xdr:spPr>
        <a:xfrm>
          <a:off x="9372111" y="93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79709</xdr:rowOff>
    </xdr:from>
    <xdr:to>
      <xdr:col>12</xdr:col>
      <xdr:colOff>511175</xdr:colOff>
      <xdr:row>56</xdr:row>
      <xdr:rowOff>161003</xdr:rowOff>
    </xdr:to>
    <xdr:cxnSp macro="">
      <xdr:nvCxnSpPr>
        <xdr:cNvPr id="356" name="直線コネクタ 355"/>
        <xdr:cNvCxnSpPr/>
      </xdr:nvCxnSpPr>
      <xdr:spPr>
        <a:xfrm flipV="1">
          <a:off x="7861300" y="9509459"/>
          <a:ext cx="889000" cy="25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42780</xdr:rowOff>
    </xdr:from>
    <xdr:ext cx="534377" cy="259045"/>
    <xdr:sp macro="" textlink="">
      <xdr:nvSpPr>
        <xdr:cNvPr id="358" name="テキスト ボックス 357"/>
        <xdr:cNvSpPr txBox="1"/>
      </xdr:nvSpPr>
      <xdr:spPr>
        <a:xfrm>
          <a:off x="8483111" y="9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161003</xdr:rowOff>
    </xdr:from>
    <xdr:to>
      <xdr:col>11</xdr:col>
      <xdr:colOff>307975</xdr:colOff>
      <xdr:row>57</xdr:row>
      <xdr:rowOff>31659</xdr:rowOff>
    </xdr:to>
    <xdr:cxnSp macro="">
      <xdr:nvCxnSpPr>
        <xdr:cNvPr id="359" name="直線コネクタ 358"/>
        <xdr:cNvCxnSpPr/>
      </xdr:nvCxnSpPr>
      <xdr:spPr>
        <a:xfrm flipV="1">
          <a:off x="6972300" y="9762203"/>
          <a:ext cx="889000" cy="4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10965</xdr:rowOff>
    </xdr:from>
    <xdr:ext cx="534377" cy="259045"/>
    <xdr:sp macro="" textlink="">
      <xdr:nvSpPr>
        <xdr:cNvPr id="361" name="テキスト ボックス 360"/>
        <xdr:cNvSpPr txBox="1"/>
      </xdr:nvSpPr>
      <xdr:spPr>
        <a:xfrm>
          <a:off x="7594111" y="94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156920</xdr:rowOff>
    </xdr:from>
    <xdr:ext cx="534377" cy="259045"/>
    <xdr:sp macro="" textlink="">
      <xdr:nvSpPr>
        <xdr:cNvPr id="363" name="テキスト ボックス 362"/>
        <xdr:cNvSpPr txBox="1"/>
      </xdr:nvSpPr>
      <xdr:spPr>
        <a:xfrm>
          <a:off x="6705111" y="94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82205</xdr:rowOff>
    </xdr:from>
    <xdr:to>
      <xdr:col>15</xdr:col>
      <xdr:colOff>231775</xdr:colOff>
      <xdr:row>57</xdr:row>
      <xdr:rowOff>12355</xdr:rowOff>
    </xdr:to>
    <xdr:sp macro="" textlink="">
      <xdr:nvSpPr>
        <xdr:cNvPr id="369" name="円/楕円 368"/>
        <xdr:cNvSpPr/>
      </xdr:nvSpPr>
      <xdr:spPr>
        <a:xfrm>
          <a:off x="10426700" y="96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60632</xdr:rowOff>
    </xdr:from>
    <xdr:ext cx="534377" cy="259045"/>
    <xdr:sp macro="" textlink="">
      <xdr:nvSpPr>
        <xdr:cNvPr id="370" name="普通建設事業費該当値テキスト"/>
        <xdr:cNvSpPr txBox="1"/>
      </xdr:nvSpPr>
      <xdr:spPr>
        <a:xfrm>
          <a:off x="10528300" y="96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14453</xdr:rowOff>
    </xdr:from>
    <xdr:to>
      <xdr:col>14</xdr:col>
      <xdr:colOff>79375</xdr:colOff>
      <xdr:row>56</xdr:row>
      <xdr:rowOff>116053</xdr:rowOff>
    </xdr:to>
    <xdr:sp macro="" textlink="">
      <xdr:nvSpPr>
        <xdr:cNvPr id="371" name="円/楕円 370"/>
        <xdr:cNvSpPr/>
      </xdr:nvSpPr>
      <xdr:spPr>
        <a:xfrm>
          <a:off x="9588500" y="96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107180</xdr:rowOff>
    </xdr:from>
    <xdr:ext cx="534377" cy="259045"/>
    <xdr:sp macro="" textlink="">
      <xdr:nvSpPr>
        <xdr:cNvPr id="372" name="テキスト ボックス 371"/>
        <xdr:cNvSpPr txBox="1"/>
      </xdr:nvSpPr>
      <xdr:spPr>
        <a:xfrm>
          <a:off x="9372111" y="970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28909</xdr:rowOff>
    </xdr:from>
    <xdr:to>
      <xdr:col>12</xdr:col>
      <xdr:colOff>561975</xdr:colOff>
      <xdr:row>55</xdr:row>
      <xdr:rowOff>130509</xdr:rowOff>
    </xdr:to>
    <xdr:sp macro="" textlink="">
      <xdr:nvSpPr>
        <xdr:cNvPr id="373" name="円/楕円 372"/>
        <xdr:cNvSpPr/>
      </xdr:nvSpPr>
      <xdr:spPr>
        <a:xfrm>
          <a:off x="8699500" y="945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147036</xdr:rowOff>
    </xdr:from>
    <xdr:ext cx="534377" cy="259045"/>
    <xdr:sp macro="" textlink="">
      <xdr:nvSpPr>
        <xdr:cNvPr id="374" name="テキスト ボックス 373"/>
        <xdr:cNvSpPr txBox="1"/>
      </xdr:nvSpPr>
      <xdr:spPr>
        <a:xfrm>
          <a:off x="8483111" y="92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110203</xdr:rowOff>
    </xdr:from>
    <xdr:to>
      <xdr:col>11</xdr:col>
      <xdr:colOff>358775</xdr:colOff>
      <xdr:row>57</xdr:row>
      <xdr:rowOff>40353</xdr:rowOff>
    </xdr:to>
    <xdr:sp macro="" textlink="">
      <xdr:nvSpPr>
        <xdr:cNvPr id="375" name="円/楕円 374"/>
        <xdr:cNvSpPr/>
      </xdr:nvSpPr>
      <xdr:spPr>
        <a:xfrm>
          <a:off x="7810500" y="97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31480</xdr:rowOff>
    </xdr:from>
    <xdr:ext cx="534377" cy="259045"/>
    <xdr:sp macro="" textlink="">
      <xdr:nvSpPr>
        <xdr:cNvPr id="376" name="テキスト ボックス 375"/>
        <xdr:cNvSpPr txBox="1"/>
      </xdr:nvSpPr>
      <xdr:spPr>
        <a:xfrm>
          <a:off x="7594111" y="98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152309</xdr:rowOff>
    </xdr:from>
    <xdr:to>
      <xdr:col>10</xdr:col>
      <xdr:colOff>155575</xdr:colOff>
      <xdr:row>57</xdr:row>
      <xdr:rowOff>82459</xdr:rowOff>
    </xdr:to>
    <xdr:sp macro="" textlink="">
      <xdr:nvSpPr>
        <xdr:cNvPr id="377" name="円/楕円 376"/>
        <xdr:cNvSpPr/>
      </xdr:nvSpPr>
      <xdr:spPr>
        <a:xfrm>
          <a:off x="6921500" y="97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73586</xdr:rowOff>
    </xdr:from>
    <xdr:ext cx="534377" cy="259045"/>
    <xdr:sp macro="" textlink="">
      <xdr:nvSpPr>
        <xdr:cNvPr id="378" name="テキスト ボックス 377"/>
        <xdr:cNvSpPr txBox="1"/>
      </xdr:nvSpPr>
      <xdr:spPr>
        <a:xfrm>
          <a:off x="6705111" y="98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7488</xdr:rowOff>
    </xdr:from>
    <xdr:to>
      <xdr:col>15</xdr:col>
      <xdr:colOff>180975</xdr:colOff>
      <xdr:row>78</xdr:row>
      <xdr:rowOff>86437</xdr:rowOff>
    </xdr:to>
    <xdr:cxnSp macro="">
      <xdr:nvCxnSpPr>
        <xdr:cNvPr id="409" name="直線コネクタ 408"/>
        <xdr:cNvCxnSpPr/>
      </xdr:nvCxnSpPr>
      <xdr:spPr>
        <a:xfrm>
          <a:off x="9639300" y="13380588"/>
          <a:ext cx="838200" cy="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169928</xdr:rowOff>
    </xdr:from>
    <xdr:ext cx="534377" cy="259045"/>
    <xdr:sp macro="" textlink="">
      <xdr:nvSpPr>
        <xdr:cNvPr id="413" name="テキスト ボックス 412"/>
        <xdr:cNvSpPr txBox="1"/>
      </xdr:nvSpPr>
      <xdr:spPr>
        <a:xfrm>
          <a:off x="9372111" y="1302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35637</xdr:rowOff>
    </xdr:from>
    <xdr:to>
      <xdr:col>15</xdr:col>
      <xdr:colOff>231775</xdr:colOff>
      <xdr:row>78</xdr:row>
      <xdr:rowOff>137237</xdr:rowOff>
    </xdr:to>
    <xdr:sp macro="" textlink="">
      <xdr:nvSpPr>
        <xdr:cNvPr id="419" name="円/楕円 418"/>
        <xdr:cNvSpPr/>
      </xdr:nvSpPr>
      <xdr:spPr>
        <a:xfrm>
          <a:off x="10426700" y="134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14064</xdr:rowOff>
    </xdr:from>
    <xdr:ext cx="534377" cy="259045"/>
    <xdr:sp macro="" textlink="">
      <xdr:nvSpPr>
        <xdr:cNvPr id="420" name="普通建設事業費 （ うち新規整備　）該当値テキスト"/>
        <xdr:cNvSpPr txBox="1"/>
      </xdr:nvSpPr>
      <xdr:spPr>
        <a:xfrm>
          <a:off x="10528300" y="133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128138</xdr:rowOff>
    </xdr:from>
    <xdr:to>
      <xdr:col>14</xdr:col>
      <xdr:colOff>79375</xdr:colOff>
      <xdr:row>78</xdr:row>
      <xdr:rowOff>58288</xdr:rowOff>
    </xdr:to>
    <xdr:sp macro="" textlink="">
      <xdr:nvSpPr>
        <xdr:cNvPr id="421" name="円/楕円 420"/>
        <xdr:cNvSpPr/>
      </xdr:nvSpPr>
      <xdr:spPr>
        <a:xfrm>
          <a:off x="9588500" y="133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49415</xdr:rowOff>
    </xdr:from>
    <xdr:ext cx="534377" cy="259045"/>
    <xdr:sp macro="" textlink="">
      <xdr:nvSpPr>
        <xdr:cNvPr id="422" name="テキスト ボックス 421"/>
        <xdr:cNvSpPr txBox="1"/>
      </xdr:nvSpPr>
      <xdr:spPr>
        <a:xfrm>
          <a:off x="9372111" y="134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646</xdr:rowOff>
    </xdr:from>
    <xdr:to>
      <xdr:col>15</xdr:col>
      <xdr:colOff>180975</xdr:colOff>
      <xdr:row>97</xdr:row>
      <xdr:rowOff>28160</xdr:rowOff>
    </xdr:to>
    <xdr:cxnSp macro="">
      <xdr:nvCxnSpPr>
        <xdr:cNvPr id="453" name="直線コネクタ 452"/>
        <xdr:cNvCxnSpPr/>
      </xdr:nvCxnSpPr>
      <xdr:spPr>
        <a:xfrm>
          <a:off x="9639300" y="16631296"/>
          <a:ext cx="8382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38174</xdr:rowOff>
    </xdr:from>
    <xdr:ext cx="534377" cy="259045"/>
    <xdr:sp macro="" textlink="">
      <xdr:nvSpPr>
        <xdr:cNvPr id="457" name="テキスト ボックス 456"/>
        <xdr:cNvSpPr txBox="1"/>
      </xdr:nvSpPr>
      <xdr:spPr>
        <a:xfrm>
          <a:off x="9372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148810</xdr:rowOff>
    </xdr:from>
    <xdr:to>
      <xdr:col>15</xdr:col>
      <xdr:colOff>231775</xdr:colOff>
      <xdr:row>97</xdr:row>
      <xdr:rowOff>78960</xdr:rowOff>
    </xdr:to>
    <xdr:sp macro="" textlink="">
      <xdr:nvSpPr>
        <xdr:cNvPr id="463" name="円/楕円 462"/>
        <xdr:cNvSpPr/>
      </xdr:nvSpPr>
      <xdr:spPr>
        <a:xfrm>
          <a:off x="10426700" y="1660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237</xdr:rowOff>
    </xdr:from>
    <xdr:ext cx="534377" cy="259045"/>
    <xdr:sp macro="" textlink="">
      <xdr:nvSpPr>
        <xdr:cNvPr id="464" name="普通建設事業費 （ うち更新整備　）該当値テキスト"/>
        <xdr:cNvSpPr txBox="1"/>
      </xdr:nvSpPr>
      <xdr:spPr>
        <a:xfrm>
          <a:off x="10528300" y="1645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25,331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121296</xdr:rowOff>
    </xdr:from>
    <xdr:to>
      <xdr:col>14</xdr:col>
      <xdr:colOff>79375</xdr:colOff>
      <xdr:row>97</xdr:row>
      <xdr:rowOff>51446</xdr:rowOff>
    </xdr:to>
    <xdr:sp macro="" textlink="">
      <xdr:nvSpPr>
        <xdr:cNvPr id="465" name="円/楕円 464"/>
        <xdr:cNvSpPr/>
      </xdr:nvSpPr>
      <xdr:spPr>
        <a:xfrm>
          <a:off x="9588500" y="165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42573</xdr:rowOff>
    </xdr:from>
    <xdr:ext cx="534377" cy="259045"/>
    <xdr:sp macro="" textlink="">
      <xdr:nvSpPr>
        <xdr:cNvPr id="466" name="テキスト ボックス 465"/>
        <xdr:cNvSpPr txBox="1"/>
      </xdr:nvSpPr>
      <xdr:spPr>
        <a:xfrm>
          <a:off x="9372111" y="1667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43612</xdr:rowOff>
    </xdr:from>
    <xdr:to>
      <xdr:col>23</xdr:col>
      <xdr:colOff>517525</xdr:colOff>
      <xdr:row>39</xdr:row>
      <xdr:rowOff>44450</xdr:rowOff>
    </xdr:to>
    <xdr:cxnSp macro="">
      <xdr:nvCxnSpPr>
        <xdr:cNvPr id="495" name="直線コネクタ 494"/>
        <xdr:cNvCxnSpPr/>
      </xdr:nvCxnSpPr>
      <xdr:spPr>
        <a:xfrm flipV="1">
          <a:off x="15481300" y="6730162"/>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44259</xdr:rowOff>
    </xdr:from>
    <xdr:to>
      <xdr:col>22</xdr:col>
      <xdr:colOff>365125</xdr:colOff>
      <xdr:row>39</xdr:row>
      <xdr:rowOff>44450</xdr:rowOff>
    </xdr:to>
    <xdr:cxnSp macro="">
      <xdr:nvCxnSpPr>
        <xdr:cNvPr id="498" name="直線コネクタ 497"/>
        <xdr:cNvCxnSpPr/>
      </xdr:nvCxnSpPr>
      <xdr:spPr>
        <a:xfrm>
          <a:off x="14592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44259</xdr:rowOff>
    </xdr:from>
    <xdr:to>
      <xdr:col>21</xdr:col>
      <xdr:colOff>161925</xdr:colOff>
      <xdr:row>39</xdr:row>
      <xdr:rowOff>44450</xdr:rowOff>
    </xdr:to>
    <xdr:cxnSp macro="">
      <xdr:nvCxnSpPr>
        <xdr:cNvPr id="501" name="直線コネクタ 500"/>
        <xdr:cNvCxnSpPr/>
      </xdr:nvCxnSpPr>
      <xdr:spPr>
        <a:xfrm flipV="1">
          <a:off x="13703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97604</xdr:rowOff>
    </xdr:from>
    <xdr:ext cx="378565" cy="259045"/>
    <xdr:sp macro="" textlink="">
      <xdr:nvSpPr>
        <xdr:cNvPr id="503" name="テキスト ボックス 502"/>
        <xdr:cNvSpPr txBox="1"/>
      </xdr:nvSpPr>
      <xdr:spPr>
        <a:xfrm>
          <a:off x="14403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20485</xdr:rowOff>
    </xdr:from>
    <xdr:to>
      <xdr:col>19</xdr:col>
      <xdr:colOff>644525</xdr:colOff>
      <xdr:row>39</xdr:row>
      <xdr:rowOff>44450</xdr:rowOff>
    </xdr:to>
    <xdr:cxnSp macro="">
      <xdr:nvCxnSpPr>
        <xdr:cNvPr id="504" name="直線コネクタ 503"/>
        <xdr:cNvCxnSpPr/>
      </xdr:nvCxnSpPr>
      <xdr:spPr>
        <a:xfrm>
          <a:off x="12814300" y="6707035"/>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82288</xdr:rowOff>
    </xdr:from>
    <xdr:ext cx="378565" cy="259045"/>
    <xdr:sp macro="" textlink="">
      <xdr:nvSpPr>
        <xdr:cNvPr id="506" name="テキスト ボックス 505"/>
        <xdr:cNvSpPr txBox="1"/>
      </xdr:nvSpPr>
      <xdr:spPr>
        <a:xfrm>
          <a:off x="13514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74134</xdr:rowOff>
    </xdr:from>
    <xdr:ext cx="378565" cy="259045"/>
    <xdr:sp macro="" textlink="">
      <xdr:nvSpPr>
        <xdr:cNvPr id="508" name="テキスト ボックス 507"/>
        <xdr:cNvSpPr txBox="1"/>
      </xdr:nvSpPr>
      <xdr:spPr>
        <a:xfrm>
          <a:off x="12625017" y="6417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164262</xdr:rowOff>
    </xdr:from>
    <xdr:to>
      <xdr:col>23</xdr:col>
      <xdr:colOff>568325</xdr:colOff>
      <xdr:row>39</xdr:row>
      <xdr:rowOff>94412</xdr:rowOff>
    </xdr:to>
    <xdr:sp macro="" textlink="">
      <xdr:nvSpPr>
        <xdr:cNvPr id="514" name="円/楕円 513"/>
        <xdr:cNvSpPr/>
      </xdr:nvSpPr>
      <xdr:spPr>
        <a:xfrm>
          <a:off x="162687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13932" cy="259045"/>
    <xdr:sp macro="" textlink="">
      <xdr:nvSpPr>
        <xdr:cNvPr id="515" name="災害復旧事業費該当値テキスト"/>
        <xdr:cNvSpPr txBox="1"/>
      </xdr:nvSpPr>
      <xdr:spPr>
        <a:xfrm>
          <a:off x="16370300" y="660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164909</xdr:rowOff>
    </xdr:from>
    <xdr:to>
      <xdr:col>21</xdr:col>
      <xdr:colOff>212725</xdr:colOff>
      <xdr:row>39</xdr:row>
      <xdr:rowOff>95059</xdr:rowOff>
    </xdr:to>
    <xdr:sp macro="" textlink="">
      <xdr:nvSpPr>
        <xdr:cNvPr id="518" name="円/楕円 517"/>
        <xdr:cNvSpPr/>
      </xdr:nvSpPr>
      <xdr:spPr>
        <a:xfrm>
          <a:off x="14541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86186</xdr:rowOff>
    </xdr:from>
    <xdr:ext cx="249299" cy="259045"/>
    <xdr:sp macro="" textlink="">
      <xdr:nvSpPr>
        <xdr:cNvPr id="519" name="テキスト ボックス 518"/>
        <xdr:cNvSpPr txBox="1"/>
      </xdr:nvSpPr>
      <xdr:spPr>
        <a:xfrm>
          <a:off x="14467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141135</xdr:rowOff>
    </xdr:from>
    <xdr:to>
      <xdr:col>18</xdr:col>
      <xdr:colOff>492125</xdr:colOff>
      <xdr:row>39</xdr:row>
      <xdr:rowOff>71285</xdr:rowOff>
    </xdr:to>
    <xdr:sp macro="" textlink="">
      <xdr:nvSpPr>
        <xdr:cNvPr id="522" name="円/楕円 521"/>
        <xdr:cNvSpPr/>
      </xdr:nvSpPr>
      <xdr:spPr>
        <a:xfrm>
          <a:off x="12763500" y="66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62412</xdr:rowOff>
    </xdr:from>
    <xdr:ext cx="378565" cy="259045"/>
    <xdr:sp macro="" textlink="">
      <xdr:nvSpPr>
        <xdr:cNvPr id="523" name="テキスト ボックス 522"/>
        <xdr:cNvSpPr txBox="1"/>
      </xdr:nvSpPr>
      <xdr:spPr>
        <a:xfrm>
          <a:off x="12625017" y="6748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44864</xdr:rowOff>
    </xdr:from>
    <xdr:to>
      <xdr:col>23</xdr:col>
      <xdr:colOff>517525</xdr:colOff>
      <xdr:row>75</xdr:row>
      <xdr:rowOff>80705</xdr:rowOff>
    </xdr:to>
    <xdr:cxnSp macro="">
      <xdr:nvCxnSpPr>
        <xdr:cNvPr id="603" name="直線コネクタ 602"/>
        <xdr:cNvCxnSpPr/>
      </xdr:nvCxnSpPr>
      <xdr:spPr>
        <a:xfrm>
          <a:off x="15481300" y="12903614"/>
          <a:ext cx="8382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157939</xdr:rowOff>
    </xdr:from>
    <xdr:to>
      <xdr:col>22</xdr:col>
      <xdr:colOff>365125</xdr:colOff>
      <xdr:row>75</xdr:row>
      <xdr:rowOff>44864</xdr:rowOff>
    </xdr:to>
    <xdr:cxnSp macro="">
      <xdr:nvCxnSpPr>
        <xdr:cNvPr id="606" name="直線コネクタ 605"/>
        <xdr:cNvCxnSpPr/>
      </xdr:nvCxnSpPr>
      <xdr:spPr>
        <a:xfrm>
          <a:off x="14592300" y="12845239"/>
          <a:ext cx="889000" cy="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125652</xdr:rowOff>
    </xdr:from>
    <xdr:ext cx="534377" cy="259045"/>
    <xdr:sp macro="" textlink="">
      <xdr:nvSpPr>
        <xdr:cNvPr id="608" name="テキスト ボックス 607"/>
        <xdr:cNvSpPr txBox="1"/>
      </xdr:nvSpPr>
      <xdr:spPr>
        <a:xfrm>
          <a:off x="15214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148534</xdr:rowOff>
    </xdr:from>
    <xdr:to>
      <xdr:col>21</xdr:col>
      <xdr:colOff>161925</xdr:colOff>
      <xdr:row>74</xdr:row>
      <xdr:rowOff>157939</xdr:rowOff>
    </xdr:to>
    <xdr:cxnSp macro="">
      <xdr:nvCxnSpPr>
        <xdr:cNvPr id="609" name="直線コネクタ 608"/>
        <xdr:cNvCxnSpPr/>
      </xdr:nvCxnSpPr>
      <xdr:spPr>
        <a:xfrm>
          <a:off x="13703300" y="12664384"/>
          <a:ext cx="889000" cy="18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124917</xdr:rowOff>
    </xdr:from>
    <xdr:ext cx="534377" cy="259045"/>
    <xdr:sp macro="" textlink="">
      <xdr:nvSpPr>
        <xdr:cNvPr id="611" name="テキスト ボックス 610"/>
        <xdr:cNvSpPr txBox="1"/>
      </xdr:nvSpPr>
      <xdr:spPr>
        <a:xfrm>
          <a:off x="14325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148534</xdr:rowOff>
    </xdr:from>
    <xdr:to>
      <xdr:col>19</xdr:col>
      <xdr:colOff>644525</xdr:colOff>
      <xdr:row>74</xdr:row>
      <xdr:rowOff>67904</xdr:rowOff>
    </xdr:to>
    <xdr:cxnSp macro="">
      <xdr:nvCxnSpPr>
        <xdr:cNvPr id="612" name="直線コネクタ 611"/>
        <xdr:cNvCxnSpPr/>
      </xdr:nvCxnSpPr>
      <xdr:spPr>
        <a:xfrm flipV="1">
          <a:off x="12814300" y="12664384"/>
          <a:ext cx="889000" cy="9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103037</xdr:rowOff>
    </xdr:from>
    <xdr:ext cx="534377" cy="259045"/>
    <xdr:sp macro="" textlink="">
      <xdr:nvSpPr>
        <xdr:cNvPr id="614" name="テキスト ボックス 613"/>
        <xdr:cNvSpPr txBox="1"/>
      </xdr:nvSpPr>
      <xdr:spPr>
        <a:xfrm>
          <a:off x="13436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97600</xdr:rowOff>
    </xdr:from>
    <xdr:ext cx="534377" cy="259045"/>
    <xdr:sp macro="" textlink="">
      <xdr:nvSpPr>
        <xdr:cNvPr id="616" name="テキスト ボックス 615"/>
        <xdr:cNvSpPr txBox="1"/>
      </xdr:nvSpPr>
      <xdr:spPr>
        <a:xfrm>
          <a:off x="12547111" y="1295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29905</xdr:rowOff>
    </xdr:from>
    <xdr:to>
      <xdr:col>23</xdr:col>
      <xdr:colOff>568325</xdr:colOff>
      <xdr:row>75</xdr:row>
      <xdr:rowOff>131505</xdr:rowOff>
    </xdr:to>
    <xdr:sp macro="" textlink="">
      <xdr:nvSpPr>
        <xdr:cNvPr id="622" name="円/楕円 621"/>
        <xdr:cNvSpPr/>
      </xdr:nvSpPr>
      <xdr:spPr>
        <a:xfrm>
          <a:off x="16268700" y="128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52782</xdr:rowOff>
    </xdr:from>
    <xdr:ext cx="534377" cy="259045"/>
    <xdr:sp macro="" textlink="">
      <xdr:nvSpPr>
        <xdr:cNvPr id="623" name="公債費該当値テキスト"/>
        <xdr:cNvSpPr txBox="1"/>
      </xdr:nvSpPr>
      <xdr:spPr>
        <a:xfrm>
          <a:off x="16370300" y="1274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43,113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165514</xdr:rowOff>
    </xdr:from>
    <xdr:to>
      <xdr:col>22</xdr:col>
      <xdr:colOff>415925</xdr:colOff>
      <xdr:row>75</xdr:row>
      <xdr:rowOff>95664</xdr:rowOff>
    </xdr:to>
    <xdr:sp macro="" textlink="">
      <xdr:nvSpPr>
        <xdr:cNvPr id="624" name="円/楕円 623"/>
        <xdr:cNvSpPr/>
      </xdr:nvSpPr>
      <xdr:spPr>
        <a:xfrm>
          <a:off x="15430500" y="1285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112191</xdr:rowOff>
    </xdr:from>
    <xdr:ext cx="534377" cy="259045"/>
    <xdr:sp macro="" textlink="">
      <xdr:nvSpPr>
        <xdr:cNvPr id="625" name="テキスト ボックス 624"/>
        <xdr:cNvSpPr txBox="1"/>
      </xdr:nvSpPr>
      <xdr:spPr>
        <a:xfrm>
          <a:off x="15214111" y="1262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107139</xdr:rowOff>
    </xdr:from>
    <xdr:to>
      <xdr:col>21</xdr:col>
      <xdr:colOff>212725</xdr:colOff>
      <xdr:row>75</xdr:row>
      <xdr:rowOff>37289</xdr:rowOff>
    </xdr:to>
    <xdr:sp macro="" textlink="">
      <xdr:nvSpPr>
        <xdr:cNvPr id="626" name="円/楕円 625"/>
        <xdr:cNvSpPr/>
      </xdr:nvSpPr>
      <xdr:spPr>
        <a:xfrm>
          <a:off x="14541500" y="127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53816</xdr:rowOff>
    </xdr:from>
    <xdr:ext cx="534377" cy="259045"/>
    <xdr:sp macro="" textlink="">
      <xdr:nvSpPr>
        <xdr:cNvPr id="627" name="テキスト ボックス 626"/>
        <xdr:cNvSpPr txBox="1"/>
      </xdr:nvSpPr>
      <xdr:spPr>
        <a:xfrm>
          <a:off x="14325111" y="12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97734</xdr:rowOff>
    </xdr:from>
    <xdr:to>
      <xdr:col>20</xdr:col>
      <xdr:colOff>9525</xdr:colOff>
      <xdr:row>74</xdr:row>
      <xdr:rowOff>27884</xdr:rowOff>
    </xdr:to>
    <xdr:sp macro="" textlink="">
      <xdr:nvSpPr>
        <xdr:cNvPr id="628" name="円/楕円 627"/>
        <xdr:cNvSpPr/>
      </xdr:nvSpPr>
      <xdr:spPr>
        <a:xfrm>
          <a:off x="13652500" y="1261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44411</xdr:rowOff>
    </xdr:from>
    <xdr:ext cx="534377" cy="259045"/>
    <xdr:sp macro="" textlink="">
      <xdr:nvSpPr>
        <xdr:cNvPr id="629" name="テキスト ボックス 628"/>
        <xdr:cNvSpPr txBox="1"/>
      </xdr:nvSpPr>
      <xdr:spPr>
        <a:xfrm>
          <a:off x="13436111" y="1238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17104</xdr:rowOff>
    </xdr:from>
    <xdr:to>
      <xdr:col>18</xdr:col>
      <xdr:colOff>492125</xdr:colOff>
      <xdr:row>74</xdr:row>
      <xdr:rowOff>118704</xdr:rowOff>
    </xdr:to>
    <xdr:sp macro="" textlink="">
      <xdr:nvSpPr>
        <xdr:cNvPr id="630" name="円/楕円 629"/>
        <xdr:cNvSpPr/>
      </xdr:nvSpPr>
      <xdr:spPr>
        <a:xfrm>
          <a:off x="12763500" y="1270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135231</xdr:rowOff>
    </xdr:from>
    <xdr:ext cx="534377" cy="259045"/>
    <xdr:sp macro="" textlink="">
      <xdr:nvSpPr>
        <xdr:cNvPr id="631" name="テキスト ボックス 630"/>
        <xdr:cNvSpPr txBox="1"/>
      </xdr:nvSpPr>
      <xdr:spPr>
        <a:xfrm>
          <a:off x="12547111" y="1247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32125</xdr:rowOff>
    </xdr:from>
    <xdr:to>
      <xdr:col>23</xdr:col>
      <xdr:colOff>517525</xdr:colOff>
      <xdr:row>99</xdr:row>
      <xdr:rowOff>28372</xdr:rowOff>
    </xdr:to>
    <xdr:cxnSp macro="">
      <xdr:nvCxnSpPr>
        <xdr:cNvPr id="660" name="直線コネクタ 659"/>
        <xdr:cNvCxnSpPr/>
      </xdr:nvCxnSpPr>
      <xdr:spPr>
        <a:xfrm flipV="1">
          <a:off x="15481300" y="16834225"/>
          <a:ext cx="838200" cy="16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133662</xdr:rowOff>
    </xdr:from>
    <xdr:to>
      <xdr:col>22</xdr:col>
      <xdr:colOff>365125</xdr:colOff>
      <xdr:row>99</xdr:row>
      <xdr:rowOff>28372</xdr:rowOff>
    </xdr:to>
    <xdr:cxnSp macro="">
      <xdr:nvCxnSpPr>
        <xdr:cNvPr id="663" name="直線コネクタ 662"/>
        <xdr:cNvCxnSpPr/>
      </xdr:nvCxnSpPr>
      <xdr:spPr>
        <a:xfrm>
          <a:off x="14592300" y="16764312"/>
          <a:ext cx="889000" cy="23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90764</xdr:rowOff>
    </xdr:from>
    <xdr:ext cx="534377" cy="259045"/>
    <xdr:sp macro="" textlink="">
      <xdr:nvSpPr>
        <xdr:cNvPr id="665" name="テキスト ボックス 664"/>
        <xdr:cNvSpPr txBox="1"/>
      </xdr:nvSpPr>
      <xdr:spPr>
        <a:xfrm>
          <a:off x="15214111" y="165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133662</xdr:rowOff>
    </xdr:from>
    <xdr:to>
      <xdr:col>21</xdr:col>
      <xdr:colOff>161925</xdr:colOff>
      <xdr:row>98</xdr:row>
      <xdr:rowOff>170656</xdr:rowOff>
    </xdr:to>
    <xdr:cxnSp macro="">
      <xdr:nvCxnSpPr>
        <xdr:cNvPr id="666" name="直線コネクタ 665"/>
        <xdr:cNvCxnSpPr/>
      </xdr:nvCxnSpPr>
      <xdr:spPr>
        <a:xfrm flipV="1">
          <a:off x="13703300" y="16764312"/>
          <a:ext cx="889000" cy="20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16826</xdr:rowOff>
    </xdr:from>
    <xdr:ext cx="534377" cy="259045"/>
    <xdr:sp macro="" textlink="">
      <xdr:nvSpPr>
        <xdr:cNvPr id="668" name="テキスト ボックス 667"/>
        <xdr:cNvSpPr txBox="1"/>
      </xdr:nvSpPr>
      <xdr:spPr>
        <a:xfrm>
          <a:off x="14325111" y="168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122955</xdr:rowOff>
    </xdr:from>
    <xdr:to>
      <xdr:col>19</xdr:col>
      <xdr:colOff>644525</xdr:colOff>
      <xdr:row>98</xdr:row>
      <xdr:rowOff>170656</xdr:rowOff>
    </xdr:to>
    <xdr:cxnSp macro="">
      <xdr:nvCxnSpPr>
        <xdr:cNvPr id="669" name="直線コネクタ 668"/>
        <xdr:cNvCxnSpPr/>
      </xdr:nvCxnSpPr>
      <xdr:spPr>
        <a:xfrm>
          <a:off x="12814300" y="16753605"/>
          <a:ext cx="889000" cy="2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49483</xdr:rowOff>
    </xdr:from>
    <xdr:ext cx="534377" cy="259045"/>
    <xdr:sp macro="" textlink="">
      <xdr:nvSpPr>
        <xdr:cNvPr id="671" name="テキスト ボックス 670"/>
        <xdr:cNvSpPr txBox="1"/>
      </xdr:nvSpPr>
      <xdr:spPr>
        <a:xfrm>
          <a:off x="13436111" y="165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17245</xdr:rowOff>
    </xdr:from>
    <xdr:ext cx="534377" cy="259045"/>
    <xdr:sp macro="" textlink="">
      <xdr:nvSpPr>
        <xdr:cNvPr id="673" name="テキスト ボックス 672"/>
        <xdr:cNvSpPr txBox="1"/>
      </xdr:nvSpPr>
      <xdr:spPr>
        <a:xfrm>
          <a:off x="12547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152775</xdr:rowOff>
    </xdr:from>
    <xdr:to>
      <xdr:col>23</xdr:col>
      <xdr:colOff>568325</xdr:colOff>
      <xdr:row>98</xdr:row>
      <xdr:rowOff>82925</xdr:rowOff>
    </xdr:to>
    <xdr:sp macro="" textlink="">
      <xdr:nvSpPr>
        <xdr:cNvPr id="679" name="円/楕円 678"/>
        <xdr:cNvSpPr/>
      </xdr:nvSpPr>
      <xdr:spPr>
        <a:xfrm>
          <a:off x="16268700" y="167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131202</xdr:rowOff>
    </xdr:from>
    <xdr:ext cx="469744" cy="259045"/>
    <xdr:sp macro="" textlink="">
      <xdr:nvSpPr>
        <xdr:cNvPr id="680" name="積立金該当値テキスト"/>
        <xdr:cNvSpPr txBox="1"/>
      </xdr:nvSpPr>
      <xdr:spPr>
        <a:xfrm>
          <a:off x="16370300" y="167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149022</xdr:rowOff>
    </xdr:from>
    <xdr:to>
      <xdr:col>22</xdr:col>
      <xdr:colOff>415925</xdr:colOff>
      <xdr:row>99</xdr:row>
      <xdr:rowOff>79172</xdr:rowOff>
    </xdr:to>
    <xdr:sp macro="" textlink="">
      <xdr:nvSpPr>
        <xdr:cNvPr id="681" name="円/楕円 680"/>
        <xdr:cNvSpPr/>
      </xdr:nvSpPr>
      <xdr:spPr>
        <a:xfrm>
          <a:off x="15430500" y="169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70299</xdr:rowOff>
    </xdr:from>
    <xdr:ext cx="378565" cy="259045"/>
    <xdr:sp macro="" textlink="">
      <xdr:nvSpPr>
        <xdr:cNvPr id="682" name="テキスト ボックス 681"/>
        <xdr:cNvSpPr txBox="1"/>
      </xdr:nvSpPr>
      <xdr:spPr>
        <a:xfrm>
          <a:off x="15292017" y="17043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82862</xdr:rowOff>
    </xdr:from>
    <xdr:to>
      <xdr:col>21</xdr:col>
      <xdr:colOff>212725</xdr:colOff>
      <xdr:row>98</xdr:row>
      <xdr:rowOff>13012</xdr:rowOff>
    </xdr:to>
    <xdr:sp macro="" textlink="">
      <xdr:nvSpPr>
        <xdr:cNvPr id="683" name="円/楕円 682"/>
        <xdr:cNvSpPr/>
      </xdr:nvSpPr>
      <xdr:spPr>
        <a:xfrm>
          <a:off x="14541500" y="167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29539</xdr:rowOff>
    </xdr:from>
    <xdr:ext cx="534377" cy="259045"/>
    <xdr:sp macro="" textlink="">
      <xdr:nvSpPr>
        <xdr:cNvPr id="684" name="テキスト ボックス 683"/>
        <xdr:cNvSpPr txBox="1"/>
      </xdr:nvSpPr>
      <xdr:spPr>
        <a:xfrm>
          <a:off x="14325111" y="1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119856</xdr:rowOff>
    </xdr:from>
    <xdr:to>
      <xdr:col>20</xdr:col>
      <xdr:colOff>9525</xdr:colOff>
      <xdr:row>99</xdr:row>
      <xdr:rowOff>50006</xdr:rowOff>
    </xdr:to>
    <xdr:sp macro="" textlink="">
      <xdr:nvSpPr>
        <xdr:cNvPr id="685" name="円/楕円 684"/>
        <xdr:cNvSpPr/>
      </xdr:nvSpPr>
      <xdr:spPr>
        <a:xfrm>
          <a:off x="13652500" y="1692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41133</xdr:rowOff>
    </xdr:from>
    <xdr:ext cx="469744" cy="259045"/>
    <xdr:sp macro="" textlink="">
      <xdr:nvSpPr>
        <xdr:cNvPr id="686" name="テキスト ボックス 685"/>
        <xdr:cNvSpPr txBox="1"/>
      </xdr:nvSpPr>
      <xdr:spPr>
        <a:xfrm>
          <a:off x="13468427" y="1701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72155</xdr:rowOff>
    </xdr:from>
    <xdr:to>
      <xdr:col>18</xdr:col>
      <xdr:colOff>492125</xdr:colOff>
      <xdr:row>98</xdr:row>
      <xdr:rowOff>2305</xdr:rowOff>
    </xdr:to>
    <xdr:sp macro="" textlink="">
      <xdr:nvSpPr>
        <xdr:cNvPr id="687" name="円/楕円 686"/>
        <xdr:cNvSpPr/>
      </xdr:nvSpPr>
      <xdr:spPr>
        <a:xfrm>
          <a:off x="12763500" y="167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18832</xdr:rowOff>
    </xdr:from>
    <xdr:ext cx="534377" cy="259045"/>
    <xdr:sp macro="" textlink="">
      <xdr:nvSpPr>
        <xdr:cNvPr id="688" name="テキスト ボックス 687"/>
        <xdr:cNvSpPr txBox="1"/>
      </xdr:nvSpPr>
      <xdr:spPr>
        <a:xfrm>
          <a:off x="12547111" y="1647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138142</xdr:rowOff>
    </xdr:from>
    <xdr:ext cx="469744" cy="259045"/>
    <xdr:sp macro="" textlink="">
      <xdr:nvSpPr>
        <xdr:cNvPr id="722" name="テキスト ボックス 721"/>
        <xdr:cNvSpPr txBox="1"/>
      </xdr:nvSpPr>
      <xdr:spPr>
        <a:xfrm>
          <a:off x="21088427" y="63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152963</xdr:rowOff>
    </xdr:from>
    <xdr:ext cx="469744" cy="259045"/>
    <xdr:sp macro="" textlink="">
      <xdr:nvSpPr>
        <xdr:cNvPr id="725" name="テキスト ボックス 724"/>
        <xdr:cNvSpPr txBox="1"/>
      </xdr:nvSpPr>
      <xdr:spPr>
        <a:xfrm>
          <a:off x="20199427" y="63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167098</xdr:rowOff>
    </xdr:from>
    <xdr:ext cx="469744" cy="259045"/>
    <xdr:sp macro="" textlink="">
      <xdr:nvSpPr>
        <xdr:cNvPr id="728" name="テキスト ボックス 727"/>
        <xdr:cNvSpPr txBox="1"/>
      </xdr:nvSpPr>
      <xdr:spPr>
        <a:xfrm>
          <a:off x="19310427" y="63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171023</xdr:rowOff>
    </xdr:from>
    <xdr:ext cx="469744" cy="259045"/>
    <xdr:sp macro="" textlink="">
      <xdr:nvSpPr>
        <xdr:cNvPr id="730" name="テキスト ボックス 729"/>
        <xdr:cNvSpPr txBox="1"/>
      </xdr:nvSpPr>
      <xdr:spPr>
        <a:xfrm>
          <a:off x="18421427" y="63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79373</xdr:rowOff>
    </xdr:from>
    <xdr:to>
      <xdr:col>32</xdr:col>
      <xdr:colOff>187325</xdr:colOff>
      <xdr:row>56</xdr:row>
      <xdr:rowOff>142740</xdr:rowOff>
    </xdr:to>
    <xdr:cxnSp macro="">
      <xdr:nvCxnSpPr>
        <xdr:cNvPr id="772" name="直線コネクタ 771"/>
        <xdr:cNvCxnSpPr/>
      </xdr:nvCxnSpPr>
      <xdr:spPr>
        <a:xfrm flipV="1">
          <a:off x="21323300" y="9680573"/>
          <a:ext cx="838200" cy="6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142740</xdr:rowOff>
    </xdr:from>
    <xdr:to>
      <xdr:col>31</xdr:col>
      <xdr:colOff>34925</xdr:colOff>
      <xdr:row>56</xdr:row>
      <xdr:rowOff>163932</xdr:rowOff>
    </xdr:to>
    <xdr:cxnSp macro="">
      <xdr:nvCxnSpPr>
        <xdr:cNvPr id="775" name="直線コネクタ 774"/>
        <xdr:cNvCxnSpPr/>
      </xdr:nvCxnSpPr>
      <xdr:spPr>
        <a:xfrm flipV="1">
          <a:off x="20434300" y="9743940"/>
          <a:ext cx="889000" cy="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125894</xdr:rowOff>
    </xdr:from>
    <xdr:ext cx="469744" cy="259045"/>
    <xdr:sp macro="" textlink="">
      <xdr:nvSpPr>
        <xdr:cNvPr id="777" name="テキスト ボックス 776"/>
        <xdr:cNvSpPr txBox="1"/>
      </xdr:nvSpPr>
      <xdr:spPr>
        <a:xfrm>
          <a:off x="21088427" y="989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163932</xdr:rowOff>
    </xdr:from>
    <xdr:to>
      <xdr:col>29</xdr:col>
      <xdr:colOff>517525</xdr:colOff>
      <xdr:row>57</xdr:row>
      <xdr:rowOff>84996</xdr:rowOff>
    </xdr:to>
    <xdr:cxnSp macro="">
      <xdr:nvCxnSpPr>
        <xdr:cNvPr id="778" name="直線コネクタ 777"/>
        <xdr:cNvCxnSpPr/>
      </xdr:nvCxnSpPr>
      <xdr:spPr>
        <a:xfrm flipV="1">
          <a:off x="19545300" y="9765132"/>
          <a:ext cx="889000" cy="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113390</xdr:rowOff>
    </xdr:from>
    <xdr:ext cx="534377" cy="259045"/>
    <xdr:sp macro="" textlink="">
      <xdr:nvSpPr>
        <xdr:cNvPr id="780" name="テキスト ボックス 779"/>
        <xdr:cNvSpPr txBox="1"/>
      </xdr:nvSpPr>
      <xdr:spPr>
        <a:xfrm>
          <a:off x="20167111" y="98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50409</xdr:rowOff>
    </xdr:from>
    <xdr:to>
      <xdr:col>28</xdr:col>
      <xdr:colOff>314325</xdr:colOff>
      <xdr:row>57</xdr:row>
      <xdr:rowOff>84996</xdr:rowOff>
    </xdr:to>
    <xdr:cxnSp macro="">
      <xdr:nvCxnSpPr>
        <xdr:cNvPr id="781" name="直線コネクタ 780"/>
        <xdr:cNvCxnSpPr/>
      </xdr:nvCxnSpPr>
      <xdr:spPr>
        <a:xfrm>
          <a:off x="18656300" y="9823059"/>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28573</xdr:rowOff>
    </xdr:from>
    <xdr:to>
      <xdr:col>32</xdr:col>
      <xdr:colOff>238125</xdr:colOff>
      <xdr:row>56</xdr:row>
      <xdr:rowOff>130173</xdr:rowOff>
    </xdr:to>
    <xdr:sp macro="" textlink="">
      <xdr:nvSpPr>
        <xdr:cNvPr id="791" name="円/楕円 790"/>
        <xdr:cNvSpPr/>
      </xdr:nvSpPr>
      <xdr:spPr>
        <a:xfrm>
          <a:off x="22110700" y="96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51450</xdr:rowOff>
    </xdr:from>
    <xdr:ext cx="534377" cy="259045"/>
    <xdr:sp macro="" textlink="">
      <xdr:nvSpPr>
        <xdr:cNvPr id="792" name="貸付金該当値テキスト"/>
        <xdr:cNvSpPr txBox="1"/>
      </xdr:nvSpPr>
      <xdr:spPr>
        <a:xfrm>
          <a:off x="22212300" y="948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17,639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91940</xdr:rowOff>
    </xdr:from>
    <xdr:to>
      <xdr:col>31</xdr:col>
      <xdr:colOff>85725</xdr:colOff>
      <xdr:row>57</xdr:row>
      <xdr:rowOff>22090</xdr:rowOff>
    </xdr:to>
    <xdr:sp macro="" textlink="">
      <xdr:nvSpPr>
        <xdr:cNvPr id="793" name="円/楕円 792"/>
        <xdr:cNvSpPr/>
      </xdr:nvSpPr>
      <xdr:spPr>
        <a:xfrm>
          <a:off x="21272500" y="969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38617</xdr:rowOff>
    </xdr:from>
    <xdr:ext cx="534377" cy="259045"/>
    <xdr:sp macro="" textlink="">
      <xdr:nvSpPr>
        <xdr:cNvPr id="794" name="テキスト ボックス 793"/>
        <xdr:cNvSpPr txBox="1"/>
      </xdr:nvSpPr>
      <xdr:spPr>
        <a:xfrm>
          <a:off x="21056111" y="946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113132</xdr:rowOff>
    </xdr:from>
    <xdr:to>
      <xdr:col>29</xdr:col>
      <xdr:colOff>568325</xdr:colOff>
      <xdr:row>57</xdr:row>
      <xdr:rowOff>43282</xdr:rowOff>
    </xdr:to>
    <xdr:sp macro="" textlink="">
      <xdr:nvSpPr>
        <xdr:cNvPr id="795" name="円/楕円 794"/>
        <xdr:cNvSpPr/>
      </xdr:nvSpPr>
      <xdr:spPr>
        <a:xfrm>
          <a:off x="20383500" y="971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59809</xdr:rowOff>
    </xdr:from>
    <xdr:ext cx="534377" cy="259045"/>
    <xdr:sp macro="" textlink="">
      <xdr:nvSpPr>
        <xdr:cNvPr id="796" name="テキスト ボックス 795"/>
        <xdr:cNvSpPr txBox="1"/>
      </xdr:nvSpPr>
      <xdr:spPr>
        <a:xfrm>
          <a:off x="20167111" y="948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34196</xdr:rowOff>
    </xdr:from>
    <xdr:to>
      <xdr:col>28</xdr:col>
      <xdr:colOff>365125</xdr:colOff>
      <xdr:row>57</xdr:row>
      <xdr:rowOff>135796</xdr:rowOff>
    </xdr:to>
    <xdr:sp macro="" textlink="">
      <xdr:nvSpPr>
        <xdr:cNvPr id="797" name="円/楕円 796"/>
        <xdr:cNvSpPr/>
      </xdr:nvSpPr>
      <xdr:spPr>
        <a:xfrm>
          <a:off x="19494500" y="98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126923</xdr:rowOff>
    </xdr:from>
    <xdr:ext cx="469744" cy="259045"/>
    <xdr:sp macro="" textlink="">
      <xdr:nvSpPr>
        <xdr:cNvPr id="798" name="テキスト ボックス 797"/>
        <xdr:cNvSpPr txBox="1"/>
      </xdr:nvSpPr>
      <xdr:spPr>
        <a:xfrm>
          <a:off x="19310427" y="989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171059</xdr:rowOff>
    </xdr:from>
    <xdr:to>
      <xdr:col>27</xdr:col>
      <xdr:colOff>161925</xdr:colOff>
      <xdr:row>57</xdr:row>
      <xdr:rowOff>101209</xdr:rowOff>
    </xdr:to>
    <xdr:sp macro="" textlink="">
      <xdr:nvSpPr>
        <xdr:cNvPr id="799" name="円/楕円 798"/>
        <xdr:cNvSpPr/>
      </xdr:nvSpPr>
      <xdr:spPr>
        <a:xfrm>
          <a:off x="18605500" y="97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92336</xdr:rowOff>
    </xdr:from>
    <xdr:ext cx="534377" cy="259045"/>
    <xdr:sp macro="" textlink="">
      <xdr:nvSpPr>
        <xdr:cNvPr id="800" name="テキスト ボックス 799"/>
        <xdr:cNvSpPr txBox="1"/>
      </xdr:nvSpPr>
      <xdr:spPr>
        <a:xfrm>
          <a:off x="18389111" y="986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155725</xdr:rowOff>
    </xdr:from>
    <xdr:to>
      <xdr:col>32</xdr:col>
      <xdr:colOff>187325</xdr:colOff>
      <xdr:row>76</xdr:row>
      <xdr:rowOff>30063</xdr:rowOff>
    </xdr:to>
    <xdr:cxnSp macro="">
      <xdr:nvCxnSpPr>
        <xdr:cNvPr id="828" name="直線コネクタ 827"/>
        <xdr:cNvCxnSpPr/>
      </xdr:nvCxnSpPr>
      <xdr:spPr>
        <a:xfrm flipV="1">
          <a:off x="21323300" y="13014475"/>
          <a:ext cx="838200" cy="4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30063</xdr:rowOff>
    </xdr:from>
    <xdr:to>
      <xdr:col>31</xdr:col>
      <xdr:colOff>34925</xdr:colOff>
      <xdr:row>76</xdr:row>
      <xdr:rowOff>104953</xdr:rowOff>
    </xdr:to>
    <xdr:cxnSp macro="">
      <xdr:nvCxnSpPr>
        <xdr:cNvPr id="831" name="直線コネクタ 830"/>
        <xdr:cNvCxnSpPr/>
      </xdr:nvCxnSpPr>
      <xdr:spPr>
        <a:xfrm flipV="1">
          <a:off x="20434300" y="13060263"/>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164599</xdr:rowOff>
    </xdr:from>
    <xdr:ext cx="534377" cy="259045"/>
    <xdr:sp macro="" textlink="">
      <xdr:nvSpPr>
        <xdr:cNvPr id="833" name="テキスト ボックス 832"/>
        <xdr:cNvSpPr txBox="1"/>
      </xdr:nvSpPr>
      <xdr:spPr>
        <a:xfrm>
          <a:off x="21056111" y="126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104953</xdr:rowOff>
    </xdr:from>
    <xdr:to>
      <xdr:col>29</xdr:col>
      <xdr:colOff>517525</xdr:colOff>
      <xdr:row>76</xdr:row>
      <xdr:rowOff>119218</xdr:rowOff>
    </xdr:to>
    <xdr:cxnSp macro="">
      <xdr:nvCxnSpPr>
        <xdr:cNvPr id="834" name="直線コネクタ 833"/>
        <xdr:cNvCxnSpPr/>
      </xdr:nvCxnSpPr>
      <xdr:spPr>
        <a:xfrm flipV="1">
          <a:off x="19545300" y="13135153"/>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25770</xdr:rowOff>
    </xdr:from>
    <xdr:ext cx="534377" cy="259045"/>
    <xdr:sp macro="" textlink="">
      <xdr:nvSpPr>
        <xdr:cNvPr id="836" name="テキスト ボックス 835"/>
        <xdr:cNvSpPr txBox="1"/>
      </xdr:nvSpPr>
      <xdr:spPr>
        <a:xfrm>
          <a:off x="20167111" y="127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119218</xdr:rowOff>
    </xdr:from>
    <xdr:to>
      <xdr:col>28</xdr:col>
      <xdr:colOff>314325</xdr:colOff>
      <xdr:row>76</xdr:row>
      <xdr:rowOff>152913</xdr:rowOff>
    </xdr:to>
    <xdr:cxnSp macro="">
      <xdr:nvCxnSpPr>
        <xdr:cNvPr id="837" name="直線コネクタ 836"/>
        <xdr:cNvCxnSpPr/>
      </xdr:nvCxnSpPr>
      <xdr:spPr>
        <a:xfrm flipV="1">
          <a:off x="18656300" y="13149418"/>
          <a:ext cx="889000" cy="3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40172</xdr:rowOff>
    </xdr:from>
    <xdr:ext cx="534377" cy="259045"/>
    <xdr:sp macro="" textlink="">
      <xdr:nvSpPr>
        <xdr:cNvPr id="839" name="テキスト ボックス 838"/>
        <xdr:cNvSpPr txBox="1"/>
      </xdr:nvSpPr>
      <xdr:spPr>
        <a:xfrm>
          <a:off x="19278111" y="127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23530</xdr:rowOff>
    </xdr:from>
    <xdr:ext cx="534377" cy="259045"/>
    <xdr:sp macro="" textlink="">
      <xdr:nvSpPr>
        <xdr:cNvPr id="841" name="テキスト ボックス 840"/>
        <xdr:cNvSpPr txBox="1"/>
      </xdr:nvSpPr>
      <xdr:spPr>
        <a:xfrm>
          <a:off x="18389111" y="127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104925</xdr:rowOff>
    </xdr:from>
    <xdr:to>
      <xdr:col>32</xdr:col>
      <xdr:colOff>238125</xdr:colOff>
      <xdr:row>76</xdr:row>
      <xdr:rowOff>35074</xdr:rowOff>
    </xdr:to>
    <xdr:sp macro="" textlink="">
      <xdr:nvSpPr>
        <xdr:cNvPr id="847" name="円/楕円 846"/>
        <xdr:cNvSpPr/>
      </xdr:nvSpPr>
      <xdr:spPr>
        <a:xfrm>
          <a:off x="22110700" y="129636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127802</xdr:rowOff>
    </xdr:from>
    <xdr:ext cx="534377" cy="259045"/>
    <xdr:sp macro="" textlink="">
      <xdr:nvSpPr>
        <xdr:cNvPr id="848" name="繰出金該当値テキスト"/>
        <xdr:cNvSpPr txBox="1"/>
      </xdr:nvSpPr>
      <xdr:spPr>
        <a:xfrm>
          <a:off x="22212300" y="128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150713</xdr:rowOff>
    </xdr:from>
    <xdr:to>
      <xdr:col>31</xdr:col>
      <xdr:colOff>85725</xdr:colOff>
      <xdr:row>76</xdr:row>
      <xdr:rowOff>80863</xdr:rowOff>
    </xdr:to>
    <xdr:sp macro="" textlink="">
      <xdr:nvSpPr>
        <xdr:cNvPr id="849" name="円/楕円 848"/>
        <xdr:cNvSpPr/>
      </xdr:nvSpPr>
      <xdr:spPr>
        <a:xfrm>
          <a:off x="21272500" y="1300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71990</xdr:rowOff>
    </xdr:from>
    <xdr:ext cx="534377" cy="259045"/>
    <xdr:sp macro="" textlink="">
      <xdr:nvSpPr>
        <xdr:cNvPr id="850" name="テキスト ボックス 849"/>
        <xdr:cNvSpPr txBox="1"/>
      </xdr:nvSpPr>
      <xdr:spPr>
        <a:xfrm>
          <a:off x="21056111" y="131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54153</xdr:rowOff>
    </xdr:from>
    <xdr:to>
      <xdr:col>29</xdr:col>
      <xdr:colOff>568325</xdr:colOff>
      <xdr:row>76</xdr:row>
      <xdr:rowOff>155753</xdr:rowOff>
    </xdr:to>
    <xdr:sp macro="" textlink="">
      <xdr:nvSpPr>
        <xdr:cNvPr id="851" name="円/楕円 850"/>
        <xdr:cNvSpPr/>
      </xdr:nvSpPr>
      <xdr:spPr>
        <a:xfrm>
          <a:off x="20383500" y="130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146880</xdr:rowOff>
    </xdr:from>
    <xdr:ext cx="534377" cy="259045"/>
    <xdr:sp macro="" textlink="">
      <xdr:nvSpPr>
        <xdr:cNvPr id="852" name="テキスト ボックス 851"/>
        <xdr:cNvSpPr txBox="1"/>
      </xdr:nvSpPr>
      <xdr:spPr>
        <a:xfrm>
          <a:off x="20167111" y="131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68418</xdr:rowOff>
    </xdr:from>
    <xdr:to>
      <xdr:col>28</xdr:col>
      <xdr:colOff>365125</xdr:colOff>
      <xdr:row>76</xdr:row>
      <xdr:rowOff>170018</xdr:rowOff>
    </xdr:to>
    <xdr:sp macro="" textlink="">
      <xdr:nvSpPr>
        <xdr:cNvPr id="853" name="円/楕円 852"/>
        <xdr:cNvSpPr/>
      </xdr:nvSpPr>
      <xdr:spPr>
        <a:xfrm>
          <a:off x="19494500" y="130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161145</xdr:rowOff>
    </xdr:from>
    <xdr:ext cx="534377" cy="259045"/>
    <xdr:sp macro="" textlink="">
      <xdr:nvSpPr>
        <xdr:cNvPr id="854" name="テキスト ボックス 853"/>
        <xdr:cNvSpPr txBox="1"/>
      </xdr:nvSpPr>
      <xdr:spPr>
        <a:xfrm>
          <a:off x="19278111" y="1319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102113</xdr:rowOff>
    </xdr:from>
    <xdr:to>
      <xdr:col>27</xdr:col>
      <xdr:colOff>161925</xdr:colOff>
      <xdr:row>77</xdr:row>
      <xdr:rowOff>32263</xdr:rowOff>
    </xdr:to>
    <xdr:sp macro="" textlink="">
      <xdr:nvSpPr>
        <xdr:cNvPr id="855" name="円/楕円 854"/>
        <xdr:cNvSpPr/>
      </xdr:nvSpPr>
      <xdr:spPr>
        <a:xfrm>
          <a:off x="18605500" y="131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23390</xdr:rowOff>
    </xdr:from>
    <xdr:ext cx="534377" cy="259045"/>
    <xdr:sp macro="" textlink="">
      <xdr:nvSpPr>
        <xdr:cNvPr id="856" name="テキスト ボックス 855"/>
        <xdr:cNvSpPr txBox="1"/>
      </xdr:nvSpPr>
      <xdr:spPr>
        <a:xfrm>
          <a:off x="18389111" y="132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388,116</a:t>
          </a:r>
          <a:r>
            <a:rPr kumimoji="1" lang="ja-JP" altLang="en-US" sz="1300">
              <a:latin typeface="ＭＳ Ｐゴシック"/>
            </a:rPr>
            <a:t>円となっている。人件費の住民一人当たりのコストは、類似団体平均、全国平均、県平均と比較して例年大幅に下回っており、適正に職員数を管理しているといえる。普通建設事業費の住民一人当たりのコストは</a:t>
          </a:r>
          <a:r>
            <a:rPr kumimoji="1" lang="en-US" altLang="ja-JP" sz="1300">
              <a:latin typeface="ＭＳ Ｐゴシック"/>
            </a:rPr>
            <a:t>44,115</a:t>
          </a:r>
          <a:r>
            <a:rPr kumimoji="1" lang="ja-JP" altLang="en-US" sz="1300">
              <a:latin typeface="ＭＳ Ｐゴシック"/>
            </a:rPr>
            <a:t>円と前年度と比較し、事業の終了等により１２．４％減少した。住民一人当たりのコストが増加している扶助費や物件費および補助費等については制度の見直しや事業縮小等対策することで事業費を抑制し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69,104
68,285
84.59
27,163,816
26,820,385
320,990
14,593,349
26,559,123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150749</xdr:rowOff>
    </xdr:from>
    <xdr:to>
      <xdr:col>6</xdr:col>
      <xdr:colOff>511175</xdr:colOff>
      <xdr:row>35</xdr:row>
      <xdr:rowOff>41021</xdr:rowOff>
    </xdr:to>
    <xdr:cxnSp macro="">
      <xdr:nvCxnSpPr>
        <xdr:cNvPr id="61" name="直線コネクタ 60"/>
        <xdr:cNvCxnSpPr/>
      </xdr:nvCxnSpPr>
      <xdr:spPr>
        <a:xfrm>
          <a:off x="3797300" y="5980049"/>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150749</xdr:rowOff>
    </xdr:from>
    <xdr:to>
      <xdr:col>5</xdr:col>
      <xdr:colOff>358775</xdr:colOff>
      <xdr:row>35</xdr:row>
      <xdr:rowOff>100076</xdr:rowOff>
    </xdr:to>
    <xdr:cxnSp macro="">
      <xdr:nvCxnSpPr>
        <xdr:cNvPr id="64" name="直線コネクタ 63"/>
        <xdr:cNvCxnSpPr/>
      </xdr:nvCxnSpPr>
      <xdr:spPr>
        <a:xfrm flipV="1">
          <a:off x="2908300" y="5980049"/>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35704</xdr:rowOff>
    </xdr:from>
    <xdr:ext cx="469744" cy="259045"/>
    <xdr:sp macro="" textlink="">
      <xdr:nvSpPr>
        <xdr:cNvPr id="66" name="テキスト ボックス 65"/>
        <xdr:cNvSpPr txBox="1"/>
      </xdr:nvSpPr>
      <xdr:spPr>
        <a:xfrm>
          <a:off x="3562427"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60833</xdr:rowOff>
    </xdr:from>
    <xdr:to>
      <xdr:col>4</xdr:col>
      <xdr:colOff>155575</xdr:colOff>
      <xdr:row>35</xdr:row>
      <xdr:rowOff>100076</xdr:rowOff>
    </xdr:to>
    <xdr:cxnSp macro="">
      <xdr:nvCxnSpPr>
        <xdr:cNvPr id="67" name="直線コネクタ 66"/>
        <xdr:cNvCxnSpPr/>
      </xdr:nvCxnSpPr>
      <xdr:spPr>
        <a:xfrm>
          <a:off x="2019300" y="6061583"/>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46372</xdr:rowOff>
    </xdr:from>
    <xdr:ext cx="469744" cy="259045"/>
    <xdr:sp macro="" textlink="">
      <xdr:nvSpPr>
        <xdr:cNvPr id="69" name="テキスト ボックス 68"/>
        <xdr:cNvSpPr txBox="1"/>
      </xdr:nvSpPr>
      <xdr:spPr>
        <a:xfrm>
          <a:off x="2673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83693</xdr:rowOff>
    </xdr:from>
    <xdr:to>
      <xdr:col>2</xdr:col>
      <xdr:colOff>638175</xdr:colOff>
      <xdr:row>35</xdr:row>
      <xdr:rowOff>60833</xdr:rowOff>
    </xdr:to>
    <xdr:cxnSp macro="">
      <xdr:nvCxnSpPr>
        <xdr:cNvPr id="70" name="直線コネクタ 69"/>
        <xdr:cNvCxnSpPr/>
      </xdr:nvCxnSpPr>
      <xdr:spPr>
        <a:xfrm>
          <a:off x="1130300" y="5912993"/>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164101</xdr:rowOff>
    </xdr:from>
    <xdr:ext cx="469744" cy="259045"/>
    <xdr:sp macro="" textlink="">
      <xdr:nvSpPr>
        <xdr:cNvPr id="72" name="テキスト ボックス 71"/>
        <xdr:cNvSpPr txBox="1"/>
      </xdr:nvSpPr>
      <xdr:spPr>
        <a:xfrm>
          <a:off x="178442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152671</xdr:rowOff>
    </xdr:from>
    <xdr:ext cx="469744" cy="259045"/>
    <xdr:sp macro="" textlink="">
      <xdr:nvSpPr>
        <xdr:cNvPr id="74" name="テキスト ボックス 73"/>
        <xdr:cNvSpPr txBox="1"/>
      </xdr:nvSpPr>
      <xdr:spPr>
        <a:xfrm>
          <a:off x="895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161671</xdr:rowOff>
    </xdr:from>
    <xdr:to>
      <xdr:col>6</xdr:col>
      <xdr:colOff>561975</xdr:colOff>
      <xdr:row>35</xdr:row>
      <xdr:rowOff>91821</xdr:rowOff>
    </xdr:to>
    <xdr:sp macro="" textlink="">
      <xdr:nvSpPr>
        <xdr:cNvPr id="80" name="円/楕円 79"/>
        <xdr:cNvSpPr/>
      </xdr:nvSpPr>
      <xdr:spPr>
        <a:xfrm>
          <a:off x="4584700" y="59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13098</xdr:rowOff>
    </xdr:from>
    <xdr:ext cx="469744" cy="259045"/>
    <xdr:sp macro="" textlink="">
      <xdr:nvSpPr>
        <xdr:cNvPr id="81" name="議会費該当値テキスト"/>
        <xdr:cNvSpPr txBox="1"/>
      </xdr:nvSpPr>
      <xdr:spPr>
        <a:xfrm>
          <a:off x="4686300"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99949</xdr:rowOff>
    </xdr:from>
    <xdr:to>
      <xdr:col>5</xdr:col>
      <xdr:colOff>409575</xdr:colOff>
      <xdr:row>35</xdr:row>
      <xdr:rowOff>30099</xdr:rowOff>
    </xdr:to>
    <xdr:sp macro="" textlink="">
      <xdr:nvSpPr>
        <xdr:cNvPr id="82" name="円/楕円 81"/>
        <xdr:cNvSpPr/>
      </xdr:nvSpPr>
      <xdr:spPr>
        <a:xfrm>
          <a:off x="3746500" y="59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46626</xdr:rowOff>
    </xdr:from>
    <xdr:ext cx="469744" cy="259045"/>
    <xdr:sp macro="" textlink="">
      <xdr:nvSpPr>
        <xdr:cNvPr id="83" name="テキスト ボックス 82"/>
        <xdr:cNvSpPr txBox="1"/>
      </xdr:nvSpPr>
      <xdr:spPr>
        <a:xfrm>
          <a:off x="3562427" y="57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49276</xdr:rowOff>
    </xdr:from>
    <xdr:to>
      <xdr:col>4</xdr:col>
      <xdr:colOff>206375</xdr:colOff>
      <xdr:row>35</xdr:row>
      <xdr:rowOff>150876</xdr:rowOff>
    </xdr:to>
    <xdr:sp macro="" textlink="">
      <xdr:nvSpPr>
        <xdr:cNvPr id="84" name="円/楕円 83"/>
        <xdr:cNvSpPr/>
      </xdr:nvSpPr>
      <xdr:spPr>
        <a:xfrm>
          <a:off x="2857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167403</xdr:rowOff>
    </xdr:from>
    <xdr:ext cx="469744" cy="259045"/>
    <xdr:sp macro="" textlink="">
      <xdr:nvSpPr>
        <xdr:cNvPr id="85" name="テキスト ボックス 84"/>
        <xdr:cNvSpPr txBox="1"/>
      </xdr:nvSpPr>
      <xdr:spPr>
        <a:xfrm>
          <a:off x="2673427"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10033</xdr:rowOff>
    </xdr:from>
    <xdr:to>
      <xdr:col>3</xdr:col>
      <xdr:colOff>3175</xdr:colOff>
      <xdr:row>35</xdr:row>
      <xdr:rowOff>111633</xdr:rowOff>
    </xdr:to>
    <xdr:sp macro="" textlink="">
      <xdr:nvSpPr>
        <xdr:cNvPr id="86" name="円/楕円 85"/>
        <xdr:cNvSpPr/>
      </xdr:nvSpPr>
      <xdr:spPr>
        <a:xfrm>
          <a:off x="1968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128160</xdr:rowOff>
    </xdr:from>
    <xdr:ext cx="469744" cy="259045"/>
    <xdr:sp macro="" textlink="">
      <xdr:nvSpPr>
        <xdr:cNvPr id="87" name="テキスト ボックス 86"/>
        <xdr:cNvSpPr txBox="1"/>
      </xdr:nvSpPr>
      <xdr:spPr>
        <a:xfrm>
          <a:off x="1784427"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32893</xdr:rowOff>
    </xdr:from>
    <xdr:to>
      <xdr:col>1</xdr:col>
      <xdr:colOff>485775</xdr:colOff>
      <xdr:row>34</xdr:row>
      <xdr:rowOff>134493</xdr:rowOff>
    </xdr:to>
    <xdr:sp macro="" textlink="">
      <xdr:nvSpPr>
        <xdr:cNvPr id="88" name="円/楕円 87"/>
        <xdr:cNvSpPr/>
      </xdr:nvSpPr>
      <xdr:spPr>
        <a:xfrm>
          <a:off x="1079500" y="58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151020</xdr:rowOff>
    </xdr:from>
    <xdr:ext cx="469744" cy="259045"/>
    <xdr:sp macro="" textlink="">
      <xdr:nvSpPr>
        <xdr:cNvPr id="89" name="テキスト ボックス 88"/>
        <xdr:cNvSpPr txBox="1"/>
      </xdr:nvSpPr>
      <xdr:spPr>
        <a:xfrm>
          <a:off x="895427" y="563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61,891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64588</xdr:rowOff>
    </xdr:from>
    <xdr:to>
      <xdr:col>6</xdr:col>
      <xdr:colOff>511175</xdr:colOff>
      <xdr:row>58</xdr:row>
      <xdr:rowOff>62825</xdr:rowOff>
    </xdr:to>
    <xdr:cxnSp macro="">
      <xdr:nvCxnSpPr>
        <xdr:cNvPr id="121" name="直線コネクタ 120"/>
        <xdr:cNvCxnSpPr/>
      </xdr:nvCxnSpPr>
      <xdr:spPr>
        <a:xfrm flipV="1">
          <a:off x="3797300" y="9837238"/>
          <a:ext cx="838200" cy="16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55902</xdr:rowOff>
    </xdr:from>
    <xdr:to>
      <xdr:col>5</xdr:col>
      <xdr:colOff>358775</xdr:colOff>
      <xdr:row>58</xdr:row>
      <xdr:rowOff>62825</xdr:rowOff>
    </xdr:to>
    <xdr:cxnSp macro="">
      <xdr:nvCxnSpPr>
        <xdr:cNvPr id="124" name="直線コネクタ 123"/>
        <xdr:cNvCxnSpPr/>
      </xdr:nvCxnSpPr>
      <xdr:spPr>
        <a:xfrm>
          <a:off x="2908300" y="9828552"/>
          <a:ext cx="889000" cy="17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35136</xdr:rowOff>
    </xdr:from>
    <xdr:ext cx="534377" cy="259045"/>
    <xdr:sp macro="" textlink="">
      <xdr:nvSpPr>
        <xdr:cNvPr id="126" name="テキスト ボックス 125"/>
        <xdr:cNvSpPr txBox="1"/>
      </xdr:nvSpPr>
      <xdr:spPr>
        <a:xfrm>
          <a:off x="3530111" y="94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55902</xdr:rowOff>
    </xdr:from>
    <xdr:to>
      <xdr:col>4</xdr:col>
      <xdr:colOff>155575</xdr:colOff>
      <xdr:row>58</xdr:row>
      <xdr:rowOff>16844</xdr:rowOff>
    </xdr:to>
    <xdr:cxnSp macro="">
      <xdr:nvCxnSpPr>
        <xdr:cNvPr id="127" name="直線コネクタ 126"/>
        <xdr:cNvCxnSpPr/>
      </xdr:nvCxnSpPr>
      <xdr:spPr>
        <a:xfrm flipV="1">
          <a:off x="2019300" y="9828552"/>
          <a:ext cx="889000" cy="1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34548</xdr:rowOff>
    </xdr:from>
    <xdr:ext cx="534377" cy="259045"/>
    <xdr:sp macro="" textlink="">
      <xdr:nvSpPr>
        <xdr:cNvPr id="129" name="テキスト ボックス 128"/>
        <xdr:cNvSpPr txBox="1"/>
      </xdr:nvSpPr>
      <xdr:spPr>
        <a:xfrm>
          <a:off x="2641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6377</xdr:rowOff>
    </xdr:from>
    <xdr:to>
      <xdr:col>2</xdr:col>
      <xdr:colOff>638175</xdr:colOff>
      <xdr:row>58</xdr:row>
      <xdr:rowOff>16844</xdr:rowOff>
    </xdr:to>
    <xdr:cxnSp macro="">
      <xdr:nvCxnSpPr>
        <xdr:cNvPr id="130" name="直線コネクタ 129"/>
        <xdr:cNvCxnSpPr/>
      </xdr:nvCxnSpPr>
      <xdr:spPr>
        <a:xfrm>
          <a:off x="1130300" y="9779027"/>
          <a:ext cx="889000" cy="18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132308</xdr:rowOff>
    </xdr:from>
    <xdr:ext cx="534377" cy="259045"/>
    <xdr:sp macro="" textlink="">
      <xdr:nvSpPr>
        <xdr:cNvPr id="134" name="テキスト ボックス 133"/>
        <xdr:cNvSpPr txBox="1"/>
      </xdr:nvSpPr>
      <xdr:spPr>
        <a:xfrm>
          <a:off x="863111" y="93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13788</xdr:rowOff>
    </xdr:from>
    <xdr:to>
      <xdr:col>6</xdr:col>
      <xdr:colOff>561975</xdr:colOff>
      <xdr:row>57</xdr:row>
      <xdr:rowOff>115388</xdr:rowOff>
    </xdr:to>
    <xdr:sp macro="" textlink="">
      <xdr:nvSpPr>
        <xdr:cNvPr id="140" name="円/楕円 139"/>
        <xdr:cNvSpPr/>
      </xdr:nvSpPr>
      <xdr:spPr>
        <a:xfrm>
          <a:off x="4584700" y="97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163665</xdr:rowOff>
    </xdr:from>
    <xdr:ext cx="534377" cy="259045"/>
    <xdr:sp macro="" textlink="">
      <xdr:nvSpPr>
        <xdr:cNvPr id="141" name="総務費該当値テキスト"/>
        <xdr:cNvSpPr txBox="1"/>
      </xdr:nvSpPr>
      <xdr:spPr>
        <a:xfrm>
          <a:off x="4686300" y="97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12025</xdr:rowOff>
    </xdr:from>
    <xdr:to>
      <xdr:col>5</xdr:col>
      <xdr:colOff>409575</xdr:colOff>
      <xdr:row>58</xdr:row>
      <xdr:rowOff>113625</xdr:rowOff>
    </xdr:to>
    <xdr:sp macro="" textlink="">
      <xdr:nvSpPr>
        <xdr:cNvPr id="142" name="円/楕円 141"/>
        <xdr:cNvSpPr/>
      </xdr:nvSpPr>
      <xdr:spPr>
        <a:xfrm>
          <a:off x="3746500" y="99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104752</xdr:rowOff>
    </xdr:from>
    <xdr:ext cx="534377" cy="259045"/>
    <xdr:sp macro="" textlink="">
      <xdr:nvSpPr>
        <xdr:cNvPr id="143" name="テキスト ボックス 142"/>
        <xdr:cNvSpPr txBox="1"/>
      </xdr:nvSpPr>
      <xdr:spPr>
        <a:xfrm>
          <a:off x="3530111" y="1004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5102</xdr:rowOff>
    </xdr:from>
    <xdr:to>
      <xdr:col>4</xdr:col>
      <xdr:colOff>206375</xdr:colOff>
      <xdr:row>57</xdr:row>
      <xdr:rowOff>106702</xdr:rowOff>
    </xdr:to>
    <xdr:sp macro="" textlink="">
      <xdr:nvSpPr>
        <xdr:cNvPr id="144" name="円/楕円 143"/>
        <xdr:cNvSpPr/>
      </xdr:nvSpPr>
      <xdr:spPr>
        <a:xfrm>
          <a:off x="2857500" y="97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97829</xdr:rowOff>
    </xdr:from>
    <xdr:ext cx="534377" cy="259045"/>
    <xdr:sp macro="" textlink="">
      <xdr:nvSpPr>
        <xdr:cNvPr id="145" name="テキスト ボックス 144"/>
        <xdr:cNvSpPr txBox="1"/>
      </xdr:nvSpPr>
      <xdr:spPr>
        <a:xfrm>
          <a:off x="2641111" y="98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137494</xdr:rowOff>
    </xdr:from>
    <xdr:to>
      <xdr:col>3</xdr:col>
      <xdr:colOff>3175</xdr:colOff>
      <xdr:row>58</xdr:row>
      <xdr:rowOff>67644</xdr:rowOff>
    </xdr:to>
    <xdr:sp macro="" textlink="">
      <xdr:nvSpPr>
        <xdr:cNvPr id="146" name="円/楕円 145"/>
        <xdr:cNvSpPr/>
      </xdr:nvSpPr>
      <xdr:spPr>
        <a:xfrm>
          <a:off x="1968500" y="99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58771</xdr:rowOff>
    </xdr:from>
    <xdr:ext cx="534377" cy="259045"/>
    <xdr:sp macro="" textlink="">
      <xdr:nvSpPr>
        <xdr:cNvPr id="147" name="テキスト ボックス 146"/>
        <xdr:cNvSpPr txBox="1"/>
      </xdr:nvSpPr>
      <xdr:spPr>
        <a:xfrm>
          <a:off x="1752111" y="100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127027</xdr:rowOff>
    </xdr:from>
    <xdr:to>
      <xdr:col>1</xdr:col>
      <xdr:colOff>485775</xdr:colOff>
      <xdr:row>57</xdr:row>
      <xdr:rowOff>57177</xdr:rowOff>
    </xdr:to>
    <xdr:sp macro="" textlink="">
      <xdr:nvSpPr>
        <xdr:cNvPr id="148" name="円/楕円 147"/>
        <xdr:cNvSpPr/>
      </xdr:nvSpPr>
      <xdr:spPr>
        <a:xfrm>
          <a:off x="1079500" y="97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48304</xdr:rowOff>
    </xdr:from>
    <xdr:ext cx="534377" cy="259045"/>
    <xdr:sp macro="" textlink="">
      <xdr:nvSpPr>
        <xdr:cNvPr id="149" name="テキスト ボックス 148"/>
        <xdr:cNvSpPr txBox="1"/>
      </xdr:nvSpPr>
      <xdr:spPr>
        <a:xfrm>
          <a:off x="863111" y="98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112478</xdr:rowOff>
    </xdr:from>
    <xdr:to>
      <xdr:col>6</xdr:col>
      <xdr:colOff>511175</xdr:colOff>
      <xdr:row>76</xdr:row>
      <xdr:rowOff>6255</xdr:rowOff>
    </xdr:to>
    <xdr:cxnSp macro="">
      <xdr:nvCxnSpPr>
        <xdr:cNvPr id="179" name="直線コネクタ 178"/>
        <xdr:cNvCxnSpPr/>
      </xdr:nvCxnSpPr>
      <xdr:spPr>
        <a:xfrm flipV="1">
          <a:off x="3797300" y="12971228"/>
          <a:ext cx="8382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6255</xdr:rowOff>
    </xdr:from>
    <xdr:to>
      <xdr:col>5</xdr:col>
      <xdr:colOff>358775</xdr:colOff>
      <xdr:row>76</xdr:row>
      <xdr:rowOff>118478</xdr:rowOff>
    </xdr:to>
    <xdr:cxnSp macro="">
      <xdr:nvCxnSpPr>
        <xdr:cNvPr id="182" name="直線コネクタ 181"/>
        <xdr:cNvCxnSpPr/>
      </xdr:nvCxnSpPr>
      <xdr:spPr>
        <a:xfrm flipV="1">
          <a:off x="2908300" y="13036455"/>
          <a:ext cx="889000" cy="1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100970</xdr:rowOff>
    </xdr:from>
    <xdr:ext cx="599010" cy="259045"/>
    <xdr:sp macro="" textlink="">
      <xdr:nvSpPr>
        <xdr:cNvPr id="184" name="テキスト ボックス 183"/>
        <xdr:cNvSpPr txBox="1"/>
      </xdr:nvSpPr>
      <xdr:spPr>
        <a:xfrm>
          <a:off x="3497794" y="131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118478</xdr:rowOff>
    </xdr:from>
    <xdr:to>
      <xdr:col>4</xdr:col>
      <xdr:colOff>155575</xdr:colOff>
      <xdr:row>77</xdr:row>
      <xdr:rowOff>96952</xdr:rowOff>
    </xdr:to>
    <xdr:cxnSp macro="">
      <xdr:nvCxnSpPr>
        <xdr:cNvPr id="185" name="直線コネクタ 184"/>
        <xdr:cNvCxnSpPr/>
      </xdr:nvCxnSpPr>
      <xdr:spPr>
        <a:xfrm flipV="1">
          <a:off x="2019300" y="13148678"/>
          <a:ext cx="889000" cy="1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71499</xdr:rowOff>
    </xdr:from>
    <xdr:ext cx="599010" cy="259045"/>
    <xdr:sp macro="" textlink="">
      <xdr:nvSpPr>
        <xdr:cNvPr id="187" name="テキスト ボックス 186"/>
        <xdr:cNvSpPr txBox="1"/>
      </xdr:nvSpPr>
      <xdr:spPr>
        <a:xfrm>
          <a:off x="2608794" y="132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96952</xdr:rowOff>
    </xdr:from>
    <xdr:to>
      <xdr:col>2</xdr:col>
      <xdr:colOff>638175</xdr:colOff>
      <xdr:row>77</xdr:row>
      <xdr:rowOff>101772</xdr:rowOff>
    </xdr:to>
    <xdr:cxnSp macro="">
      <xdr:nvCxnSpPr>
        <xdr:cNvPr id="188" name="直線コネクタ 187"/>
        <xdr:cNvCxnSpPr/>
      </xdr:nvCxnSpPr>
      <xdr:spPr>
        <a:xfrm flipV="1">
          <a:off x="1130300" y="13298602"/>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138104</xdr:rowOff>
    </xdr:from>
    <xdr:ext cx="599010" cy="259045"/>
    <xdr:sp macro="" textlink="">
      <xdr:nvSpPr>
        <xdr:cNvPr id="190" name="テキスト ボックス 189"/>
        <xdr:cNvSpPr txBox="1"/>
      </xdr:nvSpPr>
      <xdr:spPr>
        <a:xfrm>
          <a:off x="1719794" y="1299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144124</xdr:rowOff>
    </xdr:from>
    <xdr:ext cx="599010" cy="259045"/>
    <xdr:sp macro="" textlink="">
      <xdr:nvSpPr>
        <xdr:cNvPr id="192" name="テキスト ボックス 191"/>
        <xdr:cNvSpPr txBox="1"/>
      </xdr:nvSpPr>
      <xdr:spPr>
        <a:xfrm>
          <a:off x="830794" y="1300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61678</xdr:rowOff>
    </xdr:from>
    <xdr:to>
      <xdr:col>6</xdr:col>
      <xdr:colOff>561975</xdr:colOff>
      <xdr:row>75</xdr:row>
      <xdr:rowOff>163277</xdr:rowOff>
    </xdr:to>
    <xdr:sp macro="" textlink="">
      <xdr:nvSpPr>
        <xdr:cNvPr id="198" name="円/楕円 197"/>
        <xdr:cNvSpPr/>
      </xdr:nvSpPr>
      <xdr:spPr>
        <a:xfrm>
          <a:off x="4584700" y="12920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84555</xdr:rowOff>
    </xdr:from>
    <xdr:ext cx="599010" cy="259045"/>
    <xdr:sp macro="" textlink="">
      <xdr:nvSpPr>
        <xdr:cNvPr id="199" name="民生費該当値テキスト"/>
        <xdr:cNvSpPr txBox="1"/>
      </xdr:nvSpPr>
      <xdr:spPr>
        <a:xfrm>
          <a:off x="4686300" y="1277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132,429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126905</xdr:rowOff>
    </xdr:from>
    <xdr:to>
      <xdr:col>5</xdr:col>
      <xdr:colOff>409575</xdr:colOff>
      <xdr:row>76</xdr:row>
      <xdr:rowOff>57054</xdr:rowOff>
    </xdr:to>
    <xdr:sp macro="" textlink="">
      <xdr:nvSpPr>
        <xdr:cNvPr id="200" name="円/楕円 199"/>
        <xdr:cNvSpPr/>
      </xdr:nvSpPr>
      <xdr:spPr>
        <a:xfrm>
          <a:off x="3746500" y="12985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73582</xdr:rowOff>
    </xdr:from>
    <xdr:ext cx="599010" cy="259045"/>
    <xdr:sp macro="" textlink="">
      <xdr:nvSpPr>
        <xdr:cNvPr id="201" name="テキスト ボックス 200"/>
        <xdr:cNvSpPr txBox="1"/>
      </xdr:nvSpPr>
      <xdr:spPr>
        <a:xfrm>
          <a:off x="3497794" y="1276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67678</xdr:rowOff>
    </xdr:from>
    <xdr:to>
      <xdr:col>4</xdr:col>
      <xdr:colOff>206375</xdr:colOff>
      <xdr:row>76</xdr:row>
      <xdr:rowOff>169278</xdr:rowOff>
    </xdr:to>
    <xdr:sp macro="" textlink="">
      <xdr:nvSpPr>
        <xdr:cNvPr id="202" name="円/楕円 201"/>
        <xdr:cNvSpPr/>
      </xdr:nvSpPr>
      <xdr:spPr>
        <a:xfrm>
          <a:off x="2857500" y="130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14355</xdr:rowOff>
    </xdr:from>
    <xdr:ext cx="599010" cy="259045"/>
    <xdr:sp macro="" textlink="">
      <xdr:nvSpPr>
        <xdr:cNvPr id="203" name="テキスト ボックス 202"/>
        <xdr:cNvSpPr txBox="1"/>
      </xdr:nvSpPr>
      <xdr:spPr>
        <a:xfrm>
          <a:off x="2608794" y="1287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46152</xdr:rowOff>
    </xdr:from>
    <xdr:to>
      <xdr:col>3</xdr:col>
      <xdr:colOff>3175</xdr:colOff>
      <xdr:row>77</xdr:row>
      <xdr:rowOff>147752</xdr:rowOff>
    </xdr:to>
    <xdr:sp macro="" textlink="">
      <xdr:nvSpPr>
        <xdr:cNvPr id="204" name="円/楕円 203"/>
        <xdr:cNvSpPr/>
      </xdr:nvSpPr>
      <xdr:spPr>
        <a:xfrm>
          <a:off x="1968500" y="132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138879</xdr:rowOff>
    </xdr:from>
    <xdr:ext cx="599010" cy="259045"/>
    <xdr:sp macro="" textlink="">
      <xdr:nvSpPr>
        <xdr:cNvPr id="205" name="テキスト ボックス 204"/>
        <xdr:cNvSpPr txBox="1"/>
      </xdr:nvSpPr>
      <xdr:spPr>
        <a:xfrm>
          <a:off x="1719794" y="1334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50972</xdr:rowOff>
    </xdr:from>
    <xdr:to>
      <xdr:col>1</xdr:col>
      <xdr:colOff>485775</xdr:colOff>
      <xdr:row>77</xdr:row>
      <xdr:rowOff>152572</xdr:rowOff>
    </xdr:to>
    <xdr:sp macro="" textlink="">
      <xdr:nvSpPr>
        <xdr:cNvPr id="206" name="円/楕円 205"/>
        <xdr:cNvSpPr/>
      </xdr:nvSpPr>
      <xdr:spPr>
        <a:xfrm>
          <a:off x="1079500" y="132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143699</xdr:rowOff>
    </xdr:from>
    <xdr:ext cx="599010" cy="259045"/>
    <xdr:sp macro="" textlink="">
      <xdr:nvSpPr>
        <xdr:cNvPr id="207" name="テキスト ボックス 206"/>
        <xdr:cNvSpPr txBox="1"/>
      </xdr:nvSpPr>
      <xdr:spPr>
        <a:xfrm>
          <a:off x="830794" y="1334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64663</xdr:rowOff>
    </xdr:from>
    <xdr:to>
      <xdr:col>6</xdr:col>
      <xdr:colOff>511175</xdr:colOff>
      <xdr:row>98</xdr:row>
      <xdr:rowOff>65709</xdr:rowOff>
    </xdr:to>
    <xdr:cxnSp macro="">
      <xdr:nvCxnSpPr>
        <xdr:cNvPr id="237" name="直線コネクタ 236"/>
        <xdr:cNvCxnSpPr/>
      </xdr:nvCxnSpPr>
      <xdr:spPr>
        <a:xfrm>
          <a:off x="3797300" y="16866763"/>
          <a:ext cx="8382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64663</xdr:rowOff>
    </xdr:from>
    <xdr:to>
      <xdr:col>5</xdr:col>
      <xdr:colOff>358775</xdr:colOff>
      <xdr:row>98</xdr:row>
      <xdr:rowOff>127736</xdr:rowOff>
    </xdr:to>
    <xdr:cxnSp macro="">
      <xdr:nvCxnSpPr>
        <xdr:cNvPr id="240" name="直線コネクタ 239"/>
        <xdr:cNvCxnSpPr/>
      </xdr:nvCxnSpPr>
      <xdr:spPr>
        <a:xfrm flipV="1">
          <a:off x="2908300" y="16866763"/>
          <a:ext cx="889000" cy="6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118615</xdr:rowOff>
    </xdr:from>
    <xdr:ext cx="534377" cy="259045"/>
    <xdr:sp macro="" textlink="">
      <xdr:nvSpPr>
        <xdr:cNvPr id="242" name="テキスト ボックス 241"/>
        <xdr:cNvSpPr txBox="1"/>
      </xdr:nvSpPr>
      <xdr:spPr>
        <a:xfrm>
          <a:off x="3530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127736</xdr:rowOff>
    </xdr:from>
    <xdr:to>
      <xdr:col>4</xdr:col>
      <xdr:colOff>155575</xdr:colOff>
      <xdr:row>98</xdr:row>
      <xdr:rowOff>138176</xdr:rowOff>
    </xdr:to>
    <xdr:cxnSp macro="">
      <xdr:nvCxnSpPr>
        <xdr:cNvPr id="243" name="直線コネクタ 242"/>
        <xdr:cNvCxnSpPr/>
      </xdr:nvCxnSpPr>
      <xdr:spPr>
        <a:xfrm flipV="1">
          <a:off x="2019300" y="16929836"/>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164507</xdr:rowOff>
    </xdr:from>
    <xdr:ext cx="534377" cy="259045"/>
    <xdr:sp macro="" textlink="">
      <xdr:nvSpPr>
        <xdr:cNvPr id="245" name="テキスト ボックス 244"/>
        <xdr:cNvSpPr txBox="1"/>
      </xdr:nvSpPr>
      <xdr:spPr>
        <a:xfrm>
          <a:off x="2641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129051</xdr:rowOff>
    </xdr:from>
    <xdr:to>
      <xdr:col>2</xdr:col>
      <xdr:colOff>638175</xdr:colOff>
      <xdr:row>98</xdr:row>
      <xdr:rowOff>138176</xdr:rowOff>
    </xdr:to>
    <xdr:cxnSp macro="">
      <xdr:nvCxnSpPr>
        <xdr:cNvPr id="246" name="直線コネクタ 245"/>
        <xdr:cNvCxnSpPr/>
      </xdr:nvCxnSpPr>
      <xdr:spPr>
        <a:xfrm>
          <a:off x="1130300" y="16931151"/>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21728</xdr:rowOff>
    </xdr:from>
    <xdr:ext cx="534377" cy="259045"/>
    <xdr:sp macro="" textlink="">
      <xdr:nvSpPr>
        <xdr:cNvPr id="248" name="テキスト ボックス 247"/>
        <xdr:cNvSpPr txBox="1"/>
      </xdr:nvSpPr>
      <xdr:spPr>
        <a:xfrm>
          <a:off x="1752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157097</xdr:rowOff>
    </xdr:from>
    <xdr:ext cx="534377" cy="259045"/>
    <xdr:sp macro="" textlink="">
      <xdr:nvSpPr>
        <xdr:cNvPr id="250" name="テキスト ボックス 249"/>
        <xdr:cNvSpPr txBox="1"/>
      </xdr:nvSpPr>
      <xdr:spPr>
        <a:xfrm>
          <a:off x="863111" y="164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14909</xdr:rowOff>
    </xdr:from>
    <xdr:to>
      <xdr:col>6</xdr:col>
      <xdr:colOff>561975</xdr:colOff>
      <xdr:row>98</xdr:row>
      <xdr:rowOff>116509</xdr:rowOff>
    </xdr:to>
    <xdr:sp macro="" textlink="">
      <xdr:nvSpPr>
        <xdr:cNvPr id="256" name="円/楕円 255"/>
        <xdr:cNvSpPr/>
      </xdr:nvSpPr>
      <xdr:spPr>
        <a:xfrm>
          <a:off x="4584700" y="168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101286</xdr:rowOff>
    </xdr:from>
    <xdr:ext cx="534377" cy="259045"/>
    <xdr:sp macro="" textlink="">
      <xdr:nvSpPr>
        <xdr:cNvPr id="257" name="衛生費該当値テキスト"/>
        <xdr:cNvSpPr txBox="1"/>
      </xdr:nvSpPr>
      <xdr:spPr>
        <a:xfrm>
          <a:off x="4686300" y="167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27,884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13863</xdr:rowOff>
    </xdr:from>
    <xdr:to>
      <xdr:col>5</xdr:col>
      <xdr:colOff>409575</xdr:colOff>
      <xdr:row>98</xdr:row>
      <xdr:rowOff>115463</xdr:rowOff>
    </xdr:to>
    <xdr:sp macro="" textlink="">
      <xdr:nvSpPr>
        <xdr:cNvPr id="258" name="円/楕円 257"/>
        <xdr:cNvSpPr/>
      </xdr:nvSpPr>
      <xdr:spPr>
        <a:xfrm>
          <a:off x="3746500" y="168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106590</xdr:rowOff>
    </xdr:from>
    <xdr:ext cx="534377" cy="259045"/>
    <xdr:sp macro="" textlink="">
      <xdr:nvSpPr>
        <xdr:cNvPr id="259" name="テキスト ボックス 258"/>
        <xdr:cNvSpPr txBox="1"/>
      </xdr:nvSpPr>
      <xdr:spPr>
        <a:xfrm>
          <a:off x="3530111" y="1690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76936</xdr:rowOff>
    </xdr:from>
    <xdr:to>
      <xdr:col>4</xdr:col>
      <xdr:colOff>206375</xdr:colOff>
      <xdr:row>99</xdr:row>
      <xdr:rowOff>7086</xdr:rowOff>
    </xdr:to>
    <xdr:sp macro="" textlink="">
      <xdr:nvSpPr>
        <xdr:cNvPr id="260" name="円/楕円 259"/>
        <xdr:cNvSpPr/>
      </xdr:nvSpPr>
      <xdr:spPr>
        <a:xfrm>
          <a:off x="2857500" y="168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169663</xdr:rowOff>
    </xdr:from>
    <xdr:ext cx="534377" cy="259045"/>
    <xdr:sp macro="" textlink="">
      <xdr:nvSpPr>
        <xdr:cNvPr id="261" name="テキスト ボックス 260"/>
        <xdr:cNvSpPr txBox="1"/>
      </xdr:nvSpPr>
      <xdr:spPr>
        <a:xfrm>
          <a:off x="2641111" y="1697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87376</xdr:rowOff>
    </xdr:from>
    <xdr:to>
      <xdr:col>3</xdr:col>
      <xdr:colOff>3175</xdr:colOff>
      <xdr:row>99</xdr:row>
      <xdr:rowOff>17526</xdr:rowOff>
    </xdr:to>
    <xdr:sp macro="" textlink="">
      <xdr:nvSpPr>
        <xdr:cNvPr id="262" name="円/楕円 261"/>
        <xdr:cNvSpPr/>
      </xdr:nvSpPr>
      <xdr:spPr>
        <a:xfrm>
          <a:off x="1968500" y="168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8653</xdr:rowOff>
    </xdr:from>
    <xdr:ext cx="534377" cy="259045"/>
    <xdr:sp macro="" textlink="">
      <xdr:nvSpPr>
        <xdr:cNvPr id="263" name="テキスト ボックス 262"/>
        <xdr:cNvSpPr txBox="1"/>
      </xdr:nvSpPr>
      <xdr:spPr>
        <a:xfrm>
          <a:off x="1752111" y="169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78251</xdr:rowOff>
    </xdr:from>
    <xdr:to>
      <xdr:col>1</xdr:col>
      <xdr:colOff>485775</xdr:colOff>
      <xdr:row>99</xdr:row>
      <xdr:rowOff>8401</xdr:rowOff>
    </xdr:to>
    <xdr:sp macro="" textlink="">
      <xdr:nvSpPr>
        <xdr:cNvPr id="264" name="円/楕円 263"/>
        <xdr:cNvSpPr/>
      </xdr:nvSpPr>
      <xdr:spPr>
        <a:xfrm>
          <a:off x="1079500" y="168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170978</xdr:rowOff>
    </xdr:from>
    <xdr:ext cx="534377" cy="259045"/>
    <xdr:sp macro="" textlink="">
      <xdr:nvSpPr>
        <xdr:cNvPr id="265" name="テキスト ボックス 264"/>
        <xdr:cNvSpPr txBox="1"/>
      </xdr:nvSpPr>
      <xdr:spPr>
        <a:xfrm>
          <a:off x="863111" y="169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10084</xdr:rowOff>
    </xdr:from>
    <xdr:to>
      <xdr:col>15</xdr:col>
      <xdr:colOff>180975</xdr:colOff>
      <xdr:row>38</xdr:row>
      <xdr:rowOff>48763</xdr:rowOff>
    </xdr:to>
    <xdr:cxnSp macro="">
      <xdr:nvCxnSpPr>
        <xdr:cNvPr id="292" name="直線コネクタ 291"/>
        <xdr:cNvCxnSpPr/>
      </xdr:nvCxnSpPr>
      <xdr:spPr>
        <a:xfrm>
          <a:off x="9639300" y="6525184"/>
          <a:ext cx="8382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3"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10084</xdr:rowOff>
    </xdr:from>
    <xdr:to>
      <xdr:col>14</xdr:col>
      <xdr:colOff>28575</xdr:colOff>
      <xdr:row>38</xdr:row>
      <xdr:rowOff>11318</xdr:rowOff>
    </xdr:to>
    <xdr:cxnSp macro="">
      <xdr:nvCxnSpPr>
        <xdr:cNvPr id="295" name="直線コネクタ 294"/>
        <xdr:cNvCxnSpPr/>
      </xdr:nvCxnSpPr>
      <xdr:spPr>
        <a:xfrm flipV="1">
          <a:off x="8750300" y="6525184"/>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153553</xdr:rowOff>
    </xdr:from>
    <xdr:to>
      <xdr:col>12</xdr:col>
      <xdr:colOff>511175</xdr:colOff>
      <xdr:row>38</xdr:row>
      <xdr:rowOff>11318</xdr:rowOff>
    </xdr:to>
    <xdr:cxnSp macro="">
      <xdr:nvCxnSpPr>
        <xdr:cNvPr id="298" name="直線コネクタ 297"/>
        <xdr:cNvCxnSpPr/>
      </xdr:nvCxnSpPr>
      <xdr:spPr>
        <a:xfrm>
          <a:off x="7861300" y="6497203"/>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113319</xdr:rowOff>
    </xdr:from>
    <xdr:to>
      <xdr:col>11</xdr:col>
      <xdr:colOff>307975</xdr:colOff>
      <xdr:row>37</xdr:row>
      <xdr:rowOff>153553</xdr:rowOff>
    </xdr:to>
    <xdr:cxnSp macro="">
      <xdr:nvCxnSpPr>
        <xdr:cNvPr id="301" name="直線コネクタ 300"/>
        <xdr:cNvCxnSpPr/>
      </xdr:nvCxnSpPr>
      <xdr:spPr>
        <a:xfrm>
          <a:off x="6972300" y="6114069"/>
          <a:ext cx="889000" cy="3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85203</xdr:rowOff>
    </xdr:from>
    <xdr:ext cx="469744" cy="259045"/>
    <xdr:sp macro="" textlink="">
      <xdr:nvSpPr>
        <xdr:cNvPr id="305" name="テキスト ボックス 304"/>
        <xdr:cNvSpPr txBox="1"/>
      </xdr:nvSpPr>
      <xdr:spPr>
        <a:xfrm>
          <a:off x="6737427" y="642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169413</xdr:rowOff>
    </xdr:from>
    <xdr:to>
      <xdr:col>15</xdr:col>
      <xdr:colOff>231775</xdr:colOff>
      <xdr:row>38</xdr:row>
      <xdr:rowOff>99563</xdr:rowOff>
    </xdr:to>
    <xdr:sp macro="" textlink="">
      <xdr:nvSpPr>
        <xdr:cNvPr id="311" name="円/楕円 310"/>
        <xdr:cNvSpPr/>
      </xdr:nvSpPr>
      <xdr:spPr>
        <a:xfrm>
          <a:off x="10426700" y="65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128790</xdr:rowOff>
    </xdr:from>
    <xdr:ext cx="469744" cy="259045"/>
    <xdr:sp macro="" textlink="">
      <xdr:nvSpPr>
        <xdr:cNvPr id="312" name="労働費該当値テキスト"/>
        <xdr:cNvSpPr txBox="1"/>
      </xdr:nvSpPr>
      <xdr:spPr>
        <a:xfrm>
          <a:off x="10528300" y="630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130734</xdr:rowOff>
    </xdr:from>
    <xdr:to>
      <xdr:col>14</xdr:col>
      <xdr:colOff>79375</xdr:colOff>
      <xdr:row>38</xdr:row>
      <xdr:rowOff>60884</xdr:rowOff>
    </xdr:to>
    <xdr:sp macro="" textlink="">
      <xdr:nvSpPr>
        <xdr:cNvPr id="313" name="円/楕円 312"/>
        <xdr:cNvSpPr/>
      </xdr:nvSpPr>
      <xdr:spPr>
        <a:xfrm>
          <a:off x="9588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52011</xdr:rowOff>
    </xdr:from>
    <xdr:ext cx="469744" cy="259045"/>
    <xdr:sp macro="" textlink="">
      <xdr:nvSpPr>
        <xdr:cNvPr id="314" name="テキスト ボックス 313"/>
        <xdr:cNvSpPr txBox="1"/>
      </xdr:nvSpPr>
      <xdr:spPr>
        <a:xfrm>
          <a:off x="9404427" y="656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131968</xdr:rowOff>
    </xdr:from>
    <xdr:to>
      <xdr:col>12</xdr:col>
      <xdr:colOff>561975</xdr:colOff>
      <xdr:row>38</xdr:row>
      <xdr:rowOff>62119</xdr:rowOff>
    </xdr:to>
    <xdr:sp macro="" textlink="">
      <xdr:nvSpPr>
        <xdr:cNvPr id="315" name="円/楕円 314"/>
        <xdr:cNvSpPr/>
      </xdr:nvSpPr>
      <xdr:spPr>
        <a:xfrm>
          <a:off x="8699500" y="64756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53245</xdr:rowOff>
    </xdr:from>
    <xdr:ext cx="469744" cy="259045"/>
    <xdr:sp macro="" textlink="">
      <xdr:nvSpPr>
        <xdr:cNvPr id="316" name="テキスト ボックス 315"/>
        <xdr:cNvSpPr txBox="1"/>
      </xdr:nvSpPr>
      <xdr:spPr>
        <a:xfrm>
          <a:off x="8515427" y="656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102753</xdr:rowOff>
    </xdr:from>
    <xdr:to>
      <xdr:col>11</xdr:col>
      <xdr:colOff>358775</xdr:colOff>
      <xdr:row>38</xdr:row>
      <xdr:rowOff>32903</xdr:rowOff>
    </xdr:to>
    <xdr:sp macro="" textlink="">
      <xdr:nvSpPr>
        <xdr:cNvPr id="317" name="円/楕円 316"/>
        <xdr:cNvSpPr/>
      </xdr:nvSpPr>
      <xdr:spPr>
        <a:xfrm>
          <a:off x="7810500" y="64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24030</xdr:rowOff>
    </xdr:from>
    <xdr:ext cx="469744" cy="259045"/>
    <xdr:sp macro="" textlink="">
      <xdr:nvSpPr>
        <xdr:cNvPr id="318" name="テキスト ボックス 317"/>
        <xdr:cNvSpPr txBox="1"/>
      </xdr:nvSpPr>
      <xdr:spPr>
        <a:xfrm>
          <a:off x="7626427" y="653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62519</xdr:rowOff>
    </xdr:from>
    <xdr:to>
      <xdr:col>10</xdr:col>
      <xdr:colOff>155575</xdr:colOff>
      <xdr:row>35</xdr:row>
      <xdr:rowOff>164119</xdr:rowOff>
    </xdr:to>
    <xdr:sp macro="" textlink="">
      <xdr:nvSpPr>
        <xdr:cNvPr id="319" name="円/楕円 318"/>
        <xdr:cNvSpPr/>
      </xdr:nvSpPr>
      <xdr:spPr>
        <a:xfrm>
          <a:off x="6921500" y="606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9196</xdr:rowOff>
    </xdr:from>
    <xdr:ext cx="534377" cy="259045"/>
    <xdr:sp macro="" textlink="">
      <xdr:nvSpPr>
        <xdr:cNvPr id="320" name="テキスト ボックス 319"/>
        <xdr:cNvSpPr txBox="1"/>
      </xdr:nvSpPr>
      <xdr:spPr>
        <a:xfrm>
          <a:off x="6705111" y="583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99352</xdr:rowOff>
    </xdr:from>
    <xdr:to>
      <xdr:col>15</xdr:col>
      <xdr:colOff>180975</xdr:colOff>
      <xdr:row>56</xdr:row>
      <xdr:rowOff>49670</xdr:rowOff>
    </xdr:to>
    <xdr:cxnSp macro="">
      <xdr:nvCxnSpPr>
        <xdr:cNvPr id="349" name="直線コネクタ 348"/>
        <xdr:cNvCxnSpPr/>
      </xdr:nvCxnSpPr>
      <xdr:spPr>
        <a:xfrm flipV="1">
          <a:off x="9639300" y="9529102"/>
          <a:ext cx="838200" cy="1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16713</xdr:rowOff>
    </xdr:from>
    <xdr:to>
      <xdr:col>14</xdr:col>
      <xdr:colOff>28575</xdr:colOff>
      <xdr:row>56</xdr:row>
      <xdr:rowOff>49670</xdr:rowOff>
    </xdr:to>
    <xdr:cxnSp macro="">
      <xdr:nvCxnSpPr>
        <xdr:cNvPr id="352" name="直線コネクタ 351"/>
        <xdr:cNvCxnSpPr/>
      </xdr:nvCxnSpPr>
      <xdr:spPr>
        <a:xfrm>
          <a:off x="8750300" y="9446463"/>
          <a:ext cx="889000" cy="20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50716</xdr:rowOff>
    </xdr:from>
    <xdr:ext cx="469744" cy="259045"/>
    <xdr:sp macro="" textlink="">
      <xdr:nvSpPr>
        <xdr:cNvPr id="354" name="テキスト ボックス 353"/>
        <xdr:cNvSpPr txBox="1"/>
      </xdr:nvSpPr>
      <xdr:spPr>
        <a:xfrm>
          <a:off x="9404427" y="982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16713</xdr:rowOff>
    </xdr:from>
    <xdr:to>
      <xdr:col>12</xdr:col>
      <xdr:colOff>511175</xdr:colOff>
      <xdr:row>56</xdr:row>
      <xdr:rowOff>53556</xdr:rowOff>
    </xdr:to>
    <xdr:cxnSp macro="">
      <xdr:nvCxnSpPr>
        <xdr:cNvPr id="355" name="直線コネクタ 354"/>
        <xdr:cNvCxnSpPr/>
      </xdr:nvCxnSpPr>
      <xdr:spPr>
        <a:xfrm flipV="1">
          <a:off x="7861300" y="9446463"/>
          <a:ext cx="889000" cy="2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23512</xdr:rowOff>
    </xdr:from>
    <xdr:ext cx="534377" cy="259045"/>
    <xdr:sp macro="" textlink="">
      <xdr:nvSpPr>
        <xdr:cNvPr id="357" name="テキスト ボックス 356"/>
        <xdr:cNvSpPr txBox="1"/>
      </xdr:nvSpPr>
      <xdr:spPr>
        <a:xfrm>
          <a:off x="8483111" y="9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47803</xdr:rowOff>
    </xdr:from>
    <xdr:to>
      <xdr:col>11</xdr:col>
      <xdr:colOff>307975</xdr:colOff>
      <xdr:row>56</xdr:row>
      <xdr:rowOff>53556</xdr:rowOff>
    </xdr:to>
    <xdr:cxnSp macro="">
      <xdr:nvCxnSpPr>
        <xdr:cNvPr id="358" name="直線コネクタ 357"/>
        <xdr:cNvCxnSpPr/>
      </xdr:nvCxnSpPr>
      <xdr:spPr>
        <a:xfrm>
          <a:off x="6972300" y="9649003"/>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56697</xdr:rowOff>
    </xdr:from>
    <xdr:ext cx="469744" cy="259045"/>
    <xdr:sp macro="" textlink="">
      <xdr:nvSpPr>
        <xdr:cNvPr id="360" name="テキスト ボックス 359"/>
        <xdr:cNvSpPr txBox="1"/>
      </xdr:nvSpPr>
      <xdr:spPr>
        <a:xfrm>
          <a:off x="7626427" y="98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58450</xdr:rowOff>
    </xdr:from>
    <xdr:ext cx="469744" cy="259045"/>
    <xdr:sp macro="" textlink="">
      <xdr:nvSpPr>
        <xdr:cNvPr id="362" name="テキスト ボックス 361"/>
        <xdr:cNvSpPr txBox="1"/>
      </xdr:nvSpPr>
      <xdr:spPr>
        <a:xfrm>
          <a:off x="6737427" y="983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48552</xdr:rowOff>
    </xdr:from>
    <xdr:to>
      <xdr:col>15</xdr:col>
      <xdr:colOff>231775</xdr:colOff>
      <xdr:row>55</xdr:row>
      <xdr:rowOff>150152</xdr:rowOff>
    </xdr:to>
    <xdr:sp macro="" textlink="">
      <xdr:nvSpPr>
        <xdr:cNvPr id="368" name="円/楕円 367"/>
        <xdr:cNvSpPr/>
      </xdr:nvSpPr>
      <xdr:spPr>
        <a:xfrm>
          <a:off x="10426700" y="94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71429</xdr:rowOff>
    </xdr:from>
    <xdr:ext cx="534377" cy="259045"/>
    <xdr:sp macro="" textlink="">
      <xdr:nvSpPr>
        <xdr:cNvPr id="369" name="農林水産業費該当値テキスト"/>
        <xdr:cNvSpPr txBox="1"/>
      </xdr:nvSpPr>
      <xdr:spPr>
        <a:xfrm>
          <a:off x="10528300" y="93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170320</xdr:rowOff>
    </xdr:from>
    <xdr:to>
      <xdr:col>14</xdr:col>
      <xdr:colOff>79375</xdr:colOff>
      <xdr:row>56</xdr:row>
      <xdr:rowOff>100470</xdr:rowOff>
    </xdr:to>
    <xdr:sp macro="" textlink="">
      <xdr:nvSpPr>
        <xdr:cNvPr id="370" name="円/楕円 369"/>
        <xdr:cNvSpPr/>
      </xdr:nvSpPr>
      <xdr:spPr>
        <a:xfrm>
          <a:off x="9588500" y="96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116997</xdr:rowOff>
    </xdr:from>
    <xdr:ext cx="534377" cy="259045"/>
    <xdr:sp macro="" textlink="">
      <xdr:nvSpPr>
        <xdr:cNvPr id="371" name="テキスト ボックス 370"/>
        <xdr:cNvSpPr txBox="1"/>
      </xdr:nvSpPr>
      <xdr:spPr>
        <a:xfrm>
          <a:off x="9372111" y="937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137363</xdr:rowOff>
    </xdr:from>
    <xdr:to>
      <xdr:col>12</xdr:col>
      <xdr:colOff>561975</xdr:colOff>
      <xdr:row>55</xdr:row>
      <xdr:rowOff>67513</xdr:rowOff>
    </xdr:to>
    <xdr:sp macro="" textlink="">
      <xdr:nvSpPr>
        <xdr:cNvPr id="372" name="円/楕円 371"/>
        <xdr:cNvSpPr/>
      </xdr:nvSpPr>
      <xdr:spPr>
        <a:xfrm>
          <a:off x="8699500" y="939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84040</xdr:rowOff>
    </xdr:from>
    <xdr:ext cx="534377" cy="259045"/>
    <xdr:sp macro="" textlink="">
      <xdr:nvSpPr>
        <xdr:cNvPr id="373" name="テキスト ボックス 372"/>
        <xdr:cNvSpPr txBox="1"/>
      </xdr:nvSpPr>
      <xdr:spPr>
        <a:xfrm>
          <a:off x="8483111" y="917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2756</xdr:rowOff>
    </xdr:from>
    <xdr:to>
      <xdr:col>11</xdr:col>
      <xdr:colOff>358775</xdr:colOff>
      <xdr:row>56</xdr:row>
      <xdr:rowOff>104356</xdr:rowOff>
    </xdr:to>
    <xdr:sp macro="" textlink="">
      <xdr:nvSpPr>
        <xdr:cNvPr id="374" name="円/楕円 373"/>
        <xdr:cNvSpPr/>
      </xdr:nvSpPr>
      <xdr:spPr>
        <a:xfrm>
          <a:off x="7810500" y="960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120883</xdr:rowOff>
    </xdr:from>
    <xdr:ext cx="534377" cy="259045"/>
    <xdr:sp macro="" textlink="">
      <xdr:nvSpPr>
        <xdr:cNvPr id="375" name="テキスト ボックス 374"/>
        <xdr:cNvSpPr txBox="1"/>
      </xdr:nvSpPr>
      <xdr:spPr>
        <a:xfrm>
          <a:off x="7594111" y="93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168453</xdr:rowOff>
    </xdr:from>
    <xdr:to>
      <xdr:col>10</xdr:col>
      <xdr:colOff>155575</xdr:colOff>
      <xdr:row>56</xdr:row>
      <xdr:rowOff>98603</xdr:rowOff>
    </xdr:to>
    <xdr:sp macro="" textlink="">
      <xdr:nvSpPr>
        <xdr:cNvPr id="376" name="円/楕円 375"/>
        <xdr:cNvSpPr/>
      </xdr:nvSpPr>
      <xdr:spPr>
        <a:xfrm>
          <a:off x="6921500" y="959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115130</xdr:rowOff>
    </xdr:from>
    <xdr:ext cx="534377" cy="259045"/>
    <xdr:sp macro="" textlink="">
      <xdr:nvSpPr>
        <xdr:cNvPr id="377" name="テキスト ボックス 376"/>
        <xdr:cNvSpPr txBox="1"/>
      </xdr:nvSpPr>
      <xdr:spPr>
        <a:xfrm>
          <a:off x="6705111" y="937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45242</xdr:rowOff>
    </xdr:from>
    <xdr:to>
      <xdr:col>15</xdr:col>
      <xdr:colOff>180975</xdr:colOff>
      <xdr:row>76</xdr:row>
      <xdr:rowOff>15387</xdr:rowOff>
    </xdr:to>
    <xdr:cxnSp macro="">
      <xdr:nvCxnSpPr>
        <xdr:cNvPr id="404" name="直線コネクタ 403"/>
        <xdr:cNvCxnSpPr/>
      </xdr:nvCxnSpPr>
      <xdr:spPr>
        <a:xfrm flipV="1">
          <a:off x="9639300" y="12903992"/>
          <a:ext cx="838200" cy="1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15387</xdr:rowOff>
    </xdr:from>
    <xdr:to>
      <xdr:col>14</xdr:col>
      <xdr:colOff>28575</xdr:colOff>
      <xdr:row>76</xdr:row>
      <xdr:rowOff>29835</xdr:rowOff>
    </xdr:to>
    <xdr:cxnSp macro="">
      <xdr:nvCxnSpPr>
        <xdr:cNvPr id="407" name="直線コネクタ 406"/>
        <xdr:cNvCxnSpPr/>
      </xdr:nvCxnSpPr>
      <xdr:spPr>
        <a:xfrm flipV="1">
          <a:off x="8750300" y="13045587"/>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49496</xdr:rowOff>
    </xdr:from>
    <xdr:ext cx="534377" cy="259045"/>
    <xdr:sp macro="" textlink="">
      <xdr:nvSpPr>
        <xdr:cNvPr id="409" name="テキスト ボックス 408"/>
        <xdr:cNvSpPr txBox="1"/>
      </xdr:nvSpPr>
      <xdr:spPr>
        <a:xfrm>
          <a:off x="9372111" y="132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29835</xdr:rowOff>
    </xdr:from>
    <xdr:to>
      <xdr:col>12</xdr:col>
      <xdr:colOff>511175</xdr:colOff>
      <xdr:row>76</xdr:row>
      <xdr:rowOff>113297</xdr:rowOff>
    </xdr:to>
    <xdr:cxnSp macro="">
      <xdr:nvCxnSpPr>
        <xdr:cNvPr id="410" name="直線コネクタ 409"/>
        <xdr:cNvCxnSpPr/>
      </xdr:nvCxnSpPr>
      <xdr:spPr>
        <a:xfrm flipV="1">
          <a:off x="7861300" y="13060035"/>
          <a:ext cx="889000" cy="8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67144</xdr:rowOff>
    </xdr:from>
    <xdr:ext cx="534377" cy="259045"/>
    <xdr:sp macro="" textlink="">
      <xdr:nvSpPr>
        <xdr:cNvPr id="412" name="テキスト ボックス 411"/>
        <xdr:cNvSpPr txBox="1"/>
      </xdr:nvSpPr>
      <xdr:spPr>
        <a:xfrm>
          <a:off x="8483111" y="132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87626</xdr:rowOff>
    </xdr:from>
    <xdr:to>
      <xdr:col>11</xdr:col>
      <xdr:colOff>307975</xdr:colOff>
      <xdr:row>76</xdr:row>
      <xdr:rowOff>113297</xdr:rowOff>
    </xdr:to>
    <xdr:cxnSp macro="">
      <xdr:nvCxnSpPr>
        <xdr:cNvPr id="413" name="直線コネクタ 412"/>
        <xdr:cNvCxnSpPr/>
      </xdr:nvCxnSpPr>
      <xdr:spPr>
        <a:xfrm>
          <a:off x="6972300" y="13117826"/>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49016</xdr:rowOff>
    </xdr:from>
    <xdr:ext cx="534377" cy="259045"/>
    <xdr:sp macro="" textlink="">
      <xdr:nvSpPr>
        <xdr:cNvPr id="415" name="テキスト ボックス 414"/>
        <xdr:cNvSpPr txBox="1"/>
      </xdr:nvSpPr>
      <xdr:spPr>
        <a:xfrm>
          <a:off x="7594111" y="132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31232</xdr:rowOff>
    </xdr:from>
    <xdr:ext cx="534377" cy="259045"/>
    <xdr:sp macro="" textlink="">
      <xdr:nvSpPr>
        <xdr:cNvPr id="417" name="テキスト ボックス 416"/>
        <xdr:cNvSpPr txBox="1"/>
      </xdr:nvSpPr>
      <xdr:spPr>
        <a:xfrm>
          <a:off x="6705111" y="1323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165892</xdr:rowOff>
    </xdr:from>
    <xdr:to>
      <xdr:col>15</xdr:col>
      <xdr:colOff>231775</xdr:colOff>
      <xdr:row>75</xdr:row>
      <xdr:rowOff>96042</xdr:rowOff>
    </xdr:to>
    <xdr:sp macro="" textlink="">
      <xdr:nvSpPr>
        <xdr:cNvPr id="423" name="円/楕円 422"/>
        <xdr:cNvSpPr/>
      </xdr:nvSpPr>
      <xdr:spPr>
        <a:xfrm>
          <a:off x="10426700" y="128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17319</xdr:rowOff>
    </xdr:from>
    <xdr:ext cx="534377" cy="259045"/>
    <xdr:sp macro="" textlink="">
      <xdr:nvSpPr>
        <xdr:cNvPr id="424" name="商工費該当値テキスト"/>
        <xdr:cNvSpPr txBox="1"/>
      </xdr:nvSpPr>
      <xdr:spPr>
        <a:xfrm>
          <a:off x="10528300" y="1270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26,632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136037</xdr:rowOff>
    </xdr:from>
    <xdr:to>
      <xdr:col>14</xdr:col>
      <xdr:colOff>79375</xdr:colOff>
      <xdr:row>76</xdr:row>
      <xdr:rowOff>66188</xdr:rowOff>
    </xdr:to>
    <xdr:sp macro="" textlink="">
      <xdr:nvSpPr>
        <xdr:cNvPr id="425" name="円/楕円 424"/>
        <xdr:cNvSpPr/>
      </xdr:nvSpPr>
      <xdr:spPr>
        <a:xfrm>
          <a:off x="9588500" y="129947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82714</xdr:rowOff>
    </xdr:from>
    <xdr:ext cx="534377" cy="259045"/>
    <xdr:sp macro="" textlink="">
      <xdr:nvSpPr>
        <xdr:cNvPr id="426" name="テキスト ボックス 425"/>
        <xdr:cNvSpPr txBox="1"/>
      </xdr:nvSpPr>
      <xdr:spPr>
        <a:xfrm>
          <a:off x="9372111" y="1277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150485</xdr:rowOff>
    </xdr:from>
    <xdr:to>
      <xdr:col>12</xdr:col>
      <xdr:colOff>561975</xdr:colOff>
      <xdr:row>76</xdr:row>
      <xdr:rowOff>80635</xdr:rowOff>
    </xdr:to>
    <xdr:sp macro="" textlink="">
      <xdr:nvSpPr>
        <xdr:cNvPr id="427" name="円/楕円 426"/>
        <xdr:cNvSpPr/>
      </xdr:nvSpPr>
      <xdr:spPr>
        <a:xfrm>
          <a:off x="8699500" y="130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97162</xdr:rowOff>
    </xdr:from>
    <xdr:ext cx="534377" cy="259045"/>
    <xdr:sp macro="" textlink="">
      <xdr:nvSpPr>
        <xdr:cNvPr id="428" name="テキスト ボックス 427"/>
        <xdr:cNvSpPr txBox="1"/>
      </xdr:nvSpPr>
      <xdr:spPr>
        <a:xfrm>
          <a:off x="8483111" y="127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62497</xdr:rowOff>
    </xdr:from>
    <xdr:to>
      <xdr:col>11</xdr:col>
      <xdr:colOff>358775</xdr:colOff>
      <xdr:row>76</xdr:row>
      <xdr:rowOff>164097</xdr:rowOff>
    </xdr:to>
    <xdr:sp macro="" textlink="">
      <xdr:nvSpPr>
        <xdr:cNvPr id="429" name="円/楕円 428"/>
        <xdr:cNvSpPr/>
      </xdr:nvSpPr>
      <xdr:spPr>
        <a:xfrm>
          <a:off x="7810500" y="130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9174</xdr:rowOff>
    </xdr:from>
    <xdr:ext cx="534377" cy="259045"/>
    <xdr:sp macro="" textlink="">
      <xdr:nvSpPr>
        <xdr:cNvPr id="430" name="テキスト ボックス 429"/>
        <xdr:cNvSpPr txBox="1"/>
      </xdr:nvSpPr>
      <xdr:spPr>
        <a:xfrm>
          <a:off x="7594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36826</xdr:rowOff>
    </xdr:from>
    <xdr:to>
      <xdr:col>10</xdr:col>
      <xdr:colOff>155575</xdr:colOff>
      <xdr:row>76</xdr:row>
      <xdr:rowOff>138426</xdr:rowOff>
    </xdr:to>
    <xdr:sp macro="" textlink="">
      <xdr:nvSpPr>
        <xdr:cNvPr id="431" name="円/楕円 430"/>
        <xdr:cNvSpPr/>
      </xdr:nvSpPr>
      <xdr:spPr>
        <a:xfrm>
          <a:off x="6921500" y="130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154952</xdr:rowOff>
    </xdr:from>
    <xdr:ext cx="534377" cy="259045"/>
    <xdr:sp macro="" textlink="">
      <xdr:nvSpPr>
        <xdr:cNvPr id="432" name="テキスト ボックス 431"/>
        <xdr:cNvSpPr txBox="1"/>
      </xdr:nvSpPr>
      <xdr:spPr>
        <a:xfrm>
          <a:off x="6705111" y="128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131260</xdr:rowOff>
    </xdr:from>
    <xdr:to>
      <xdr:col>15</xdr:col>
      <xdr:colOff>180975</xdr:colOff>
      <xdr:row>98</xdr:row>
      <xdr:rowOff>30962</xdr:rowOff>
    </xdr:to>
    <xdr:cxnSp macro="">
      <xdr:nvCxnSpPr>
        <xdr:cNvPr id="462" name="直線コネクタ 461"/>
        <xdr:cNvCxnSpPr/>
      </xdr:nvCxnSpPr>
      <xdr:spPr>
        <a:xfrm>
          <a:off x="9639300" y="16761910"/>
          <a:ext cx="838200" cy="7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99981</xdr:rowOff>
    </xdr:from>
    <xdr:to>
      <xdr:col>14</xdr:col>
      <xdr:colOff>28575</xdr:colOff>
      <xdr:row>97</xdr:row>
      <xdr:rowOff>131260</xdr:rowOff>
    </xdr:to>
    <xdr:cxnSp macro="">
      <xdr:nvCxnSpPr>
        <xdr:cNvPr id="465" name="直線コネクタ 464"/>
        <xdr:cNvCxnSpPr/>
      </xdr:nvCxnSpPr>
      <xdr:spPr>
        <a:xfrm>
          <a:off x="8750300" y="16730631"/>
          <a:ext cx="889000" cy="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7" name="テキスト ボックス 466"/>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99981</xdr:rowOff>
    </xdr:from>
    <xdr:to>
      <xdr:col>12</xdr:col>
      <xdr:colOff>511175</xdr:colOff>
      <xdr:row>98</xdr:row>
      <xdr:rowOff>39915</xdr:rowOff>
    </xdr:to>
    <xdr:cxnSp macro="">
      <xdr:nvCxnSpPr>
        <xdr:cNvPr id="468" name="直線コネクタ 467"/>
        <xdr:cNvCxnSpPr/>
      </xdr:nvCxnSpPr>
      <xdr:spPr>
        <a:xfrm flipV="1">
          <a:off x="7861300" y="16730631"/>
          <a:ext cx="889000" cy="1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75677</xdr:rowOff>
    </xdr:from>
    <xdr:ext cx="534377" cy="259045"/>
    <xdr:sp macro="" textlink="">
      <xdr:nvSpPr>
        <xdr:cNvPr id="470" name="テキスト ボックス 469"/>
        <xdr:cNvSpPr txBox="1"/>
      </xdr:nvSpPr>
      <xdr:spPr>
        <a:xfrm>
          <a:off x="8483111" y="16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39915</xdr:rowOff>
    </xdr:from>
    <xdr:to>
      <xdr:col>11</xdr:col>
      <xdr:colOff>307975</xdr:colOff>
      <xdr:row>98</xdr:row>
      <xdr:rowOff>76625</xdr:rowOff>
    </xdr:to>
    <xdr:cxnSp macro="">
      <xdr:nvCxnSpPr>
        <xdr:cNvPr id="471" name="直線コネクタ 470"/>
        <xdr:cNvCxnSpPr/>
      </xdr:nvCxnSpPr>
      <xdr:spPr>
        <a:xfrm flipV="1">
          <a:off x="6972300" y="16842015"/>
          <a:ext cx="889000" cy="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3" name="テキスト ボックス 472"/>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95871</xdr:rowOff>
    </xdr:from>
    <xdr:ext cx="534377" cy="259045"/>
    <xdr:sp macro="" textlink="">
      <xdr:nvSpPr>
        <xdr:cNvPr id="475" name="テキスト ボックス 474"/>
        <xdr:cNvSpPr txBox="1"/>
      </xdr:nvSpPr>
      <xdr:spPr>
        <a:xfrm>
          <a:off x="6705111" y="162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151612</xdr:rowOff>
    </xdr:from>
    <xdr:to>
      <xdr:col>15</xdr:col>
      <xdr:colOff>231775</xdr:colOff>
      <xdr:row>98</xdr:row>
      <xdr:rowOff>81762</xdr:rowOff>
    </xdr:to>
    <xdr:sp macro="" textlink="">
      <xdr:nvSpPr>
        <xdr:cNvPr id="481" name="円/楕円 480"/>
        <xdr:cNvSpPr/>
      </xdr:nvSpPr>
      <xdr:spPr>
        <a:xfrm>
          <a:off x="10426700" y="167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130039</xdr:rowOff>
    </xdr:from>
    <xdr:ext cx="534377" cy="259045"/>
    <xdr:sp macro="" textlink="">
      <xdr:nvSpPr>
        <xdr:cNvPr id="482" name="土木費該当値テキスト"/>
        <xdr:cNvSpPr txBox="1"/>
      </xdr:nvSpPr>
      <xdr:spPr>
        <a:xfrm>
          <a:off x="10528300" y="1676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80460</xdr:rowOff>
    </xdr:from>
    <xdr:to>
      <xdr:col>14</xdr:col>
      <xdr:colOff>79375</xdr:colOff>
      <xdr:row>98</xdr:row>
      <xdr:rowOff>10610</xdr:rowOff>
    </xdr:to>
    <xdr:sp macro="" textlink="">
      <xdr:nvSpPr>
        <xdr:cNvPr id="483" name="円/楕円 482"/>
        <xdr:cNvSpPr/>
      </xdr:nvSpPr>
      <xdr:spPr>
        <a:xfrm>
          <a:off x="9588500" y="167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1737</xdr:rowOff>
    </xdr:from>
    <xdr:ext cx="534377" cy="259045"/>
    <xdr:sp macro="" textlink="">
      <xdr:nvSpPr>
        <xdr:cNvPr id="484" name="テキスト ボックス 483"/>
        <xdr:cNvSpPr txBox="1"/>
      </xdr:nvSpPr>
      <xdr:spPr>
        <a:xfrm>
          <a:off x="9372111" y="1680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49181</xdr:rowOff>
    </xdr:from>
    <xdr:to>
      <xdr:col>12</xdr:col>
      <xdr:colOff>561975</xdr:colOff>
      <xdr:row>97</xdr:row>
      <xdr:rowOff>150781</xdr:rowOff>
    </xdr:to>
    <xdr:sp macro="" textlink="">
      <xdr:nvSpPr>
        <xdr:cNvPr id="485" name="円/楕円 484"/>
        <xdr:cNvSpPr/>
      </xdr:nvSpPr>
      <xdr:spPr>
        <a:xfrm>
          <a:off x="8699500" y="166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141908</xdr:rowOff>
    </xdr:from>
    <xdr:ext cx="534377" cy="259045"/>
    <xdr:sp macro="" textlink="">
      <xdr:nvSpPr>
        <xdr:cNvPr id="486" name="テキスト ボックス 485"/>
        <xdr:cNvSpPr txBox="1"/>
      </xdr:nvSpPr>
      <xdr:spPr>
        <a:xfrm>
          <a:off x="8483111" y="167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160565</xdr:rowOff>
    </xdr:from>
    <xdr:to>
      <xdr:col>11</xdr:col>
      <xdr:colOff>358775</xdr:colOff>
      <xdr:row>98</xdr:row>
      <xdr:rowOff>90715</xdr:rowOff>
    </xdr:to>
    <xdr:sp macro="" textlink="">
      <xdr:nvSpPr>
        <xdr:cNvPr id="487" name="円/楕円 486"/>
        <xdr:cNvSpPr/>
      </xdr:nvSpPr>
      <xdr:spPr>
        <a:xfrm>
          <a:off x="7810500" y="167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81842</xdr:rowOff>
    </xdr:from>
    <xdr:ext cx="534377" cy="259045"/>
    <xdr:sp macro="" textlink="">
      <xdr:nvSpPr>
        <xdr:cNvPr id="488" name="テキスト ボックス 487"/>
        <xdr:cNvSpPr txBox="1"/>
      </xdr:nvSpPr>
      <xdr:spPr>
        <a:xfrm>
          <a:off x="7594111" y="16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25825</xdr:rowOff>
    </xdr:from>
    <xdr:to>
      <xdr:col>10</xdr:col>
      <xdr:colOff>155575</xdr:colOff>
      <xdr:row>98</xdr:row>
      <xdr:rowOff>127425</xdr:rowOff>
    </xdr:to>
    <xdr:sp macro="" textlink="">
      <xdr:nvSpPr>
        <xdr:cNvPr id="489" name="円/楕円 488"/>
        <xdr:cNvSpPr/>
      </xdr:nvSpPr>
      <xdr:spPr>
        <a:xfrm>
          <a:off x="6921500" y="168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118552</xdr:rowOff>
    </xdr:from>
    <xdr:ext cx="534377" cy="259045"/>
    <xdr:sp macro="" textlink="">
      <xdr:nvSpPr>
        <xdr:cNvPr id="490" name="テキスト ボックス 489"/>
        <xdr:cNvSpPr txBox="1"/>
      </xdr:nvSpPr>
      <xdr:spPr>
        <a:xfrm>
          <a:off x="6705111" y="169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96609</xdr:rowOff>
    </xdr:from>
    <xdr:to>
      <xdr:col>23</xdr:col>
      <xdr:colOff>517525</xdr:colOff>
      <xdr:row>38</xdr:row>
      <xdr:rowOff>160427</xdr:rowOff>
    </xdr:to>
    <xdr:cxnSp macro="">
      <xdr:nvCxnSpPr>
        <xdr:cNvPr id="520" name="直線コネクタ 519"/>
        <xdr:cNvCxnSpPr/>
      </xdr:nvCxnSpPr>
      <xdr:spPr>
        <a:xfrm flipV="1">
          <a:off x="15481300" y="6611709"/>
          <a:ext cx="8382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160427</xdr:rowOff>
    </xdr:from>
    <xdr:to>
      <xdr:col>22</xdr:col>
      <xdr:colOff>365125</xdr:colOff>
      <xdr:row>38</xdr:row>
      <xdr:rowOff>166713</xdr:rowOff>
    </xdr:to>
    <xdr:cxnSp macro="">
      <xdr:nvCxnSpPr>
        <xdr:cNvPr id="523" name="直線コネクタ 522"/>
        <xdr:cNvCxnSpPr/>
      </xdr:nvCxnSpPr>
      <xdr:spPr>
        <a:xfrm flipV="1">
          <a:off x="14592300" y="6675527"/>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4754</xdr:rowOff>
    </xdr:from>
    <xdr:ext cx="534377" cy="259045"/>
    <xdr:sp macro="" textlink="">
      <xdr:nvSpPr>
        <xdr:cNvPr id="525" name="テキスト ボックス 524"/>
        <xdr:cNvSpPr txBox="1"/>
      </xdr:nvSpPr>
      <xdr:spPr>
        <a:xfrm>
          <a:off x="15214111" y="61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129108</xdr:rowOff>
    </xdr:from>
    <xdr:to>
      <xdr:col>21</xdr:col>
      <xdr:colOff>161925</xdr:colOff>
      <xdr:row>38</xdr:row>
      <xdr:rowOff>166713</xdr:rowOff>
    </xdr:to>
    <xdr:cxnSp macro="">
      <xdr:nvCxnSpPr>
        <xdr:cNvPr id="526" name="直線コネクタ 525"/>
        <xdr:cNvCxnSpPr/>
      </xdr:nvCxnSpPr>
      <xdr:spPr>
        <a:xfrm>
          <a:off x="13703300" y="6644208"/>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60075</xdr:rowOff>
    </xdr:from>
    <xdr:ext cx="534377" cy="259045"/>
    <xdr:sp macro="" textlink="">
      <xdr:nvSpPr>
        <xdr:cNvPr id="528" name="テキスト ボックス 527"/>
        <xdr:cNvSpPr txBox="1"/>
      </xdr:nvSpPr>
      <xdr:spPr>
        <a:xfrm>
          <a:off x="14325111" y="62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118935</xdr:rowOff>
    </xdr:from>
    <xdr:to>
      <xdr:col>19</xdr:col>
      <xdr:colOff>644525</xdr:colOff>
      <xdr:row>38</xdr:row>
      <xdr:rowOff>129108</xdr:rowOff>
    </xdr:to>
    <xdr:cxnSp macro="">
      <xdr:nvCxnSpPr>
        <xdr:cNvPr id="529" name="直線コネクタ 528"/>
        <xdr:cNvCxnSpPr/>
      </xdr:nvCxnSpPr>
      <xdr:spPr>
        <a:xfrm>
          <a:off x="12814300" y="6634035"/>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96347</xdr:rowOff>
    </xdr:from>
    <xdr:ext cx="534377" cy="259045"/>
    <xdr:sp macro="" textlink="">
      <xdr:nvSpPr>
        <xdr:cNvPr id="531" name="テキスト ボックス 530"/>
        <xdr:cNvSpPr txBox="1"/>
      </xdr:nvSpPr>
      <xdr:spPr>
        <a:xfrm>
          <a:off x="13436111" y="62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115359</xdr:rowOff>
    </xdr:from>
    <xdr:ext cx="534377" cy="259045"/>
    <xdr:sp macro="" textlink="">
      <xdr:nvSpPr>
        <xdr:cNvPr id="533" name="テキスト ボックス 532"/>
        <xdr:cNvSpPr txBox="1"/>
      </xdr:nvSpPr>
      <xdr:spPr>
        <a:xfrm>
          <a:off x="12547111" y="62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45809</xdr:rowOff>
    </xdr:from>
    <xdr:to>
      <xdr:col>23</xdr:col>
      <xdr:colOff>568325</xdr:colOff>
      <xdr:row>38</xdr:row>
      <xdr:rowOff>147409</xdr:rowOff>
    </xdr:to>
    <xdr:sp macro="" textlink="">
      <xdr:nvSpPr>
        <xdr:cNvPr id="539" name="円/楕円 538"/>
        <xdr:cNvSpPr/>
      </xdr:nvSpPr>
      <xdr:spPr>
        <a:xfrm>
          <a:off x="16268700" y="65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24236</xdr:rowOff>
    </xdr:from>
    <xdr:ext cx="534377" cy="259045"/>
    <xdr:sp macro="" textlink="">
      <xdr:nvSpPr>
        <xdr:cNvPr id="540" name="消防費該当値テキスト"/>
        <xdr:cNvSpPr txBox="1"/>
      </xdr:nvSpPr>
      <xdr:spPr>
        <a:xfrm>
          <a:off x="16370300" y="653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109627</xdr:rowOff>
    </xdr:from>
    <xdr:to>
      <xdr:col>22</xdr:col>
      <xdr:colOff>415925</xdr:colOff>
      <xdr:row>39</xdr:row>
      <xdr:rowOff>39777</xdr:rowOff>
    </xdr:to>
    <xdr:sp macro="" textlink="">
      <xdr:nvSpPr>
        <xdr:cNvPr id="541" name="円/楕円 540"/>
        <xdr:cNvSpPr/>
      </xdr:nvSpPr>
      <xdr:spPr>
        <a:xfrm>
          <a:off x="15430500" y="66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30904</xdr:rowOff>
    </xdr:from>
    <xdr:ext cx="534377" cy="259045"/>
    <xdr:sp macro="" textlink="">
      <xdr:nvSpPr>
        <xdr:cNvPr id="542" name="テキスト ボックス 541"/>
        <xdr:cNvSpPr txBox="1"/>
      </xdr:nvSpPr>
      <xdr:spPr>
        <a:xfrm>
          <a:off x="15214111" y="67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115913</xdr:rowOff>
    </xdr:from>
    <xdr:to>
      <xdr:col>21</xdr:col>
      <xdr:colOff>212725</xdr:colOff>
      <xdr:row>39</xdr:row>
      <xdr:rowOff>46063</xdr:rowOff>
    </xdr:to>
    <xdr:sp macro="" textlink="">
      <xdr:nvSpPr>
        <xdr:cNvPr id="543" name="円/楕円 542"/>
        <xdr:cNvSpPr/>
      </xdr:nvSpPr>
      <xdr:spPr>
        <a:xfrm>
          <a:off x="14541500" y="66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37190</xdr:rowOff>
    </xdr:from>
    <xdr:ext cx="534377" cy="259045"/>
    <xdr:sp macro="" textlink="">
      <xdr:nvSpPr>
        <xdr:cNvPr id="544" name="テキスト ボックス 543"/>
        <xdr:cNvSpPr txBox="1"/>
      </xdr:nvSpPr>
      <xdr:spPr>
        <a:xfrm>
          <a:off x="14325111" y="67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78308</xdr:rowOff>
    </xdr:from>
    <xdr:to>
      <xdr:col>20</xdr:col>
      <xdr:colOff>9525</xdr:colOff>
      <xdr:row>39</xdr:row>
      <xdr:rowOff>8458</xdr:rowOff>
    </xdr:to>
    <xdr:sp macro="" textlink="">
      <xdr:nvSpPr>
        <xdr:cNvPr id="545" name="円/楕円 544"/>
        <xdr:cNvSpPr/>
      </xdr:nvSpPr>
      <xdr:spPr>
        <a:xfrm>
          <a:off x="13652500" y="659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171035</xdr:rowOff>
    </xdr:from>
    <xdr:ext cx="534377" cy="259045"/>
    <xdr:sp macro="" textlink="">
      <xdr:nvSpPr>
        <xdr:cNvPr id="546" name="テキスト ボックス 545"/>
        <xdr:cNvSpPr txBox="1"/>
      </xdr:nvSpPr>
      <xdr:spPr>
        <a:xfrm>
          <a:off x="13436111" y="668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68135</xdr:rowOff>
    </xdr:from>
    <xdr:to>
      <xdr:col>18</xdr:col>
      <xdr:colOff>492125</xdr:colOff>
      <xdr:row>38</xdr:row>
      <xdr:rowOff>169735</xdr:rowOff>
    </xdr:to>
    <xdr:sp macro="" textlink="">
      <xdr:nvSpPr>
        <xdr:cNvPr id="547" name="円/楕円 546"/>
        <xdr:cNvSpPr/>
      </xdr:nvSpPr>
      <xdr:spPr>
        <a:xfrm>
          <a:off x="12763500" y="65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160862</xdr:rowOff>
    </xdr:from>
    <xdr:ext cx="534377" cy="259045"/>
    <xdr:sp macro="" textlink="">
      <xdr:nvSpPr>
        <xdr:cNvPr id="548" name="テキスト ボックス 547"/>
        <xdr:cNvSpPr txBox="1"/>
      </xdr:nvSpPr>
      <xdr:spPr>
        <a:xfrm>
          <a:off x="12547111" y="66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120231</xdr:rowOff>
    </xdr:from>
    <xdr:to>
      <xdr:col>23</xdr:col>
      <xdr:colOff>517525</xdr:colOff>
      <xdr:row>55</xdr:row>
      <xdr:rowOff>163722</xdr:rowOff>
    </xdr:to>
    <xdr:cxnSp macro="">
      <xdr:nvCxnSpPr>
        <xdr:cNvPr id="578" name="直線コネクタ 577"/>
        <xdr:cNvCxnSpPr/>
      </xdr:nvCxnSpPr>
      <xdr:spPr>
        <a:xfrm>
          <a:off x="15481300" y="9549981"/>
          <a:ext cx="838200" cy="4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120231</xdr:rowOff>
    </xdr:from>
    <xdr:to>
      <xdr:col>22</xdr:col>
      <xdr:colOff>365125</xdr:colOff>
      <xdr:row>55</xdr:row>
      <xdr:rowOff>137205</xdr:rowOff>
    </xdr:to>
    <xdr:cxnSp macro="">
      <xdr:nvCxnSpPr>
        <xdr:cNvPr id="581" name="直線コネクタ 580"/>
        <xdr:cNvCxnSpPr/>
      </xdr:nvCxnSpPr>
      <xdr:spPr>
        <a:xfrm flipV="1">
          <a:off x="14592300" y="9549981"/>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35227</xdr:rowOff>
    </xdr:from>
    <xdr:ext cx="534377" cy="259045"/>
    <xdr:sp macro="" textlink="">
      <xdr:nvSpPr>
        <xdr:cNvPr id="583" name="テキスト ボックス 582"/>
        <xdr:cNvSpPr txBox="1"/>
      </xdr:nvSpPr>
      <xdr:spPr>
        <a:xfrm>
          <a:off x="15214111" y="96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137205</xdr:rowOff>
    </xdr:from>
    <xdr:to>
      <xdr:col>21</xdr:col>
      <xdr:colOff>161925</xdr:colOff>
      <xdr:row>56</xdr:row>
      <xdr:rowOff>114726</xdr:rowOff>
    </xdr:to>
    <xdr:cxnSp macro="">
      <xdr:nvCxnSpPr>
        <xdr:cNvPr id="584" name="直線コネクタ 583"/>
        <xdr:cNvCxnSpPr/>
      </xdr:nvCxnSpPr>
      <xdr:spPr>
        <a:xfrm flipV="1">
          <a:off x="13703300" y="9566955"/>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103408</xdr:rowOff>
    </xdr:from>
    <xdr:ext cx="534377" cy="259045"/>
    <xdr:sp macro="" textlink="">
      <xdr:nvSpPr>
        <xdr:cNvPr id="586" name="テキスト ボックス 585"/>
        <xdr:cNvSpPr txBox="1"/>
      </xdr:nvSpPr>
      <xdr:spPr>
        <a:xfrm>
          <a:off x="14325111" y="97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114726</xdr:rowOff>
    </xdr:from>
    <xdr:to>
      <xdr:col>19</xdr:col>
      <xdr:colOff>644525</xdr:colOff>
      <xdr:row>56</xdr:row>
      <xdr:rowOff>146196</xdr:rowOff>
    </xdr:to>
    <xdr:cxnSp macro="">
      <xdr:nvCxnSpPr>
        <xdr:cNvPr id="587" name="直線コネクタ 586"/>
        <xdr:cNvCxnSpPr/>
      </xdr:nvCxnSpPr>
      <xdr:spPr>
        <a:xfrm flipV="1">
          <a:off x="12814300" y="9715926"/>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167841</xdr:rowOff>
    </xdr:from>
    <xdr:ext cx="534377" cy="259045"/>
    <xdr:sp macro="" textlink="">
      <xdr:nvSpPr>
        <xdr:cNvPr id="589" name="テキスト ボックス 588"/>
        <xdr:cNvSpPr txBox="1"/>
      </xdr:nvSpPr>
      <xdr:spPr>
        <a:xfrm>
          <a:off x="13436111" y="9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3706</xdr:rowOff>
    </xdr:from>
    <xdr:ext cx="534377" cy="259045"/>
    <xdr:sp macro="" textlink="">
      <xdr:nvSpPr>
        <xdr:cNvPr id="591" name="テキスト ボックス 590"/>
        <xdr:cNvSpPr txBox="1"/>
      </xdr:nvSpPr>
      <xdr:spPr>
        <a:xfrm>
          <a:off x="12547111" y="94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112922</xdr:rowOff>
    </xdr:from>
    <xdr:to>
      <xdr:col>23</xdr:col>
      <xdr:colOff>568325</xdr:colOff>
      <xdr:row>56</xdr:row>
      <xdr:rowOff>43072</xdr:rowOff>
    </xdr:to>
    <xdr:sp macro="" textlink="">
      <xdr:nvSpPr>
        <xdr:cNvPr id="597" name="円/楕円 596"/>
        <xdr:cNvSpPr/>
      </xdr:nvSpPr>
      <xdr:spPr>
        <a:xfrm>
          <a:off x="16268700" y="95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135799</xdr:rowOff>
    </xdr:from>
    <xdr:ext cx="534377" cy="259045"/>
    <xdr:sp macro="" textlink="">
      <xdr:nvSpPr>
        <xdr:cNvPr id="598" name="教育費該当値テキスト"/>
        <xdr:cNvSpPr txBox="1"/>
      </xdr:nvSpPr>
      <xdr:spPr>
        <a:xfrm>
          <a:off x="16370300" y="939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49,739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69431</xdr:rowOff>
    </xdr:from>
    <xdr:to>
      <xdr:col>22</xdr:col>
      <xdr:colOff>415925</xdr:colOff>
      <xdr:row>55</xdr:row>
      <xdr:rowOff>171031</xdr:rowOff>
    </xdr:to>
    <xdr:sp macro="" textlink="">
      <xdr:nvSpPr>
        <xdr:cNvPr id="599" name="円/楕円 598"/>
        <xdr:cNvSpPr/>
      </xdr:nvSpPr>
      <xdr:spPr>
        <a:xfrm>
          <a:off x="15430500" y="94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16108</xdr:rowOff>
    </xdr:from>
    <xdr:ext cx="534377" cy="259045"/>
    <xdr:sp macro="" textlink="">
      <xdr:nvSpPr>
        <xdr:cNvPr id="600" name="テキスト ボックス 599"/>
        <xdr:cNvSpPr txBox="1"/>
      </xdr:nvSpPr>
      <xdr:spPr>
        <a:xfrm>
          <a:off x="15214111" y="92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86405</xdr:rowOff>
    </xdr:from>
    <xdr:to>
      <xdr:col>21</xdr:col>
      <xdr:colOff>212725</xdr:colOff>
      <xdr:row>56</xdr:row>
      <xdr:rowOff>16555</xdr:rowOff>
    </xdr:to>
    <xdr:sp macro="" textlink="">
      <xdr:nvSpPr>
        <xdr:cNvPr id="601" name="円/楕円 600"/>
        <xdr:cNvSpPr/>
      </xdr:nvSpPr>
      <xdr:spPr>
        <a:xfrm>
          <a:off x="14541500" y="95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33082</xdr:rowOff>
    </xdr:from>
    <xdr:ext cx="534377" cy="259045"/>
    <xdr:sp macro="" textlink="">
      <xdr:nvSpPr>
        <xdr:cNvPr id="602" name="テキスト ボックス 601"/>
        <xdr:cNvSpPr txBox="1"/>
      </xdr:nvSpPr>
      <xdr:spPr>
        <a:xfrm>
          <a:off x="14325111" y="92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63926</xdr:rowOff>
    </xdr:from>
    <xdr:to>
      <xdr:col>20</xdr:col>
      <xdr:colOff>9525</xdr:colOff>
      <xdr:row>56</xdr:row>
      <xdr:rowOff>165526</xdr:rowOff>
    </xdr:to>
    <xdr:sp macro="" textlink="">
      <xdr:nvSpPr>
        <xdr:cNvPr id="603" name="円/楕円 602"/>
        <xdr:cNvSpPr/>
      </xdr:nvSpPr>
      <xdr:spPr>
        <a:xfrm>
          <a:off x="13652500" y="96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156653</xdr:rowOff>
    </xdr:from>
    <xdr:ext cx="534377" cy="259045"/>
    <xdr:sp macro="" textlink="">
      <xdr:nvSpPr>
        <xdr:cNvPr id="604" name="テキスト ボックス 603"/>
        <xdr:cNvSpPr txBox="1"/>
      </xdr:nvSpPr>
      <xdr:spPr>
        <a:xfrm>
          <a:off x="13436111" y="97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95396</xdr:rowOff>
    </xdr:from>
    <xdr:to>
      <xdr:col>18</xdr:col>
      <xdr:colOff>492125</xdr:colOff>
      <xdr:row>57</xdr:row>
      <xdr:rowOff>25546</xdr:rowOff>
    </xdr:to>
    <xdr:sp macro="" textlink="">
      <xdr:nvSpPr>
        <xdr:cNvPr id="605" name="円/楕円 604"/>
        <xdr:cNvSpPr/>
      </xdr:nvSpPr>
      <xdr:spPr>
        <a:xfrm>
          <a:off x="12763500" y="96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16673</xdr:rowOff>
    </xdr:from>
    <xdr:ext cx="534377" cy="259045"/>
    <xdr:sp macro="" textlink="">
      <xdr:nvSpPr>
        <xdr:cNvPr id="606" name="テキスト ボックス 605"/>
        <xdr:cNvSpPr txBox="1"/>
      </xdr:nvSpPr>
      <xdr:spPr>
        <a:xfrm>
          <a:off x="12547111" y="978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43611</xdr:rowOff>
    </xdr:from>
    <xdr:to>
      <xdr:col>23</xdr:col>
      <xdr:colOff>517525</xdr:colOff>
      <xdr:row>79</xdr:row>
      <xdr:rowOff>44450</xdr:rowOff>
    </xdr:to>
    <xdr:cxnSp macro="">
      <xdr:nvCxnSpPr>
        <xdr:cNvPr id="635" name="直線コネクタ 634"/>
        <xdr:cNvCxnSpPr/>
      </xdr:nvCxnSpPr>
      <xdr:spPr>
        <a:xfrm flipV="1">
          <a:off x="15481300" y="13588161"/>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44259</xdr:rowOff>
    </xdr:from>
    <xdr:to>
      <xdr:col>22</xdr:col>
      <xdr:colOff>365125</xdr:colOff>
      <xdr:row>79</xdr:row>
      <xdr:rowOff>44450</xdr:rowOff>
    </xdr:to>
    <xdr:cxnSp macro="">
      <xdr:nvCxnSpPr>
        <xdr:cNvPr id="638" name="直線コネクタ 637"/>
        <xdr:cNvCxnSpPr/>
      </xdr:nvCxnSpPr>
      <xdr:spPr>
        <a:xfrm>
          <a:off x="14592300" y="13588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0" name="テキスト ボックス 639"/>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44259</xdr:rowOff>
    </xdr:from>
    <xdr:to>
      <xdr:col>21</xdr:col>
      <xdr:colOff>161925</xdr:colOff>
      <xdr:row>79</xdr:row>
      <xdr:rowOff>44450</xdr:rowOff>
    </xdr:to>
    <xdr:cxnSp macro="">
      <xdr:nvCxnSpPr>
        <xdr:cNvPr id="641" name="直線コネクタ 640"/>
        <xdr:cNvCxnSpPr/>
      </xdr:nvCxnSpPr>
      <xdr:spPr>
        <a:xfrm flipV="1">
          <a:off x="13703300" y="13588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97604</xdr:rowOff>
    </xdr:from>
    <xdr:ext cx="378565" cy="259045"/>
    <xdr:sp macro="" textlink="">
      <xdr:nvSpPr>
        <xdr:cNvPr id="643" name="テキスト ボックス 642"/>
        <xdr:cNvSpPr txBox="1"/>
      </xdr:nvSpPr>
      <xdr:spPr>
        <a:xfrm>
          <a:off x="14403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20486</xdr:rowOff>
    </xdr:from>
    <xdr:to>
      <xdr:col>19</xdr:col>
      <xdr:colOff>644525</xdr:colOff>
      <xdr:row>79</xdr:row>
      <xdr:rowOff>44450</xdr:rowOff>
    </xdr:to>
    <xdr:cxnSp macro="">
      <xdr:nvCxnSpPr>
        <xdr:cNvPr id="644" name="直線コネクタ 643"/>
        <xdr:cNvCxnSpPr/>
      </xdr:nvCxnSpPr>
      <xdr:spPr>
        <a:xfrm>
          <a:off x="12814300" y="13565036"/>
          <a:ext cx="8890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82287</xdr:rowOff>
    </xdr:from>
    <xdr:ext cx="378565" cy="259045"/>
    <xdr:sp macro="" textlink="">
      <xdr:nvSpPr>
        <xdr:cNvPr id="646" name="テキスト ボックス 645"/>
        <xdr:cNvSpPr txBox="1"/>
      </xdr:nvSpPr>
      <xdr:spPr>
        <a:xfrm>
          <a:off x="13514017" y="1328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74134</xdr:rowOff>
    </xdr:from>
    <xdr:ext cx="378565" cy="259045"/>
    <xdr:sp macro="" textlink="">
      <xdr:nvSpPr>
        <xdr:cNvPr id="648" name="テキスト ボックス 647"/>
        <xdr:cNvSpPr txBox="1"/>
      </xdr:nvSpPr>
      <xdr:spPr>
        <a:xfrm>
          <a:off x="12625017" y="1327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164261</xdr:rowOff>
    </xdr:from>
    <xdr:to>
      <xdr:col>23</xdr:col>
      <xdr:colOff>568325</xdr:colOff>
      <xdr:row>79</xdr:row>
      <xdr:rowOff>94411</xdr:rowOff>
    </xdr:to>
    <xdr:sp macro="" textlink="">
      <xdr:nvSpPr>
        <xdr:cNvPr id="654" name="円/楕円 653"/>
        <xdr:cNvSpPr/>
      </xdr:nvSpPr>
      <xdr:spPr>
        <a:xfrm>
          <a:off x="162687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313932" cy="259045"/>
    <xdr:sp macro="" textlink="">
      <xdr:nvSpPr>
        <xdr:cNvPr id="655" name="災害復旧費該当値テキスト"/>
        <xdr:cNvSpPr txBox="1"/>
      </xdr:nvSpPr>
      <xdr:spPr>
        <a:xfrm>
          <a:off x="16370300" y="13461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164909</xdr:rowOff>
    </xdr:from>
    <xdr:to>
      <xdr:col>21</xdr:col>
      <xdr:colOff>212725</xdr:colOff>
      <xdr:row>79</xdr:row>
      <xdr:rowOff>95059</xdr:rowOff>
    </xdr:to>
    <xdr:sp macro="" textlink="">
      <xdr:nvSpPr>
        <xdr:cNvPr id="658" name="円/楕円 657"/>
        <xdr:cNvSpPr/>
      </xdr:nvSpPr>
      <xdr:spPr>
        <a:xfrm>
          <a:off x="14541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86186</xdr:rowOff>
    </xdr:from>
    <xdr:ext cx="249299" cy="259045"/>
    <xdr:sp macro="" textlink="">
      <xdr:nvSpPr>
        <xdr:cNvPr id="659" name="テキスト ボックス 658"/>
        <xdr:cNvSpPr txBox="1"/>
      </xdr:nvSpPr>
      <xdr:spPr>
        <a:xfrm>
          <a:off x="14467649" y="13630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141136</xdr:rowOff>
    </xdr:from>
    <xdr:to>
      <xdr:col>18</xdr:col>
      <xdr:colOff>492125</xdr:colOff>
      <xdr:row>79</xdr:row>
      <xdr:rowOff>71286</xdr:rowOff>
    </xdr:to>
    <xdr:sp macro="" textlink="">
      <xdr:nvSpPr>
        <xdr:cNvPr id="662" name="円/楕円 661"/>
        <xdr:cNvSpPr/>
      </xdr:nvSpPr>
      <xdr:spPr>
        <a:xfrm>
          <a:off x="12763500" y="135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62413</xdr:rowOff>
    </xdr:from>
    <xdr:ext cx="378565" cy="259045"/>
    <xdr:sp macro="" textlink="">
      <xdr:nvSpPr>
        <xdr:cNvPr id="663" name="テキスト ボックス 662"/>
        <xdr:cNvSpPr txBox="1"/>
      </xdr:nvSpPr>
      <xdr:spPr>
        <a:xfrm>
          <a:off x="12625017" y="1360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44864</xdr:rowOff>
    </xdr:from>
    <xdr:to>
      <xdr:col>23</xdr:col>
      <xdr:colOff>517525</xdr:colOff>
      <xdr:row>95</xdr:row>
      <xdr:rowOff>80705</xdr:rowOff>
    </xdr:to>
    <xdr:cxnSp macro="">
      <xdr:nvCxnSpPr>
        <xdr:cNvPr id="694" name="直線コネクタ 693"/>
        <xdr:cNvCxnSpPr/>
      </xdr:nvCxnSpPr>
      <xdr:spPr>
        <a:xfrm>
          <a:off x="15481300" y="16332614"/>
          <a:ext cx="8382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157939</xdr:rowOff>
    </xdr:from>
    <xdr:to>
      <xdr:col>22</xdr:col>
      <xdr:colOff>365125</xdr:colOff>
      <xdr:row>95</xdr:row>
      <xdr:rowOff>44864</xdr:rowOff>
    </xdr:to>
    <xdr:cxnSp macro="">
      <xdr:nvCxnSpPr>
        <xdr:cNvPr id="697" name="直線コネクタ 696"/>
        <xdr:cNvCxnSpPr/>
      </xdr:nvCxnSpPr>
      <xdr:spPr>
        <a:xfrm>
          <a:off x="14592300" y="16274239"/>
          <a:ext cx="889000" cy="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125637</xdr:rowOff>
    </xdr:from>
    <xdr:ext cx="534377" cy="259045"/>
    <xdr:sp macro="" textlink="">
      <xdr:nvSpPr>
        <xdr:cNvPr id="699" name="テキスト ボックス 698"/>
        <xdr:cNvSpPr txBox="1"/>
      </xdr:nvSpPr>
      <xdr:spPr>
        <a:xfrm>
          <a:off x="15214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148534</xdr:rowOff>
    </xdr:from>
    <xdr:to>
      <xdr:col>21</xdr:col>
      <xdr:colOff>161925</xdr:colOff>
      <xdr:row>94</xdr:row>
      <xdr:rowOff>157939</xdr:rowOff>
    </xdr:to>
    <xdr:cxnSp macro="">
      <xdr:nvCxnSpPr>
        <xdr:cNvPr id="700" name="直線コネクタ 699"/>
        <xdr:cNvCxnSpPr/>
      </xdr:nvCxnSpPr>
      <xdr:spPr>
        <a:xfrm>
          <a:off x="13703300" y="16093384"/>
          <a:ext cx="889000" cy="18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124917</xdr:rowOff>
    </xdr:from>
    <xdr:ext cx="534377" cy="259045"/>
    <xdr:sp macro="" textlink="">
      <xdr:nvSpPr>
        <xdr:cNvPr id="702" name="テキスト ボックス 701"/>
        <xdr:cNvSpPr txBox="1"/>
      </xdr:nvSpPr>
      <xdr:spPr>
        <a:xfrm>
          <a:off x="14325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148534</xdr:rowOff>
    </xdr:from>
    <xdr:to>
      <xdr:col>19</xdr:col>
      <xdr:colOff>644525</xdr:colOff>
      <xdr:row>94</xdr:row>
      <xdr:rowOff>67903</xdr:rowOff>
    </xdr:to>
    <xdr:cxnSp macro="">
      <xdr:nvCxnSpPr>
        <xdr:cNvPr id="703" name="直線コネクタ 702"/>
        <xdr:cNvCxnSpPr/>
      </xdr:nvCxnSpPr>
      <xdr:spPr>
        <a:xfrm flipV="1">
          <a:off x="12814300" y="16093384"/>
          <a:ext cx="889000" cy="9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103021</xdr:rowOff>
    </xdr:from>
    <xdr:ext cx="534377" cy="259045"/>
    <xdr:sp macro="" textlink="">
      <xdr:nvSpPr>
        <xdr:cNvPr id="705" name="テキスト ボックス 704"/>
        <xdr:cNvSpPr txBox="1"/>
      </xdr:nvSpPr>
      <xdr:spPr>
        <a:xfrm>
          <a:off x="13436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97600</xdr:rowOff>
    </xdr:from>
    <xdr:ext cx="534377" cy="259045"/>
    <xdr:sp macro="" textlink="">
      <xdr:nvSpPr>
        <xdr:cNvPr id="707" name="テキスト ボックス 706"/>
        <xdr:cNvSpPr txBox="1"/>
      </xdr:nvSpPr>
      <xdr:spPr>
        <a:xfrm>
          <a:off x="12547111" y="163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29905</xdr:rowOff>
    </xdr:from>
    <xdr:to>
      <xdr:col>23</xdr:col>
      <xdr:colOff>568325</xdr:colOff>
      <xdr:row>95</xdr:row>
      <xdr:rowOff>131505</xdr:rowOff>
    </xdr:to>
    <xdr:sp macro="" textlink="">
      <xdr:nvSpPr>
        <xdr:cNvPr id="713" name="円/楕円 712"/>
        <xdr:cNvSpPr/>
      </xdr:nvSpPr>
      <xdr:spPr>
        <a:xfrm>
          <a:off x="16268700" y="163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52782</xdr:rowOff>
    </xdr:from>
    <xdr:ext cx="534377" cy="259045"/>
    <xdr:sp macro="" textlink="">
      <xdr:nvSpPr>
        <xdr:cNvPr id="714" name="公債費該当値テキスト"/>
        <xdr:cNvSpPr txBox="1"/>
      </xdr:nvSpPr>
      <xdr:spPr>
        <a:xfrm>
          <a:off x="16370300" y="161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43,113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165514</xdr:rowOff>
    </xdr:from>
    <xdr:to>
      <xdr:col>22</xdr:col>
      <xdr:colOff>415925</xdr:colOff>
      <xdr:row>95</xdr:row>
      <xdr:rowOff>95664</xdr:rowOff>
    </xdr:to>
    <xdr:sp macro="" textlink="">
      <xdr:nvSpPr>
        <xdr:cNvPr id="715" name="円/楕円 714"/>
        <xdr:cNvSpPr/>
      </xdr:nvSpPr>
      <xdr:spPr>
        <a:xfrm>
          <a:off x="15430500" y="1628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112191</xdr:rowOff>
    </xdr:from>
    <xdr:ext cx="534377" cy="259045"/>
    <xdr:sp macro="" textlink="">
      <xdr:nvSpPr>
        <xdr:cNvPr id="716" name="テキスト ボックス 715"/>
        <xdr:cNvSpPr txBox="1"/>
      </xdr:nvSpPr>
      <xdr:spPr>
        <a:xfrm>
          <a:off x="15214111" y="160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107139</xdr:rowOff>
    </xdr:from>
    <xdr:to>
      <xdr:col>21</xdr:col>
      <xdr:colOff>212725</xdr:colOff>
      <xdr:row>95</xdr:row>
      <xdr:rowOff>37289</xdr:rowOff>
    </xdr:to>
    <xdr:sp macro="" textlink="">
      <xdr:nvSpPr>
        <xdr:cNvPr id="717" name="円/楕円 716"/>
        <xdr:cNvSpPr/>
      </xdr:nvSpPr>
      <xdr:spPr>
        <a:xfrm>
          <a:off x="14541500" y="162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53816</xdr:rowOff>
    </xdr:from>
    <xdr:ext cx="534377" cy="259045"/>
    <xdr:sp macro="" textlink="">
      <xdr:nvSpPr>
        <xdr:cNvPr id="718" name="テキスト ボックス 717"/>
        <xdr:cNvSpPr txBox="1"/>
      </xdr:nvSpPr>
      <xdr:spPr>
        <a:xfrm>
          <a:off x="14325111" y="159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97734</xdr:rowOff>
    </xdr:from>
    <xdr:to>
      <xdr:col>20</xdr:col>
      <xdr:colOff>9525</xdr:colOff>
      <xdr:row>94</xdr:row>
      <xdr:rowOff>27884</xdr:rowOff>
    </xdr:to>
    <xdr:sp macro="" textlink="">
      <xdr:nvSpPr>
        <xdr:cNvPr id="719" name="円/楕円 718"/>
        <xdr:cNvSpPr/>
      </xdr:nvSpPr>
      <xdr:spPr>
        <a:xfrm>
          <a:off x="13652500" y="160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44411</xdr:rowOff>
    </xdr:from>
    <xdr:ext cx="534377" cy="259045"/>
    <xdr:sp macro="" textlink="">
      <xdr:nvSpPr>
        <xdr:cNvPr id="720" name="テキスト ボックス 719"/>
        <xdr:cNvSpPr txBox="1"/>
      </xdr:nvSpPr>
      <xdr:spPr>
        <a:xfrm>
          <a:off x="13436111" y="158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17103</xdr:rowOff>
    </xdr:from>
    <xdr:to>
      <xdr:col>18</xdr:col>
      <xdr:colOff>492125</xdr:colOff>
      <xdr:row>94</xdr:row>
      <xdr:rowOff>118703</xdr:rowOff>
    </xdr:to>
    <xdr:sp macro="" textlink="">
      <xdr:nvSpPr>
        <xdr:cNvPr id="721" name="円/楕円 720"/>
        <xdr:cNvSpPr/>
      </xdr:nvSpPr>
      <xdr:spPr>
        <a:xfrm>
          <a:off x="12763500" y="161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135230</xdr:rowOff>
    </xdr:from>
    <xdr:ext cx="534377" cy="259045"/>
    <xdr:sp macro="" textlink="">
      <xdr:nvSpPr>
        <xdr:cNvPr id="722" name="テキスト ボックス 721"/>
        <xdr:cNvSpPr txBox="1"/>
      </xdr:nvSpPr>
      <xdr:spPr>
        <a:xfrm>
          <a:off x="12547111" y="1590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主な構成項目である民生費の住民一人当たりのコストは</a:t>
          </a:r>
          <a:r>
            <a:rPr kumimoji="1" lang="en-US" altLang="ja-JP" sz="1300">
              <a:latin typeface="ＭＳ Ｐゴシック"/>
            </a:rPr>
            <a:t>132,429</a:t>
          </a:r>
          <a:r>
            <a:rPr kumimoji="1" lang="ja-JP" altLang="en-US" sz="1300">
              <a:latin typeface="ＭＳ Ｐゴシック"/>
            </a:rPr>
            <a:t>円で、全国平均、県平均のいずれも下回っているが、年々増加しており、平成２７年度は子育て支援制度の開始および国民健康保険事業の制度改正等により前年度に比べ２．７％増となった。教育費の住民一人当たりのコストは平成２５年度より類似団体平均と比較して高い状態となっており、これは小中学校や体育館などの改修工事等を行っていたためである。また、住民一人当たりのコストが前年度と比較し、３１．８％増加した総務費については、財政調整基金および減債基金の積み立てが増加の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年度は財政調整基金を</a:t>
          </a:r>
          <a:r>
            <a:rPr kumimoji="1" lang="en-US" altLang="ja-JP" sz="1400">
              <a:latin typeface="ＭＳ ゴシック" pitchFamily="49" charset="-128"/>
              <a:ea typeface="ＭＳ ゴシック" pitchFamily="49" charset="-128"/>
            </a:rPr>
            <a:t>160,500</a:t>
          </a:r>
          <a:r>
            <a:rPr kumimoji="1" lang="ja-JP" altLang="en-US" sz="1400">
              <a:latin typeface="ＭＳ ゴシック" pitchFamily="49" charset="-128"/>
              <a:ea typeface="ＭＳ ゴシック" pitchFamily="49" charset="-128"/>
            </a:rPr>
            <a:t>千円取り崩したことにより、実質単年度収支はマイナスとなり、財政調整基金残高も減少したが、平成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年度は行財政構造改革アクションプログラムに基づき、財政調整基金</a:t>
          </a:r>
          <a:r>
            <a:rPr kumimoji="1" lang="en-US" altLang="ja-JP" sz="1400">
              <a:latin typeface="ＭＳ ゴシック" pitchFamily="49" charset="-128"/>
              <a:ea typeface="ＭＳ ゴシック" pitchFamily="49" charset="-128"/>
            </a:rPr>
            <a:t>382,500</a:t>
          </a:r>
          <a:r>
            <a:rPr kumimoji="1" lang="ja-JP" altLang="en-US" sz="1400">
              <a:latin typeface="ＭＳ ゴシック" pitchFamily="49" charset="-128"/>
              <a:ea typeface="ＭＳ ゴシック" pitchFamily="49" charset="-128"/>
            </a:rPr>
            <a:t>千円積み立てたため、実質単年度収支は平成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年度水準程度まで回復した。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全会計が黒字で推移している。</a:t>
          </a:r>
        </a:p>
        <a:p>
          <a:r>
            <a:rPr kumimoji="1" lang="ja-JP" altLang="en-US" sz="1400">
              <a:latin typeface="ＭＳ ゴシック" pitchFamily="49" charset="-128"/>
              <a:ea typeface="ＭＳ ゴシック" pitchFamily="49" charset="-128"/>
            </a:rPr>
            <a:t>　今後、国民健康保険税や介護保険料、上下水道料金等の見直しにより若干の変動はあるものの、同様の構成で推移するものと思われる。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27163816</v>
      </c>
      <c r="BO4" s="409"/>
      <c r="BP4" s="409"/>
      <c r="BQ4" s="409"/>
      <c r="BR4" s="409"/>
      <c r="BS4" s="409"/>
      <c r="BT4" s="409"/>
      <c r="BU4" s="410"/>
      <c r="BV4" s="408">
        <v>25988872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2.2000000000000002</v>
      </c>
      <c r="CU4" s="586"/>
      <c r="CV4" s="586"/>
      <c r="CW4" s="586"/>
      <c r="CX4" s="586"/>
      <c r="CY4" s="586"/>
      <c r="CZ4" s="586"/>
      <c r="DA4" s="587"/>
      <c r="DB4" s="585">
        <v>1.9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26820385</v>
      </c>
      <c r="BO5" s="414"/>
      <c r="BP5" s="414"/>
      <c r="BQ5" s="414"/>
      <c r="BR5" s="414"/>
      <c r="BS5" s="414"/>
      <c r="BT5" s="414"/>
      <c r="BU5" s="415"/>
      <c r="BV5" s="413">
        <v>25687893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88.3</v>
      </c>
      <c r="CU5" s="384"/>
      <c r="CV5" s="384"/>
      <c r="CW5" s="384"/>
      <c r="CX5" s="384"/>
      <c r="CY5" s="384"/>
      <c r="CZ5" s="384"/>
      <c r="DA5" s="385"/>
      <c r="DB5" s="383">
        <v>89.8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343431</v>
      </c>
      <c r="BO6" s="414"/>
      <c r="BP6" s="414"/>
      <c r="BQ6" s="414"/>
      <c r="BR6" s="414"/>
      <c r="BS6" s="414"/>
      <c r="BT6" s="414"/>
      <c r="BU6" s="415"/>
      <c r="BV6" s="413">
        <v>300979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95.9</v>
      </c>
      <c r="CU6" s="560"/>
      <c r="CV6" s="560"/>
      <c r="CW6" s="560"/>
      <c r="CX6" s="560"/>
      <c r="CY6" s="560"/>
      <c r="CZ6" s="560"/>
      <c r="DA6" s="561"/>
      <c r="DB6" s="559">
        <v>98.6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22441</v>
      </c>
      <c r="BO7" s="414"/>
      <c r="BP7" s="414"/>
      <c r="BQ7" s="414"/>
      <c r="BR7" s="414"/>
      <c r="BS7" s="414"/>
      <c r="BT7" s="414"/>
      <c r="BU7" s="415"/>
      <c r="BV7" s="413">
        <v>31841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14593349</v>
      </c>
      <c r="CU7" s="414"/>
      <c r="CV7" s="414"/>
      <c r="CW7" s="414"/>
      <c r="CX7" s="414"/>
      <c r="CY7" s="414"/>
      <c r="CZ7" s="414"/>
      <c r="DA7" s="415"/>
      <c r="DB7" s="413">
        <v>14346859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320990</v>
      </c>
      <c r="BO8" s="414"/>
      <c r="BP8" s="414"/>
      <c r="BQ8" s="414"/>
      <c r="BR8" s="414"/>
      <c r="BS8" s="414"/>
      <c r="BT8" s="414"/>
      <c r="BU8" s="415"/>
      <c r="BV8" s="413">
        <v>269138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0.66</v>
      </c>
      <c r="CU8" s="523"/>
      <c r="CV8" s="523"/>
      <c r="CW8" s="523"/>
      <c r="CX8" s="523"/>
      <c r="CY8" s="523"/>
      <c r="CZ8" s="523"/>
      <c r="DA8" s="524"/>
      <c r="DB8" s="522">
        <v>0.66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68284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51852</v>
      </c>
      <c r="BO9" s="414"/>
      <c r="BP9" s="414"/>
      <c r="BQ9" s="414"/>
      <c r="BR9" s="414"/>
      <c r="BS9" s="414"/>
      <c r="BT9" s="414"/>
      <c r="BU9" s="415"/>
      <c r="BV9" s="413">
        <v>53680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16.600000000000001</v>
      </c>
      <c r="CU9" s="384"/>
      <c r="CV9" s="384"/>
      <c r="CW9" s="384"/>
      <c r="CX9" s="384"/>
      <c r="CY9" s="384"/>
      <c r="CZ9" s="384"/>
      <c r="DA9" s="385"/>
      <c r="DB9" s="383">
        <v>18.2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67450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382500</v>
      </c>
      <c r="BO10" s="414"/>
      <c r="BP10" s="414"/>
      <c r="BQ10" s="414"/>
      <c r="BR10" s="414"/>
      <c r="BS10" s="414"/>
      <c r="BT10" s="414"/>
      <c r="BU10" s="415"/>
      <c r="BV10" s="413">
        <v>22000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69104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160500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68285</v>
      </c>
      <c r="S13" s="515"/>
      <c r="T13" s="515"/>
      <c r="U13" s="515"/>
      <c r="V13" s="516"/>
      <c r="W13" s="502" t="s">
        <v>120</v>
      </c>
      <c r="X13" s="426"/>
      <c r="Y13" s="426"/>
      <c r="Z13" s="426"/>
      <c r="AA13" s="426"/>
      <c r="AB13" s="427"/>
      <c r="AC13" s="389">
        <v>580</v>
      </c>
      <c r="AD13" s="390"/>
      <c r="AE13" s="390"/>
      <c r="AF13" s="390"/>
      <c r="AG13" s="391"/>
      <c r="AH13" s="389">
        <v>627</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434352</v>
      </c>
      <c r="BO13" s="414"/>
      <c r="BP13" s="414"/>
      <c r="BQ13" s="414"/>
      <c r="BR13" s="414"/>
      <c r="BS13" s="414"/>
      <c r="BT13" s="414"/>
      <c r="BU13" s="415"/>
      <c r="BV13" s="413">
        <v>-84820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10.6</v>
      </c>
      <c r="CU13" s="384"/>
      <c r="CV13" s="384"/>
      <c r="CW13" s="384"/>
      <c r="CX13" s="384"/>
      <c r="CY13" s="384"/>
      <c r="CZ13" s="384"/>
      <c r="DA13" s="385"/>
      <c r="DB13" s="383">
        <v>10.7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68963</v>
      </c>
      <c r="S14" s="515"/>
      <c r="T14" s="515"/>
      <c r="U14" s="515"/>
      <c r="V14" s="516"/>
      <c r="W14" s="517"/>
      <c r="X14" s="429"/>
      <c r="Y14" s="429"/>
      <c r="Z14" s="429"/>
      <c r="AA14" s="429"/>
      <c r="AB14" s="430"/>
      <c r="AC14" s="507">
        <v>1.7</v>
      </c>
      <c r="AD14" s="508"/>
      <c r="AE14" s="508"/>
      <c r="AF14" s="508"/>
      <c r="AG14" s="509"/>
      <c r="AH14" s="507">
        <v>1.8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7.2</v>
      </c>
      <c r="CU14" s="486"/>
      <c r="CV14" s="486"/>
      <c r="CW14" s="486"/>
      <c r="CX14" s="486"/>
      <c r="CY14" s="486"/>
      <c r="CZ14" s="486"/>
      <c r="DA14" s="487"/>
      <c r="DB14" s="518">
        <v>21.9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68237</v>
      </c>
      <c r="S15" s="515"/>
      <c r="T15" s="515"/>
      <c r="U15" s="515"/>
      <c r="V15" s="516"/>
      <c r="W15" s="502" t="s">
        <v>127</v>
      </c>
      <c r="X15" s="426"/>
      <c r="Y15" s="426"/>
      <c r="Z15" s="426"/>
      <c r="AA15" s="426"/>
      <c r="AB15" s="427"/>
      <c r="AC15" s="389">
        <v>13625</v>
      </c>
      <c r="AD15" s="390"/>
      <c r="AE15" s="390"/>
      <c r="AF15" s="390"/>
      <c r="AG15" s="391"/>
      <c r="AH15" s="389">
        <v>15562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7443446</v>
      </c>
      <c r="BO15" s="409"/>
      <c r="BP15" s="409"/>
      <c r="BQ15" s="409"/>
      <c r="BR15" s="409"/>
      <c r="BS15" s="409"/>
      <c r="BT15" s="409"/>
      <c r="BU15" s="410"/>
      <c r="BV15" s="408">
        <v>7275058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41.1</v>
      </c>
      <c r="AD16" s="508"/>
      <c r="AE16" s="508"/>
      <c r="AF16" s="508"/>
      <c r="AG16" s="509"/>
      <c r="AH16" s="507">
        <v>44.4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11391088</v>
      </c>
      <c r="BO16" s="414"/>
      <c r="BP16" s="414"/>
      <c r="BQ16" s="414"/>
      <c r="BR16" s="414"/>
      <c r="BS16" s="414"/>
      <c r="BT16" s="414"/>
      <c r="BU16" s="415"/>
      <c r="BV16" s="413">
        <v>11012392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18968</v>
      </c>
      <c r="AD17" s="390"/>
      <c r="AE17" s="390"/>
      <c r="AF17" s="390"/>
      <c r="AG17" s="391"/>
      <c r="AH17" s="389">
        <v>18794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9430357</v>
      </c>
      <c r="BO17" s="414"/>
      <c r="BP17" s="414"/>
      <c r="BQ17" s="414"/>
      <c r="BR17" s="414"/>
      <c r="BS17" s="414"/>
      <c r="BT17" s="414"/>
      <c r="BU17" s="415"/>
      <c r="BV17" s="413">
        <v>9325587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84.59</v>
      </c>
      <c r="M18" s="478"/>
      <c r="N18" s="478"/>
      <c r="O18" s="478"/>
      <c r="P18" s="478"/>
      <c r="Q18" s="478"/>
      <c r="R18" s="479"/>
      <c r="S18" s="479"/>
      <c r="T18" s="479"/>
      <c r="U18" s="479"/>
      <c r="V18" s="480"/>
      <c r="W18" s="494"/>
      <c r="X18" s="495"/>
      <c r="Y18" s="495"/>
      <c r="Z18" s="495"/>
      <c r="AA18" s="495"/>
      <c r="AB18" s="503"/>
      <c r="AC18" s="377">
        <v>57.2</v>
      </c>
      <c r="AD18" s="378"/>
      <c r="AE18" s="378"/>
      <c r="AF18" s="378"/>
      <c r="AG18" s="481"/>
      <c r="AH18" s="377">
        <v>53.6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13643346</v>
      </c>
      <c r="BO18" s="414"/>
      <c r="BP18" s="414"/>
      <c r="BQ18" s="414"/>
      <c r="BR18" s="414"/>
      <c r="BS18" s="414"/>
      <c r="BT18" s="414"/>
      <c r="BU18" s="415"/>
      <c r="BV18" s="413">
        <v>13079503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807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17416421</v>
      </c>
      <c r="BO19" s="414"/>
      <c r="BP19" s="414"/>
      <c r="BQ19" s="414"/>
      <c r="BR19" s="414"/>
      <c r="BS19" s="414"/>
      <c r="BT19" s="414"/>
      <c r="BU19" s="415"/>
      <c r="BV19" s="413">
        <v>16695304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22335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26559123</v>
      </c>
      <c r="BO23" s="414"/>
      <c r="BP23" s="414"/>
      <c r="BQ23" s="414"/>
      <c r="BR23" s="414"/>
      <c r="BS23" s="414"/>
      <c r="BT23" s="414"/>
      <c r="BU23" s="415"/>
      <c r="BV23" s="413">
        <v>26567634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7505</v>
      </c>
      <c r="R24" s="390"/>
      <c r="S24" s="390"/>
      <c r="T24" s="390"/>
      <c r="U24" s="390"/>
      <c r="V24" s="391"/>
      <c r="W24" s="455"/>
      <c r="X24" s="446"/>
      <c r="Y24" s="447"/>
      <c r="Z24" s="386" t="s">
        <v>151</v>
      </c>
      <c r="AA24" s="387"/>
      <c r="AB24" s="387"/>
      <c r="AC24" s="387"/>
      <c r="AD24" s="387"/>
      <c r="AE24" s="387"/>
      <c r="AF24" s="387"/>
      <c r="AG24" s="388"/>
      <c r="AH24" s="389">
        <v>338</v>
      </c>
      <c r="AI24" s="390"/>
      <c r="AJ24" s="390"/>
      <c r="AK24" s="390"/>
      <c r="AL24" s="391"/>
      <c r="AM24" s="389">
        <v>1054222</v>
      </c>
      <c r="AN24" s="390"/>
      <c r="AO24" s="390"/>
      <c r="AP24" s="390"/>
      <c r="AQ24" s="390"/>
      <c r="AR24" s="391"/>
      <c r="AS24" s="389">
        <v>3119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8382551</v>
      </c>
      <c r="BO24" s="414"/>
      <c r="BP24" s="414"/>
      <c r="BQ24" s="414"/>
      <c r="BR24" s="414"/>
      <c r="BS24" s="414"/>
      <c r="BT24" s="414"/>
      <c r="BU24" s="415"/>
      <c r="BV24" s="413">
        <v>9321365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7000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2575624</v>
      </c>
      <c r="BO25" s="409"/>
      <c r="BP25" s="409"/>
      <c r="BQ25" s="409"/>
      <c r="BR25" s="409"/>
      <c r="BS25" s="409"/>
      <c r="BT25" s="409"/>
      <c r="BU25" s="410"/>
      <c r="BV25" s="408">
        <v>3212529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5390</v>
      </c>
      <c r="R26" s="390"/>
      <c r="S26" s="390"/>
      <c r="T26" s="390"/>
      <c r="U26" s="390"/>
      <c r="V26" s="391"/>
      <c r="W26" s="455"/>
      <c r="X26" s="446"/>
      <c r="Y26" s="447"/>
      <c r="Z26" s="386" t="s">
        <v>157</v>
      </c>
      <c r="AA26" s="468"/>
      <c r="AB26" s="468"/>
      <c r="AC26" s="468"/>
      <c r="AD26" s="468"/>
      <c r="AE26" s="468"/>
      <c r="AF26" s="468"/>
      <c r="AG26" s="469"/>
      <c r="AH26" s="389">
        <v>21</v>
      </c>
      <c r="AI26" s="390"/>
      <c r="AJ26" s="390"/>
      <c r="AK26" s="390"/>
      <c r="AL26" s="391"/>
      <c r="AM26" s="389">
        <v>62622</v>
      </c>
      <c r="AN26" s="390"/>
      <c r="AO26" s="390"/>
      <c r="AP26" s="390"/>
      <c r="AQ26" s="390"/>
      <c r="AR26" s="391"/>
      <c r="AS26" s="389">
        <v>2982</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4900</v>
      </c>
      <c r="R27" s="390"/>
      <c r="S27" s="390"/>
      <c r="T27" s="390"/>
      <c r="U27" s="390"/>
      <c r="V27" s="391"/>
      <c r="W27" s="455"/>
      <c r="X27" s="446"/>
      <c r="Y27" s="447"/>
      <c r="Z27" s="386" t="s">
        <v>160</v>
      </c>
      <c r="AA27" s="387"/>
      <c r="AB27" s="387"/>
      <c r="AC27" s="387"/>
      <c r="AD27" s="387"/>
      <c r="AE27" s="387"/>
      <c r="AF27" s="387"/>
      <c r="AG27" s="388"/>
      <c r="AH27" s="389">
        <v>18</v>
      </c>
      <c r="AI27" s="390"/>
      <c r="AJ27" s="390"/>
      <c r="AK27" s="390"/>
      <c r="AL27" s="391"/>
      <c r="AM27" s="389">
        <v>51408</v>
      </c>
      <c r="AN27" s="390"/>
      <c r="AO27" s="390"/>
      <c r="AP27" s="390"/>
      <c r="AQ27" s="390"/>
      <c r="AR27" s="391"/>
      <c r="AS27" s="389">
        <v>2856</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835000</v>
      </c>
      <c r="BO27" s="417"/>
      <c r="BP27" s="417"/>
      <c r="BQ27" s="417"/>
      <c r="BR27" s="417"/>
      <c r="BS27" s="417"/>
      <c r="BT27" s="417"/>
      <c r="BU27" s="418"/>
      <c r="BV27" s="416">
        <v>835000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4280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2746200</v>
      </c>
      <c r="BO28" s="409"/>
      <c r="BP28" s="409"/>
      <c r="BQ28" s="409"/>
      <c r="BR28" s="409"/>
      <c r="BS28" s="409"/>
      <c r="BT28" s="409"/>
      <c r="BU28" s="410"/>
      <c r="BV28" s="408">
        <v>2363700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18</v>
      </c>
      <c r="M29" s="390"/>
      <c r="N29" s="390"/>
      <c r="O29" s="390"/>
      <c r="P29" s="391"/>
      <c r="Q29" s="389">
        <v>4070</v>
      </c>
      <c r="R29" s="390"/>
      <c r="S29" s="390"/>
      <c r="T29" s="390"/>
      <c r="U29" s="390"/>
      <c r="V29" s="391"/>
      <c r="W29" s="456"/>
      <c r="X29" s="457"/>
      <c r="Y29" s="458"/>
      <c r="Z29" s="386" t="s">
        <v>167</v>
      </c>
      <c r="AA29" s="387"/>
      <c r="AB29" s="387"/>
      <c r="AC29" s="387"/>
      <c r="AD29" s="387"/>
      <c r="AE29" s="387"/>
      <c r="AF29" s="387"/>
      <c r="AG29" s="388"/>
      <c r="AH29" s="389">
        <v>356</v>
      </c>
      <c r="AI29" s="390"/>
      <c r="AJ29" s="390"/>
      <c r="AK29" s="390"/>
      <c r="AL29" s="391"/>
      <c r="AM29" s="389">
        <v>1105630</v>
      </c>
      <c r="AN29" s="390"/>
      <c r="AO29" s="390"/>
      <c r="AP29" s="390"/>
      <c r="AQ29" s="390"/>
      <c r="AR29" s="391"/>
      <c r="AS29" s="389">
        <v>3106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820600</v>
      </c>
      <c r="BO29" s="414"/>
      <c r="BP29" s="414"/>
      <c r="BQ29" s="414"/>
      <c r="BR29" s="414"/>
      <c r="BS29" s="414"/>
      <c r="BT29" s="414"/>
      <c r="BU29" s="415"/>
      <c r="BV29" s="413">
        <v>569100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860200</v>
      </c>
      <c r="BO30" s="417"/>
      <c r="BP30" s="417"/>
      <c r="BQ30" s="417"/>
      <c r="BR30" s="417"/>
      <c r="BS30" s="417"/>
      <c r="BT30" s="417"/>
      <c r="BU30" s="418"/>
      <c r="BV30" s="416">
        <v>1109000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公立丹南病院組合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農業公社グリーンさばえ</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福井県丹南広域組合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鯖江市土地開発公社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介護保険事業特別会計(介護サービス事業勘定)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総合開発事業特別会計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鯖江広域衛生施設組合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鯖江・丹生消防組合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福井県市町総合事務組合（普通会計分）</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福井県市町総合組合（事業会計分）</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福井県後期高齢者医療広域連合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福井県後期高齢者医療広域連合（事業会計）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福井県自治会館組合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534</v>
      </c>
      <c r="D34" s="1181"/>
      <c r="E34" s="1182"/>
      <c r="F34" s="32">
        <v>0.01</v>
      </c>
      <c r="G34" s="33">
        <v>0.02</v>
      </c>
      <c r="H34" s="33">
        <v>0</v>
      </c>
      <c r="I34" s="33">
        <v>0.02</v>
      </c>
      <c r="J34" s="34">
        <v>8.92</v>
      </c>
      <c r="K34" s="22"/>
      <c r="L34" s="22"/>
      <c r="M34" s="22"/>
      <c r="N34" s="22"/>
      <c r="O34" s="22"/>
      <c r="P34" s="22"/>
    </row>
    <row r="35" spans="1:16" ht="39" customHeight="1">
      <c r="A35" s="22"/>
      <c r="B35" s="35"/>
      <c r="C35" s="1175" t="s">
        <v>535</v>
      </c>
      <c r="D35" s="1176"/>
      <c r="E35" s="1177"/>
      <c r="F35" s="36">
        <v>10.81</v>
      </c>
      <c r="G35" s="37">
        <v>10.09</v>
      </c>
      <c r="H35" s="37">
        <v>9.6</v>
      </c>
      <c r="I35" s="37">
        <v>7.72</v>
      </c>
      <c r="J35" s="38">
        <v>7.14</v>
      </c>
      <c r="K35" s="22"/>
      <c r="L35" s="22"/>
      <c r="M35" s="22"/>
      <c r="N35" s="22"/>
      <c r="O35" s="22"/>
      <c r="P35" s="22"/>
    </row>
    <row r="36" spans="1:16" ht="39" customHeight="1">
      <c r="A36" s="22"/>
      <c r="B36" s="35"/>
      <c r="C36" s="1175" t="s">
        <v>536</v>
      </c>
      <c r="D36" s="1176"/>
      <c r="E36" s="1177"/>
      <c r="F36" s="36">
        <v>2.73</v>
      </c>
      <c r="G36" s="37">
        <v>2.98</v>
      </c>
      <c r="H36" s="37">
        <v>1.49</v>
      </c>
      <c r="I36" s="37">
        <v>1.87</v>
      </c>
      <c r="J36" s="38">
        <v>2.19</v>
      </c>
      <c r="K36" s="22"/>
      <c r="L36" s="22"/>
      <c r="M36" s="22"/>
      <c r="N36" s="22"/>
      <c r="O36" s="22"/>
      <c r="P36" s="22"/>
    </row>
    <row r="37" spans="1:16" ht="39" customHeight="1">
      <c r="A37" s="22"/>
      <c r="B37" s="35"/>
      <c r="C37" s="1175" t="s">
        <v>537</v>
      </c>
      <c r="D37" s="1176"/>
      <c r="E37" s="1177"/>
      <c r="F37" s="36">
        <v>0</v>
      </c>
      <c r="G37" s="37">
        <v>0.52</v>
      </c>
      <c r="H37" s="37">
        <v>0.4</v>
      </c>
      <c r="I37" s="37">
        <v>0.36</v>
      </c>
      <c r="J37" s="38">
        <v>0.81</v>
      </c>
      <c r="K37" s="22"/>
      <c r="L37" s="22"/>
      <c r="M37" s="22"/>
      <c r="N37" s="22"/>
      <c r="O37" s="22"/>
      <c r="P37" s="22"/>
    </row>
    <row r="38" spans="1:16" ht="39" customHeight="1">
      <c r="A38" s="22"/>
      <c r="B38" s="35"/>
      <c r="C38" s="1175" t="s">
        <v>538</v>
      </c>
      <c r="D38" s="1176"/>
      <c r="E38" s="1177"/>
      <c r="F38" s="36">
        <v>0.73</v>
      </c>
      <c r="G38" s="37">
        <v>0.09</v>
      </c>
      <c r="H38" s="37">
        <v>0.04</v>
      </c>
      <c r="I38" s="37">
        <v>0.38</v>
      </c>
      <c r="J38" s="38">
        <v>0.34</v>
      </c>
      <c r="K38" s="22"/>
      <c r="L38" s="22"/>
      <c r="M38" s="22"/>
      <c r="N38" s="22"/>
      <c r="O38" s="22"/>
      <c r="P38" s="22"/>
    </row>
    <row r="39" spans="1:16" ht="39" customHeight="1">
      <c r="A39" s="22"/>
      <c r="B39" s="35"/>
      <c r="C39" s="1175" t="s">
        <v>539</v>
      </c>
      <c r="D39" s="1176"/>
      <c r="E39" s="1177"/>
      <c r="F39" s="36">
        <v>0.05</v>
      </c>
      <c r="G39" s="37">
        <v>0.71</v>
      </c>
      <c r="H39" s="37">
        <v>0.94</v>
      </c>
      <c r="I39" s="37">
        <v>0.28999999999999998</v>
      </c>
      <c r="J39" s="38">
        <v>0.14000000000000001</v>
      </c>
      <c r="K39" s="22"/>
      <c r="L39" s="22"/>
      <c r="M39" s="22"/>
      <c r="N39" s="22"/>
      <c r="O39" s="22"/>
      <c r="P39" s="22"/>
    </row>
    <row r="40" spans="1:16" ht="39" customHeight="1">
      <c r="A40" s="22"/>
      <c r="B40" s="35"/>
      <c r="C40" s="1175" t="s">
        <v>540</v>
      </c>
      <c r="D40" s="1176"/>
      <c r="E40" s="1177"/>
      <c r="F40" s="36">
        <v>0</v>
      </c>
      <c r="G40" s="37">
        <v>0.01</v>
      </c>
      <c r="H40" s="37">
        <v>0.01</v>
      </c>
      <c r="I40" s="37">
        <v>0</v>
      </c>
      <c r="J40" s="38">
        <v>0.05</v>
      </c>
      <c r="K40" s="22"/>
      <c r="L40" s="22"/>
      <c r="M40" s="22"/>
      <c r="N40" s="22"/>
      <c r="O40" s="22"/>
      <c r="P40" s="22"/>
    </row>
    <row r="41" spans="1:16" ht="39" customHeight="1">
      <c r="A41" s="22"/>
      <c r="B41" s="35"/>
      <c r="C41" s="1175" t="s">
        <v>541</v>
      </c>
      <c r="D41" s="1176"/>
      <c r="E41" s="1177"/>
      <c r="F41" s="36">
        <v>0</v>
      </c>
      <c r="G41" s="37">
        <v>0.01</v>
      </c>
      <c r="H41" s="37">
        <v>0.01</v>
      </c>
      <c r="I41" s="37">
        <v>0</v>
      </c>
      <c r="J41" s="38">
        <v>0.01</v>
      </c>
      <c r="K41" s="22"/>
      <c r="L41" s="22"/>
      <c r="M41" s="22"/>
      <c r="N41" s="22"/>
      <c r="O41" s="22"/>
      <c r="P41" s="22"/>
    </row>
    <row r="42" spans="1:16" ht="39" customHeight="1">
      <c r="A42" s="22"/>
      <c r="B42" s="39"/>
      <c r="C42" s="1175" t="s">
        <v>542</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543</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1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3236</v>
      </c>
      <c r="L45" s="60">
        <v>3108</v>
      </c>
      <c r="M45" s="60">
        <v>3072</v>
      </c>
      <c r="N45" s="60">
        <v>3123</v>
      </c>
      <c r="O45" s="61">
        <v>2978</v>
      </c>
      <c r="P45" s="48"/>
      <c r="Q45" s="48"/>
      <c r="R45" s="48"/>
      <c r="S45" s="48"/>
      <c r="T45" s="48"/>
      <c r="U45" s="48"/>
    </row>
    <row r="46" spans="1:21" ht="30.75" customHeight="1">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13</v>
      </c>
      <c r="F47" s="1185"/>
      <c r="G47" s="1185"/>
      <c r="H47" s="1185"/>
      <c r="I47" s="1185"/>
      <c r="J47" s="1186"/>
      <c r="K47" s="63">
        <v>13</v>
      </c>
      <c r="L47" s="64">
        <v>13</v>
      </c>
      <c r="M47" s="64">
        <v>13</v>
      </c>
      <c r="N47" s="64">
        <v>27</v>
      </c>
      <c r="O47" s="65">
        <v>47</v>
      </c>
      <c r="P47" s="48"/>
      <c r="Q47" s="48"/>
      <c r="R47" s="48"/>
      <c r="S47" s="48"/>
      <c r="T47" s="48"/>
      <c r="U47" s="48"/>
    </row>
    <row r="48" spans="1:21" ht="30.75" customHeight="1">
      <c r="A48" s="48"/>
      <c r="B48" s="1193"/>
      <c r="C48" s="1194"/>
      <c r="D48" s="62"/>
      <c r="E48" s="1185" t="s">
        <v>14</v>
      </c>
      <c r="F48" s="1185"/>
      <c r="G48" s="1185"/>
      <c r="H48" s="1185"/>
      <c r="I48" s="1185"/>
      <c r="J48" s="1186"/>
      <c r="K48" s="63">
        <v>568</v>
      </c>
      <c r="L48" s="64">
        <v>666</v>
      </c>
      <c r="M48" s="64">
        <v>678</v>
      </c>
      <c r="N48" s="64">
        <v>720</v>
      </c>
      <c r="O48" s="65">
        <v>764</v>
      </c>
      <c r="P48" s="48"/>
      <c r="Q48" s="48"/>
      <c r="R48" s="48"/>
      <c r="S48" s="48"/>
      <c r="T48" s="48"/>
      <c r="U48" s="48"/>
    </row>
    <row r="49" spans="1:21" ht="30.75" customHeight="1">
      <c r="A49" s="48"/>
      <c r="B49" s="1193"/>
      <c r="C49" s="1194"/>
      <c r="D49" s="62"/>
      <c r="E49" s="1185" t="s">
        <v>15</v>
      </c>
      <c r="F49" s="1185"/>
      <c r="G49" s="1185"/>
      <c r="H49" s="1185"/>
      <c r="I49" s="1185"/>
      <c r="J49" s="1186"/>
      <c r="K49" s="63">
        <v>185</v>
      </c>
      <c r="L49" s="64">
        <v>203</v>
      </c>
      <c r="M49" s="64">
        <v>366</v>
      </c>
      <c r="N49" s="64">
        <v>395</v>
      </c>
      <c r="O49" s="65">
        <v>404</v>
      </c>
      <c r="P49" s="48"/>
      <c r="Q49" s="48"/>
      <c r="R49" s="48"/>
      <c r="S49" s="48"/>
      <c r="T49" s="48"/>
      <c r="U49" s="48"/>
    </row>
    <row r="50" spans="1:21" ht="30.75" customHeight="1">
      <c r="A50" s="48"/>
      <c r="B50" s="1193"/>
      <c r="C50" s="1194"/>
      <c r="D50" s="62"/>
      <c r="E50" s="1185" t="s">
        <v>16</v>
      </c>
      <c r="F50" s="1185"/>
      <c r="G50" s="1185"/>
      <c r="H50" s="1185"/>
      <c r="I50" s="1185"/>
      <c r="J50" s="1186"/>
      <c r="K50" s="63">
        <v>91</v>
      </c>
      <c r="L50" s="64">
        <v>91</v>
      </c>
      <c r="M50" s="64">
        <v>91</v>
      </c>
      <c r="N50" s="64">
        <v>91</v>
      </c>
      <c r="O50" s="65">
        <v>91</v>
      </c>
      <c r="P50" s="48"/>
      <c r="Q50" s="48"/>
      <c r="R50" s="48"/>
      <c r="S50" s="48"/>
      <c r="T50" s="48"/>
      <c r="U50" s="48"/>
    </row>
    <row r="51" spans="1:21" ht="30.75" customHeight="1">
      <c r="A51" s="48"/>
      <c r="B51" s="1195"/>
      <c r="C51" s="1196"/>
      <c r="D51" s="66"/>
      <c r="E51" s="1185" t="s">
        <v>17</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c r="A52" s="48"/>
      <c r="B52" s="1183" t="s">
        <v>18</v>
      </c>
      <c r="C52" s="1184"/>
      <c r="D52" s="66"/>
      <c r="E52" s="1185" t="s">
        <v>19</v>
      </c>
      <c r="F52" s="1185"/>
      <c r="G52" s="1185"/>
      <c r="H52" s="1185"/>
      <c r="I52" s="1185"/>
      <c r="J52" s="1186"/>
      <c r="K52" s="63">
        <v>2751</v>
      </c>
      <c r="L52" s="64">
        <v>2837</v>
      </c>
      <c r="M52" s="64">
        <v>2873</v>
      </c>
      <c r="N52" s="64">
        <v>3108</v>
      </c>
      <c r="O52" s="65">
        <v>3065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1342</v>
      </c>
      <c r="L53" s="69">
        <v>1244</v>
      </c>
      <c r="M53" s="69">
        <v>1347</v>
      </c>
      <c r="N53" s="69">
        <v>1248</v>
      </c>
      <c r="O53" s="70">
        <v>1219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7" zoomScale="70" zoomScaleNormal="70" zoomScaleSheetLayoutView="100" workbookViewId="0">
      <selection activeCell="O39" sqref="O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211" t="s">
        <v>23</v>
      </c>
      <c r="C41" s="1212"/>
      <c r="D41" s="81"/>
      <c r="E41" s="1213" t="s">
        <v>24</v>
      </c>
      <c r="F41" s="1213"/>
      <c r="G41" s="1213"/>
      <c r="H41" s="1214"/>
      <c r="I41" s="82">
        <v>27951</v>
      </c>
      <c r="J41" s="83">
        <v>26931</v>
      </c>
      <c r="K41" s="83">
        <v>26670</v>
      </c>
      <c r="L41" s="83">
        <v>26568</v>
      </c>
      <c r="M41" s="84">
        <v>26559</v>
      </c>
    </row>
    <row r="42" spans="2:13" ht="27.75" customHeight="1">
      <c r="B42" s="1201"/>
      <c r="C42" s="1202"/>
      <c r="D42" s="85"/>
      <c r="E42" s="1205" t="s">
        <v>25</v>
      </c>
      <c r="F42" s="1205"/>
      <c r="G42" s="1205"/>
      <c r="H42" s="1206"/>
      <c r="I42" s="86">
        <v>829</v>
      </c>
      <c r="J42" s="87">
        <v>738</v>
      </c>
      <c r="K42" s="87">
        <v>647</v>
      </c>
      <c r="L42" s="87">
        <v>555</v>
      </c>
      <c r="M42" s="88">
        <v>464</v>
      </c>
    </row>
    <row r="43" spans="2:13" ht="27.75" customHeight="1">
      <c r="B43" s="1201"/>
      <c r="C43" s="1202"/>
      <c r="D43" s="85"/>
      <c r="E43" s="1205" t="s">
        <v>26</v>
      </c>
      <c r="F43" s="1205"/>
      <c r="G43" s="1205"/>
      <c r="H43" s="1206"/>
      <c r="I43" s="86">
        <v>11643</v>
      </c>
      <c r="J43" s="87">
        <v>10926</v>
      </c>
      <c r="K43" s="87">
        <v>10632</v>
      </c>
      <c r="L43" s="87">
        <v>10912</v>
      </c>
      <c r="M43" s="88">
        <v>10882</v>
      </c>
    </row>
    <row r="44" spans="2:13" ht="27.75" customHeight="1">
      <c r="B44" s="1201"/>
      <c r="C44" s="1202"/>
      <c r="D44" s="85"/>
      <c r="E44" s="1205" t="s">
        <v>27</v>
      </c>
      <c r="F44" s="1205"/>
      <c r="G44" s="1205"/>
      <c r="H44" s="1206"/>
      <c r="I44" s="86">
        <v>5614</v>
      </c>
      <c r="J44" s="87">
        <v>5960</v>
      </c>
      <c r="K44" s="87">
        <v>5282</v>
      </c>
      <c r="L44" s="87">
        <v>4945</v>
      </c>
      <c r="M44" s="88">
        <v>4205</v>
      </c>
    </row>
    <row r="45" spans="2:13" ht="27.75" customHeight="1">
      <c r="B45" s="1201"/>
      <c r="C45" s="1202"/>
      <c r="D45" s="85"/>
      <c r="E45" s="1205" t="s">
        <v>28</v>
      </c>
      <c r="F45" s="1205"/>
      <c r="G45" s="1205"/>
      <c r="H45" s="1206"/>
      <c r="I45" s="86">
        <v>3707</v>
      </c>
      <c r="J45" s="87">
        <v>3570</v>
      </c>
      <c r="K45" s="87">
        <v>3606</v>
      </c>
      <c r="L45" s="87">
        <v>3367</v>
      </c>
      <c r="M45" s="88">
        <v>3084</v>
      </c>
    </row>
    <row r="46" spans="2:13" ht="27.75" customHeight="1">
      <c r="B46" s="1201"/>
      <c r="C46" s="1202"/>
      <c r="D46" s="85"/>
      <c r="E46" s="1205" t="s">
        <v>29</v>
      </c>
      <c r="F46" s="1205"/>
      <c r="G46" s="1205"/>
      <c r="H46" s="1206"/>
      <c r="I46" s="86">
        <v>377</v>
      </c>
      <c r="J46" s="87">
        <v>383</v>
      </c>
      <c r="K46" s="87">
        <v>248</v>
      </c>
      <c r="L46" s="87">
        <v>255</v>
      </c>
      <c r="M46" s="88">
        <v>258</v>
      </c>
    </row>
    <row r="47" spans="2:13" ht="27.75" customHeight="1">
      <c r="B47" s="1201"/>
      <c r="C47" s="1202"/>
      <c r="D47" s="85"/>
      <c r="E47" s="1205" t="s">
        <v>30</v>
      </c>
      <c r="F47" s="1205"/>
      <c r="G47" s="1205"/>
      <c r="H47" s="1206"/>
      <c r="I47" s="86" t="s">
        <v>489</v>
      </c>
      <c r="J47" s="87" t="s">
        <v>489</v>
      </c>
      <c r="K47" s="87" t="s">
        <v>489</v>
      </c>
      <c r="L47" s="87" t="s">
        <v>489</v>
      </c>
      <c r="M47" s="88" t="s">
        <v>489</v>
      </c>
    </row>
    <row r="48" spans="2:13" ht="27.75" customHeight="1">
      <c r="B48" s="1203"/>
      <c r="C48" s="1204"/>
      <c r="D48" s="85"/>
      <c r="E48" s="1205" t="s">
        <v>31</v>
      </c>
      <c r="F48" s="1205"/>
      <c r="G48" s="1205"/>
      <c r="H48" s="1206"/>
      <c r="I48" s="86" t="s">
        <v>489</v>
      </c>
      <c r="J48" s="87" t="s">
        <v>489</v>
      </c>
      <c r="K48" s="87" t="s">
        <v>489</v>
      </c>
      <c r="L48" s="87" t="s">
        <v>489</v>
      </c>
      <c r="M48" s="88" t="s">
        <v>489</v>
      </c>
    </row>
    <row r="49" spans="2:13" ht="27.75" customHeight="1">
      <c r="B49" s="1199" t="s">
        <v>32</v>
      </c>
      <c r="C49" s="1200"/>
      <c r="D49" s="89"/>
      <c r="E49" s="1205" t="s">
        <v>33</v>
      </c>
      <c r="F49" s="1205"/>
      <c r="G49" s="1205"/>
      <c r="H49" s="1206"/>
      <c r="I49" s="86">
        <v>4852</v>
      </c>
      <c r="J49" s="87">
        <v>4144</v>
      </c>
      <c r="K49" s="87">
        <v>4513</v>
      </c>
      <c r="L49" s="87">
        <v>4309</v>
      </c>
      <c r="M49" s="88">
        <v>4755</v>
      </c>
    </row>
    <row r="50" spans="2:13" ht="27.75" customHeight="1">
      <c r="B50" s="1201"/>
      <c r="C50" s="1202"/>
      <c r="D50" s="85"/>
      <c r="E50" s="1205" t="s">
        <v>34</v>
      </c>
      <c r="F50" s="1205"/>
      <c r="G50" s="1205"/>
      <c r="H50" s="1206"/>
      <c r="I50" s="86">
        <v>9241</v>
      </c>
      <c r="J50" s="87">
        <v>8606</v>
      </c>
      <c r="K50" s="87">
        <v>7521</v>
      </c>
      <c r="L50" s="87">
        <v>7359</v>
      </c>
      <c r="M50" s="88">
        <v>7400</v>
      </c>
    </row>
    <row r="51" spans="2:13" ht="27.75" customHeight="1">
      <c r="B51" s="1203"/>
      <c r="C51" s="1204"/>
      <c r="D51" s="85"/>
      <c r="E51" s="1205" t="s">
        <v>35</v>
      </c>
      <c r="F51" s="1205"/>
      <c r="G51" s="1205"/>
      <c r="H51" s="1206"/>
      <c r="I51" s="86">
        <v>30889</v>
      </c>
      <c r="J51" s="87">
        <v>31982</v>
      </c>
      <c r="K51" s="87">
        <v>32377</v>
      </c>
      <c r="L51" s="87">
        <v>32332</v>
      </c>
      <c r="M51" s="88">
        <v>32423</v>
      </c>
    </row>
    <row r="52" spans="2:13" ht="27.75" customHeight="1" thickBot="1">
      <c r="B52" s="1207" t="s">
        <v>36</v>
      </c>
      <c r="C52" s="1208"/>
      <c r="D52" s="90"/>
      <c r="E52" s="1209" t="s">
        <v>37</v>
      </c>
      <c r="F52" s="1209"/>
      <c r="G52" s="1209"/>
      <c r="H52" s="1210"/>
      <c r="I52" s="91">
        <v>5141</v>
      </c>
      <c r="J52" s="92">
        <v>3776</v>
      </c>
      <c r="K52" s="92">
        <v>2674</v>
      </c>
      <c r="L52" s="92">
        <v>2602</v>
      </c>
      <c r="M52" s="93">
        <v>874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21" zoomScale="70" zoomScaleNormal="70" zoomScaleSheetLayoutView="55" workbookViewId="0">
      <selection activeCell="G43" sqref="G43:O47"/>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565</v>
      </c>
      <c r="C41" s="246"/>
      <c r="D41" s="246"/>
      <c r="E41" s="246"/>
      <c r="F41" s="246"/>
      <c r="G41" s="246"/>
      <c r="H41" s="246"/>
      <c r="I41" s="246"/>
      <c r="J41" s="246"/>
      <c r="K41" s="246"/>
      <c r="L41" s="246"/>
      <c r="M41" s="246"/>
      <c r="N41" s="246"/>
      <c r="O41" s="246"/>
      <c r="P41" s="247"/>
    </row>
    <row r="42" spans="2:17">
      <c r="B42" s="248"/>
      <c r="C42" s="244"/>
      <c r="D42" s="244"/>
      <c r="E42" s="244"/>
      <c r="F42" s="244"/>
      <c r="G42" s="351" t="s">
        <v>566</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567</v>
      </c>
    </row>
    <row r="50" spans="1:17">
      <c r="B50" s="248"/>
      <c r="C50" s="244"/>
      <c r="D50" s="244"/>
      <c r="E50" s="244"/>
      <c r="F50" s="244"/>
      <c r="G50" s="1238"/>
      <c r="H50" s="1239"/>
      <c r="I50" s="1239"/>
      <c r="J50" s="1240"/>
      <c r="K50" s="354" t="s">
        <v>528</v>
      </c>
      <c r="L50" s="354" t="s">
        <v>529</v>
      </c>
      <c r="M50" s="354" t="s">
        <v>530</v>
      </c>
      <c r="N50" s="354" t="s">
        <v>531</v>
      </c>
      <c r="O50" s="354" t="s">
        <v>532</v>
      </c>
    </row>
    <row r="51" spans="1:17">
      <c r="B51" s="248"/>
      <c r="C51" s="244"/>
      <c r="D51" s="244"/>
      <c r="E51" s="244"/>
      <c r="F51" s="244"/>
      <c r="G51" s="1241" t="s">
        <v>568</v>
      </c>
      <c r="H51" s="1242"/>
      <c r="I51" s="1247" t="s">
        <v>569</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570</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571</v>
      </c>
      <c r="H55" s="1222"/>
      <c r="I55" s="1227" t="s">
        <v>569</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570</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572</v>
      </c>
      <c r="C63" s="244"/>
      <c r="D63" s="244"/>
      <c r="E63" s="244"/>
      <c r="F63" s="244"/>
      <c r="G63" s="244"/>
      <c r="H63" s="244"/>
      <c r="I63" s="244"/>
      <c r="J63" s="244"/>
      <c r="K63" s="244"/>
      <c r="L63" s="244"/>
      <c r="M63" s="244"/>
      <c r="N63" s="244"/>
      <c r="O63" s="244"/>
    </row>
    <row r="64" spans="1:17">
      <c r="B64" s="248"/>
      <c r="C64" s="244"/>
      <c r="D64" s="244"/>
      <c r="E64" s="244"/>
      <c r="F64" s="244"/>
      <c r="G64" s="351" t="s">
        <v>566</v>
      </c>
      <c r="I64" s="352"/>
      <c r="J64" s="352"/>
      <c r="K64" s="352"/>
      <c r="L64" s="244"/>
      <c r="M64" s="244"/>
      <c r="N64" s="244"/>
      <c r="O64" s="244"/>
    </row>
    <row r="65" spans="2:30">
      <c r="B65" s="248"/>
      <c r="C65" s="244"/>
      <c r="D65" s="244"/>
      <c r="E65" s="244"/>
      <c r="F65" s="244"/>
      <c r="G65" s="1229" t="s">
        <v>573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574</v>
      </c>
      <c r="I71" s="368"/>
      <c r="J71" s="364"/>
      <c r="K71" s="364"/>
      <c r="L71" s="365"/>
      <c r="M71" s="364"/>
      <c r="N71" s="365"/>
      <c r="O71" s="366"/>
    </row>
    <row r="72" spans="2:30">
      <c r="B72" s="248"/>
      <c r="C72" s="244"/>
      <c r="D72" s="244"/>
      <c r="E72" s="244"/>
      <c r="F72" s="244"/>
      <c r="G72" s="1238"/>
      <c r="H72" s="1239"/>
      <c r="I72" s="1239"/>
      <c r="J72" s="1240"/>
      <c r="K72" s="354" t="s">
        <v>528</v>
      </c>
      <c r="L72" s="354" t="s">
        <v>529</v>
      </c>
      <c r="M72" s="354" t="s">
        <v>530</v>
      </c>
      <c r="N72" s="354" t="s">
        <v>531</v>
      </c>
      <c r="O72" s="354" t="s">
        <v>532</v>
      </c>
    </row>
    <row r="73" spans="2:30">
      <c r="B73" s="248"/>
      <c r="C73" s="244"/>
      <c r="D73" s="244"/>
      <c r="E73" s="244"/>
      <c r="F73" s="244"/>
      <c r="G73" s="1241" t="s">
        <v>568</v>
      </c>
      <c r="H73" s="1242"/>
      <c r="I73" s="1247" t="s">
        <v>569</v>
      </c>
      <c r="J73" s="1247"/>
      <c r="K73" s="1228">
        <v>43.7</v>
      </c>
      <c r="L73" s="1228">
        <v>31.6</v>
      </c>
      <c r="M73" s="1215">
        <v>22.1</v>
      </c>
      <c r="N73" s="1215">
        <v>21.9</v>
      </c>
      <c r="O73" s="1215">
        <v>7.2</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575</v>
      </c>
      <c r="J75" s="1227"/>
      <c r="K75" s="1219">
        <v>12.6</v>
      </c>
      <c r="L75" s="1219">
        <v>11.2</v>
      </c>
      <c r="M75" s="1219">
        <v>11</v>
      </c>
      <c r="N75" s="1219">
        <v>10.7</v>
      </c>
      <c r="O75" s="1219">
        <v>10.6</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571</v>
      </c>
      <c r="H77" s="1222"/>
      <c r="I77" s="1227" t="s">
        <v>569</v>
      </c>
      <c r="J77" s="1227"/>
      <c r="K77" s="1228">
        <v>69.599999999999994</v>
      </c>
      <c r="L77" s="1228">
        <v>57.6</v>
      </c>
      <c r="M77" s="1215">
        <v>48.3</v>
      </c>
      <c r="N77" s="1215">
        <v>44.4</v>
      </c>
      <c r="O77" s="1215">
        <v>37.299999999999997</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575</v>
      </c>
      <c r="J79" s="1217"/>
      <c r="K79" s="1218">
        <v>12.2</v>
      </c>
      <c r="L79" s="1218">
        <v>11.3</v>
      </c>
      <c r="M79" s="1218">
        <v>10.4</v>
      </c>
      <c r="N79" s="1218">
        <v>9.4</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4" zoomScale="55" zoomScaleNormal="55" zoomScaleSheetLayoutView="70" workbookViewId="0">
      <selection activeCell="G43" sqref="G43:O4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9" zoomScale="145" zoomScaleNormal="145" zoomScaleSheetLayoutView="55" workbookViewId="0">
      <selection activeCell="G43" sqref="G43:O4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37675</v>
      </c>
      <c r="E3" s="116"/>
      <c r="F3" s="117">
        <v>48103</v>
      </c>
      <c r="G3" s="118"/>
      <c r="H3" s="119"/>
    </row>
    <row r="4" spans="1:8">
      <c r="A4" s="120"/>
      <c r="B4" s="121"/>
      <c r="C4" s="122"/>
      <c r="D4" s="123">
        <v>17451</v>
      </c>
      <c r="E4" s="124"/>
      <c r="F4" s="125">
        <v>22640</v>
      </c>
      <c r="G4" s="126"/>
      <c r="H4" s="127"/>
    </row>
    <row r="5" spans="1:8">
      <c r="A5" s="108" t="s">
        <v>522</v>
      </c>
      <c r="B5" s="113"/>
      <c r="C5" s="114"/>
      <c r="D5" s="115">
        <v>41543</v>
      </c>
      <c r="E5" s="116"/>
      <c r="F5" s="117">
        <v>45761</v>
      </c>
      <c r="G5" s="118"/>
      <c r="H5" s="119"/>
    </row>
    <row r="6" spans="1:8">
      <c r="A6" s="120"/>
      <c r="B6" s="121"/>
      <c r="C6" s="122"/>
      <c r="D6" s="123">
        <v>20890</v>
      </c>
      <c r="E6" s="124"/>
      <c r="F6" s="125">
        <v>24777</v>
      </c>
      <c r="G6" s="126"/>
      <c r="H6" s="127"/>
    </row>
    <row r="7" spans="1:8">
      <c r="A7" s="108" t="s">
        <v>523</v>
      </c>
      <c r="B7" s="113"/>
      <c r="C7" s="114"/>
      <c r="D7" s="115">
        <v>64761</v>
      </c>
      <c r="E7" s="116"/>
      <c r="F7" s="117">
        <v>56255</v>
      </c>
      <c r="G7" s="118"/>
      <c r="H7" s="119"/>
    </row>
    <row r="8" spans="1:8">
      <c r="A8" s="120"/>
      <c r="B8" s="121"/>
      <c r="C8" s="122"/>
      <c r="D8" s="123">
        <v>23181</v>
      </c>
      <c r="E8" s="124"/>
      <c r="F8" s="125">
        <v>26957</v>
      </c>
      <c r="G8" s="126"/>
      <c r="H8" s="127"/>
    </row>
    <row r="9" spans="1:8">
      <c r="A9" s="108" t="s">
        <v>524</v>
      </c>
      <c r="B9" s="113"/>
      <c r="C9" s="114"/>
      <c r="D9" s="115">
        <v>50339</v>
      </c>
      <c r="E9" s="116"/>
      <c r="F9" s="117">
        <v>57944</v>
      </c>
      <c r="G9" s="118"/>
      <c r="H9" s="119"/>
    </row>
    <row r="10" spans="1:8">
      <c r="A10" s="120"/>
      <c r="B10" s="121"/>
      <c r="C10" s="122"/>
      <c r="D10" s="123">
        <v>18435</v>
      </c>
      <c r="E10" s="124"/>
      <c r="F10" s="125">
        <v>29326</v>
      </c>
      <c r="G10" s="126"/>
      <c r="H10" s="127"/>
    </row>
    <row r="11" spans="1:8">
      <c r="A11" s="108" t="s">
        <v>525</v>
      </c>
      <c r="B11" s="113"/>
      <c r="C11" s="114"/>
      <c r="D11" s="115">
        <v>44115</v>
      </c>
      <c r="E11" s="116"/>
      <c r="F11" s="117">
        <v>54227</v>
      </c>
      <c r="G11" s="118"/>
      <c r="H11" s="119"/>
    </row>
    <row r="12" spans="1:8">
      <c r="A12" s="120"/>
      <c r="B12" s="121"/>
      <c r="C12" s="128"/>
      <c r="D12" s="123">
        <v>15490</v>
      </c>
      <c r="E12" s="124"/>
      <c r="F12" s="125">
        <v>29694</v>
      </c>
      <c r="G12" s="126"/>
      <c r="H12" s="127"/>
    </row>
    <row r="13" spans="1:8">
      <c r="A13" s="108"/>
      <c r="B13" s="113"/>
      <c r="C13" s="129"/>
      <c r="D13" s="130">
        <v>47687</v>
      </c>
      <c r="E13" s="131"/>
      <c r="F13" s="132">
        <v>52458</v>
      </c>
      <c r="G13" s="133"/>
      <c r="H13" s="119"/>
    </row>
    <row r="14" spans="1:8">
      <c r="A14" s="120"/>
      <c r="B14" s="121"/>
      <c r="C14" s="122"/>
      <c r="D14" s="123">
        <v>19089</v>
      </c>
      <c r="E14" s="124"/>
      <c r="F14" s="125">
        <v>26679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2.74</v>
      </c>
      <c r="C19" s="134">
        <f>ROUND(VALUE(SUBSTITUTE(実質収支比率等に係る経年分析!G$48,"▲","-")),2)</f>
        <v>2.99</v>
      </c>
      <c r="D19" s="134">
        <f>ROUND(VALUE(SUBSTITUTE(実質収支比率等に係る経年分析!H$48,"▲","-")),2)</f>
        <v>1.49</v>
      </c>
      <c r="E19" s="134">
        <f>ROUND(VALUE(SUBSTITUTE(実質収支比率等に係る経年分析!I$48,"▲","-")),2)</f>
        <v>1.88</v>
      </c>
      <c r="F19" s="134">
        <f>ROUND(VALUE(SUBSTITUTE(実質収支比率等に係る経年分析!J$48,"▲","-")),2)</f>
        <v>2.2000000000000002</v>
      </c>
    </row>
    <row r="20" spans="1:11">
      <c r="A20" s="134" t="s">
        <v>42</v>
      </c>
      <c r="B20" s="134">
        <f>ROUND(VALUE(SUBSTITUTE(実質収支比率等に係る経年分析!F$47,"▲","-")),2)</f>
        <v>15.17</v>
      </c>
      <c r="C20" s="134">
        <f>ROUND(VALUE(SUBSTITUTE(実質収支比率等に係る経年分析!G$47,"▲","-")),2)</f>
        <v>15.61</v>
      </c>
      <c r="D20" s="134">
        <f>ROUND(VALUE(SUBSTITUTE(実質収支比率等に係る経年分析!H$47,"▲","-")),2)</f>
        <v>17.36</v>
      </c>
      <c r="E20" s="134">
        <f>ROUND(VALUE(SUBSTITUTE(実質収支比率等に係る経年分析!I$47,"▲","-")),2)</f>
        <v>16.48</v>
      </c>
      <c r="F20" s="134">
        <f>ROUND(VALUE(SUBSTITUTE(実質収支比率等に係る経年分析!J$47,"▲","-")),2)</f>
        <v>18.82</v>
      </c>
    </row>
    <row r="21" spans="1:11">
      <c r="A21" s="134" t="s">
        <v>43</v>
      </c>
      <c r="B21" s="134">
        <f>IF(ISNUMBER(VALUE(SUBSTITUTE(実質収支比率等に係る経年分析!F$49,"▲","-"))),ROUND(VALUE(SUBSTITUTE(実質収支比率等に係る経年分析!F$49,"▲","-")),2),NA())</f>
        <v>1.1299999999999999</v>
      </c>
      <c r="C21" s="134">
        <f>IF(ISNUMBER(VALUE(SUBSTITUTE(実質収支比率等に係る経年分析!G$49,"▲","-"))),ROUND(VALUE(SUBSTITUTE(実質収支比率等に係る経年分析!G$49,"▲","-")),2),NA())</f>
        <v>8.27</v>
      </c>
      <c r="D21" s="134">
        <f>IF(ISNUMBER(VALUE(SUBSTITUTE(実質収支比率等に係る経年分析!H$49,"▲","-"))),ROUND(VALUE(SUBSTITUTE(実質収支比率等に係る経年分析!H$49,"▲","-")),2),NA())</f>
        <v>2.64</v>
      </c>
      <c r="E21" s="134">
        <f>IF(ISNUMBER(VALUE(SUBSTITUTE(実質収支比率等に係る経年分析!I$49,"▲","-"))),ROUND(VALUE(SUBSTITUTE(実質収支比率等に係る経年分析!I$49,"▲","-")),2),NA())</f>
        <v>-0.59</v>
      </c>
      <c r="F21" s="134">
        <f>IF(ISNUMBER(VALUE(SUBSTITUTE(実質収支比率等に係る経年分析!J$49,"▲","-"))),ROUND(VALUE(SUBSTITUTE(実質収支比率等に係る経年分析!J$49,"▲","-")),2),NA())</f>
        <v>2.98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総合開発事業特別会計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7.14</v>
      </c>
    </row>
    <row r="36" spans="1:16">
      <c r="A36" s="135" t="str">
        <f>IF(連結実質赤字比率に係る赤字・黒字の構成分析!C$34="",NA(),連結実質赤字比率に係る赤字・黒字の構成分析!C$34)</f>
        <v>下水道事業特別会計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2751</v>
      </c>
      <c r="E42" s="136"/>
      <c r="F42" s="136"/>
      <c r="G42" s="136">
        <f>'実質公債費比率（分子）の構造'!L$52</f>
        <v>2837</v>
      </c>
      <c r="H42" s="136"/>
      <c r="I42" s="136"/>
      <c r="J42" s="136">
        <f>'実質公債費比率（分子）の構造'!M$52</f>
        <v>2873</v>
      </c>
      <c r="K42" s="136"/>
      <c r="L42" s="136"/>
      <c r="M42" s="136">
        <f>'実質公債費比率（分子）の構造'!N$52</f>
        <v>3108</v>
      </c>
      <c r="N42" s="136"/>
      <c r="O42" s="136"/>
      <c r="P42" s="136">
        <f>'実質公債費比率（分子）の構造'!O$52</f>
        <v>3065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91</v>
      </c>
      <c r="C44" s="136"/>
      <c r="D44" s="136"/>
      <c r="E44" s="136">
        <f>'実質公債費比率（分子）の構造'!L$50</f>
        <v>91</v>
      </c>
      <c r="F44" s="136"/>
      <c r="G44" s="136"/>
      <c r="H44" s="136">
        <f>'実質公債費比率（分子）の構造'!M$50</f>
        <v>91</v>
      </c>
      <c r="I44" s="136"/>
      <c r="J44" s="136"/>
      <c r="K44" s="136">
        <f>'実質公債費比率（分子）の構造'!N$50</f>
        <v>91</v>
      </c>
      <c r="L44" s="136"/>
      <c r="M44" s="136"/>
      <c r="N44" s="136">
        <f>'実質公債費比率（分子）の構造'!O$50</f>
        <v>91</v>
      </c>
      <c r="O44" s="136"/>
      <c r="P44" s="136"/>
    </row>
    <row r="45" spans="1:16">
      <c r="A45" s="136" t="s">
        <v>53</v>
      </c>
      <c r="B45" s="136">
        <f>'実質公債費比率（分子）の構造'!K$49</f>
        <v>185</v>
      </c>
      <c r="C45" s="136"/>
      <c r="D45" s="136"/>
      <c r="E45" s="136">
        <f>'実質公債費比率（分子）の構造'!L$49</f>
        <v>203</v>
      </c>
      <c r="F45" s="136"/>
      <c r="G45" s="136"/>
      <c r="H45" s="136">
        <f>'実質公債費比率（分子）の構造'!M$49</f>
        <v>366</v>
      </c>
      <c r="I45" s="136"/>
      <c r="J45" s="136"/>
      <c r="K45" s="136">
        <f>'実質公債費比率（分子）の構造'!N$49</f>
        <v>395</v>
      </c>
      <c r="L45" s="136"/>
      <c r="M45" s="136"/>
      <c r="N45" s="136">
        <f>'実質公債費比率（分子）の構造'!O$49</f>
        <v>404</v>
      </c>
      <c r="O45" s="136"/>
      <c r="P45" s="136"/>
    </row>
    <row r="46" spans="1:16">
      <c r="A46" s="136" t="s">
        <v>54</v>
      </c>
      <c r="B46" s="136">
        <f>'実質公債費比率（分子）の構造'!K$48</f>
        <v>568</v>
      </c>
      <c r="C46" s="136"/>
      <c r="D46" s="136"/>
      <c r="E46" s="136">
        <f>'実質公債費比率（分子）の構造'!L$48</f>
        <v>666</v>
      </c>
      <c r="F46" s="136"/>
      <c r="G46" s="136"/>
      <c r="H46" s="136">
        <f>'実質公債費比率（分子）の構造'!M$48</f>
        <v>678</v>
      </c>
      <c r="I46" s="136"/>
      <c r="J46" s="136"/>
      <c r="K46" s="136">
        <f>'実質公債費比率（分子）の構造'!N$48</f>
        <v>720</v>
      </c>
      <c r="L46" s="136"/>
      <c r="M46" s="136"/>
      <c r="N46" s="136">
        <f>'実質公債費比率（分子）の構造'!O$48</f>
        <v>764</v>
      </c>
      <c r="O46" s="136"/>
      <c r="P46" s="136"/>
    </row>
    <row r="47" spans="1:16">
      <c r="A47" s="136" t="s">
        <v>55</v>
      </c>
      <c r="B47" s="136">
        <f>'実質公債費比率（分子）の構造'!K$47</f>
        <v>13</v>
      </c>
      <c r="C47" s="136"/>
      <c r="D47" s="136"/>
      <c r="E47" s="136">
        <f>'実質公債費比率（分子）の構造'!L$47</f>
        <v>13</v>
      </c>
      <c r="F47" s="136"/>
      <c r="G47" s="136"/>
      <c r="H47" s="136">
        <f>'実質公債費比率（分子）の構造'!M$47</f>
        <v>13</v>
      </c>
      <c r="I47" s="136"/>
      <c r="J47" s="136"/>
      <c r="K47" s="136">
        <f>'実質公債費比率（分子）の構造'!N$47</f>
        <v>27</v>
      </c>
      <c r="L47" s="136"/>
      <c r="M47" s="136"/>
      <c r="N47" s="136">
        <f>'実質公債費比率（分子）の構造'!O$47</f>
        <v>47</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3236</v>
      </c>
      <c r="C49" s="136"/>
      <c r="D49" s="136"/>
      <c r="E49" s="136">
        <f>'実質公債費比率（分子）の構造'!L$45</f>
        <v>3108</v>
      </c>
      <c r="F49" s="136"/>
      <c r="G49" s="136"/>
      <c r="H49" s="136">
        <f>'実質公債費比率（分子）の構造'!M$45</f>
        <v>3072</v>
      </c>
      <c r="I49" s="136"/>
      <c r="J49" s="136"/>
      <c r="K49" s="136">
        <f>'実質公債費比率（分子）の構造'!N$45</f>
        <v>3123</v>
      </c>
      <c r="L49" s="136"/>
      <c r="M49" s="136"/>
      <c r="N49" s="136">
        <f>'実質公債費比率（分子）の構造'!O$45</f>
        <v>2978</v>
      </c>
      <c r="O49" s="136"/>
      <c r="P49" s="136"/>
    </row>
    <row r="50" spans="1:16">
      <c r="A50" s="136" t="s">
        <v>58</v>
      </c>
      <c r="B50" s="136" t="e">
        <f>NA()</f>
        <v>#N/A</v>
      </c>
      <c r="C50" s="136">
        <f>IF(ISNUMBER('実質公債費比率（分子）の構造'!K$53),'実質公債費比率（分子）の構造'!K$53,NA())</f>
        <v>1342</v>
      </c>
      <c r="D50" s="136" t="e">
        <f>NA()</f>
        <v>#N/A</v>
      </c>
      <c r="E50" s="136" t="e">
        <f>NA()</f>
        <v>#N/A</v>
      </c>
      <c r="F50" s="136">
        <f>IF(ISNUMBER('実質公債費比率（分子）の構造'!L$53),'実質公債費比率（分子）の構造'!L$53,NA())</f>
        <v>1244</v>
      </c>
      <c r="G50" s="136" t="e">
        <f>NA()</f>
        <v>#N/A</v>
      </c>
      <c r="H50" s="136" t="e">
        <f>NA()</f>
        <v>#N/A</v>
      </c>
      <c r="I50" s="136">
        <f>IF(ISNUMBER('実質公債費比率（分子）の構造'!M$53),'実質公債費比率（分子）の構造'!M$53,NA())</f>
        <v>1347</v>
      </c>
      <c r="J50" s="136" t="e">
        <f>NA()</f>
        <v>#N/A</v>
      </c>
      <c r="K50" s="136" t="e">
        <f>NA()</f>
        <v>#N/A</v>
      </c>
      <c r="L50" s="136">
        <f>IF(ISNUMBER('実質公債費比率（分子）の構造'!N$53),'実質公債費比率（分子）の構造'!N$53,NA())</f>
        <v>1248</v>
      </c>
      <c r="M50" s="136" t="e">
        <f>NA()</f>
        <v>#N/A</v>
      </c>
      <c r="N50" s="136" t="e">
        <f>NA()</f>
        <v>#N/A</v>
      </c>
      <c r="O50" s="136">
        <f>IF(ISNUMBER('実質公債費比率（分子）の構造'!O$53),'実質公債費比率（分子）の構造'!O$53,NA())</f>
        <v>1219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30889</v>
      </c>
      <c r="E56" s="135"/>
      <c r="F56" s="135"/>
      <c r="G56" s="135">
        <f>'将来負担比率（分子）の構造'!J$51</f>
        <v>31982</v>
      </c>
      <c r="H56" s="135"/>
      <c r="I56" s="135"/>
      <c r="J56" s="135">
        <f>'将来負担比率（分子）の構造'!K$51</f>
        <v>32377</v>
      </c>
      <c r="K56" s="135"/>
      <c r="L56" s="135"/>
      <c r="M56" s="135">
        <f>'将来負担比率（分子）の構造'!L$51</f>
        <v>32332</v>
      </c>
      <c r="N56" s="135"/>
      <c r="O56" s="135"/>
      <c r="P56" s="135">
        <f>'将来負担比率（分子）の構造'!M$51</f>
        <v>32423</v>
      </c>
    </row>
    <row r="57" spans="1:16">
      <c r="A57" s="135" t="s">
        <v>34</v>
      </c>
      <c r="B57" s="135"/>
      <c r="C57" s="135"/>
      <c r="D57" s="135">
        <f>'将来負担比率（分子）の構造'!I$50</f>
        <v>9241</v>
      </c>
      <c r="E57" s="135"/>
      <c r="F57" s="135"/>
      <c r="G57" s="135">
        <f>'将来負担比率（分子）の構造'!J$50</f>
        <v>8606</v>
      </c>
      <c r="H57" s="135"/>
      <c r="I57" s="135"/>
      <c r="J57" s="135">
        <f>'将来負担比率（分子）の構造'!K$50</f>
        <v>7521</v>
      </c>
      <c r="K57" s="135"/>
      <c r="L57" s="135"/>
      <c r="M57" s="135">
        <f>'将来負担比率（分子）の構造'!L$50</f>
        <v>7359</v>
      </c>
      <c r="N57" s="135"/>
      <c r="O57" s="135"/>
      <c r="P57" s="135">
        <f>'将来負担比率（分子）の構造'!M$50</f>
        <v>7400</v>
      </c>
    </row>
    <row r="58" spans="1:16">
      <c r="A58" s="135" t="s">
        <v>33</v>
      </c>
      <c r="B58" s="135"/>
      <c r="C58" s="135"/>
      <c r="D58" s="135">
        <f>'将来負担比率（分子）の構造'!I$49</f>
        <v>4852</v>
      </c>
      <c r="E58" s="135"/>
      <c r="F58" s="135"/>
      <c r="G58" s="135">
        <f>'将来負担比率（分子）の構造'!J$49</f>
        <v>4144</v>
      </c>
      <c r="H58" s="135"/>
      <c r="I58" s="135"/>
      <c r="J58" s="135">
        <f>'将来負担比率（分子）の構造'!K$49</f>
        <v>4513</v>
      </c>
      <c r="K58" s="135"/>
      <c r="L58" s="135"/>
      <c r="M58" s="135">
        <f>'将来負担比率（分子）の構造'!L$49</f>
        <v>4309</v>
      </c>
      <c r="N58" s="135"/>
      <c r="O58" s="135"/>
      <c r="P58" s="135">
        <f>'将来負担比率（分子）の構造'!M$49</f>
        <v>4755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377</v>
      </c>
      <c r="C61" s="135"/>
      <c r="D61" s="135"/>
      <c r="E61" s="135">
        <f>'将来負担比率（分子）の構造'!J$46</f>
        <v>383</v>
      </c>
      <c r="F61" s="135"/>
      <c r="G61" s="135"/>
      <c r="H61" s="135">
        <f>'将来負担比率（分子）の構造'!K$46</f>
        <v>248</v>
      </c>
      <c r="I61" s="135"/>
      <c r="J61" s="135"/>
      <c r="K61" s="135">
        <f>'将来負担比率（分子）の構造'!L$46</f>
        <v>255</v>
      </c>
      <c r="L61" s="135"/>
      <c r="M61" s="135"/>
      <c r="N61" s="135">
        <f>'将来負担比率（分子）の構造'!M$46</f>
        <v>258</v>
      </c>
      <c r="O61" s="135"/>
      <c r="P61" s="135"/>
    </row>
    <row r="62" spans="1:16">
      <c r="A62" s="135" t="s">
        <v>28</v>
      </c>
      <c r="B62" s="135">
        <f>'将来負担比率（分子）の構造'!I$45</f>
        <v>3707</v>
      </c>
      <c r="C62" s="135"/>
      <c r="D62" s="135"/>
      <c r="E62" s="135">
        <f>'将来負担比率（分子）の構造'!J$45</f>
        <v>3570</v>
      </c>
      <c r="F62" s="135"/>
      <c r="G62" s="135"/>
      <c r="H62" s="135">
        <f>'将来負担比率（分子）の構造'!K$45</f>
        <v>3606</v>
      </c>
      <c r="I62" s="135"/>
      <c r="J62" s="135"/>
      <c r="K62" s="135">
        <f>'将来負担比率（分子）の構造'!L$45</f>
        <v>3367</v>
      </c>
      <c r="L62" s="135"/>
      <c r="M62" s="135"/>
      <c r="N62" s="135">
        <f>'将来負担比率（分子）の構造'!M$45</f>
        <v>3084</v>
      </c>
      <c r="O62" s="135"/>
      <c r="P62" s="135"/>
    </row>
    <row r="63" spans="1:16">
      <c r="A63" s="135" t="s">
        <v>27</v>
      </c>
      <c r="B63" s="135">
        <f>'将来負担比率（分子）の構造'!I$44</f>
        <v>5614</v>
      </c>
      <c r="C63" s="135"/>
      <c r="D63" s="135"/>
      <c r="E63" s="135">
        <f>'将来負担比率（分子）の構造'!J$44</f>
        <v>5960</v>
      </c>
      <c r="F63" s="135"/>
      <c r="G63" s="135"/>
      <c r="H63" s="135">
        <f>'将来負担比率（分子）の構造'!K$44</f>
        <v>5282</v>
      </c>
      <c r="I63" s="135"/>
      <c r="J63" s="135"/>
      <c r="K63" s="135">
        <f>'将来負担比率（分子）の構造'!L$44</f>
        <v>4945</v>
      </c>
      <c r="L63" s="135"/>
      <c r="M63" s="135"/>
      <c r="N63" s="135">
        <f>'将来負担比率（分子）の構造'!M$44</f>
        <v>4205</v>
      </c>
      <c r="O63" s="135"/>
      <c r="P63" s="135"/>
    </row>
    <row r="64" spans="1:16">
      <c r="A64" s="135" t="s">
        <v>26</v>
      </c>
      <c r="B64" s="135">
        <f>'将来負担比率（分子）の構造'!I$43</f>
        <v>11643</v>
      </c>
      <c r="C64" s="135"/>
      <c r="D64" s="135"/>
      <c r="E64" s="135">
        <f>'将来負担比率（分子）の構造'!J$43</f>
        <v>10926</v>
      </c>
      <c r="F64" s="135"/>
      <c r="G64" s="135"/>
      <c r="H64" s="135">
        <f>'将来負担比率（分子）の構造'!K$43</f>
        <v>10632</v>
      </c>
      <c r="I64" s="135"/>
      <c r="J64" s="135"/>
      <c r="K64" s="135">
        <f>'将来負担比率（分子）の構造'!L$43</f>
        <v>10912</v>
      </c>
      <c r="L64" s="135"/>
      <c r="M64" s="135"/>
      <c r="N64" s="135">
        <f>'将来負担比率（分子）の構造'!M$43</f>
        <v>10882</v>
      </c>
      <c r="O64" s="135"/>
      <c r="P64" s="135"/>
    </row>
    <row r="65" spans="1:16">
      <c r="A65" s="135" t="s">
        <v>25</v>
      </c>
      <c r="B65" s="135">
        <f>'将来負担比率（分子）の構造'!I$42</f>
        <v>829</v>
      </c>
      <c r="C65" s="135"/>
      <c r="D65" s="135"/>
      <c r="E65" s="135">
        <f>'将来負担比率（分子）の構造'!J$42</f>
        <v>738</v>
      </c>
      <c r="F65" s="135"/>
      <c r="G65" s="135"/>
      <c r="H65" s="135">
        <f>'将来負担比率（分子）の構造'!K$42</f>
        <v>647</v>
      </c>
      <c r="I65" s="135"/>
      <c r="J65" s="135"/>
      <c r="K65" s="135">
        <f>'将来負担比率（分子）の構造'!L$42</f>
        <v>555</v>
      </c>
      <c r="L65" s="135"/>
      <c r="M65" s="135"/>
      <c r="N65" s="135">
        <f>'将来負担比率（分子）の構造'!M$42</f>
        <v>464</v>
      </c>
      <c r="O65" s="135"/>
      <c r="P65" s="135"/>
    </row>
    <row r="66" spans="1:16">
      <c r="A66" s="135" t="s">
        <v>24</v>
      </c>
      <c r="B66" s="135">
        <f>'将来負担比率（分子）の構造'!I$41</f>
        <v>27951</v>
      </c>
      <c r="C66" s="135"/>
      <c r="D66" s="135"/>
      <c r="E66" s="135">
        <f>'将来負担比率（分子）の構造'!J$41</f>
        <v>26931</v>
      </c>
      <c r="F66" s="135"/>
      <c r="G66" s="135"/>
      <c r="H66" s="135">
        <f>'将来負担比率（分子）の構造'!K$41</f>
        <v>26670</v>
      </c>
      <c r="I66" s="135"/>
      <c r="J66" s="135"/>
      <c r="K66" s="135">
        <f>'将来負担比率（分子）の構造'!L$41</f>
        <v>26568</v>
      </c>
      <c r="L66" s="135"/>
      <c r="M66" s="135"/>
      <c r="N66" s="135">
        <f>'将来負担比率（分子）の構造'!M$41</f>
        <v>26559</v>
      </c>
      <c r="O66" s="135"/>
      <c r="P66" s="135"/>
    </row>
    <row r="67" spans="1:16">
      <c r="A67" s="135" t="s">
        <v>62</v>
      </c>
      <c r="B67" s="135" t="e">
        <f>NA()</f>
        <v>#N/A</v>
      </c>
      <c r="C67" s="135">
        <f>IF(ISNUMBER('将来負担比率（分子）の構造'!I$52), IF('将来負担比率（分子）の構造'!I$52 &lt; 0, 0, '将来負担比率（分子）の構造'!I$52), NA())</f>
        <v>5141</v>
      </c>
      <c r="D67" s="135" t="e">
        <f>NA()</f>
        <v>#N/A</v>
      </c>
      <c r="E67" s="135" t="e">
        <f>NA()</f>
        <v>#N/A</v>
      </c>
      <c r="F67" s="135">
        <f>IF(ISNUMBER('将来負担比率（分子）の構造'!J$52), IF('将来負担比率（分子）の構造'!J$52 &lt; 0, 0, '将来負担比率（分子）の構造'!J$52), NA())</f>
        <v>3776</v>
      </c>
      <c r="G67" s="135" t="e">
        <f>NA()</f>
        <v>#N/A</v>
      </c>
      <c r="H67" s="135" t="e">
        <f>NA()</f>
        <v>#N/A</v>
      </c>
      <c r="I67" s="135">
        <f>IF(ISNUMBER('将来負担比率（分子）の構造'!K$52), IF('将来負担比率（分子）の構造'!K$52 &lt; 0, 0, '将来負担比率（分子）の構造'!K$52), NA())</f>
        <v>2674</v>
      </c>
      <c r="J67" s="135" t="e">
        <f>NA()</f>
        <v>#N/A</v>
      </c>
      <c r="K67" s="135" t="e">
        <f>NA()</f>
        <v>#N/A</v>
      </c>
      <c r="L67" s="135">
        <f>IF(ISNUMBER('将来負担比率（分子）の構造'!L$52), IF('将来負担比率（分子）の構造'!L$52 &lt; 0, 0, '将来負担比率（分子）の構造'!L$52), NA())</f>
        <v>2602</v>
      </c>
      <c r="M67" s="135" t="e">
        <f>NA()</f>
        <v>#N/A</v>
      </c>
      <c r="N67" s="135" t="e">
        <f>NA()</f>
        <v>#N/A</v>
      </c>
      <c r="O67" s="135">
        <f>IF(ISNUMBER('将来負担比率（分子）の構造'!M$52), IF('将来負担比率（分子）の構造'!M$52 &lt; 0, 0, '将来負担比率（分子）の構造'!M$52), NA())</f>
        <v>874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8988213</v>
      </c>
      <c r="S5" s="669"/>
      <c r="T5" s="669"/>
      <c r="U5" s="669"/>
      <c r="V5" s="669"/>
      <c r="W5" s="669"/>
      <c r="X5" s="669"/>
      <c r="Y5" s="716"/>
      <c r="Z5" s="729">
        <v>33.1</v>
      </c>
      <c r="AA5" s="729"/>
      <c r="AB5" s="729"/>
      <c r="AC5" s="729"/>
      <c r="AD5" s="730">
        <v>8465043</v>
      </c>
      <c r="AE5" s="730"/>
      <c r="AF5" s="730"/>
      <c r="AG5" s="730"/>
      <c r="AH5" s="730"/>
      <c r="AI5" s="730"/>
      <c r="AJ5" s="730"/>
      <c r="AK5" s="730"/>
      <c r="AL5" s="717">
        <v>59.5</v>
      </c>
      <c r="AM5" s="686"/>
      <c r="AN5" s="686"/>
      <c r="AO5" s="718"/>
      <c r="AP5" s="705" t="s">
        <v>206</v>
      </c>
      <c r="AQ5" s="706"/>
      <c r="AR5" s="706"/>
      <c r="AS5" s="706"/>
      <c r="AT5" s="706"/>
      <c r="AU5" s="706"/>
      <c r="AV5" s="706"/>
      <c r="AW5" s="706"/>
      <c r="AX5" s="706"/>
      <c r="AY5" s="706"/>
      <c r="AZ5" s="706"/>
      <c r="BA5" s="706"/>
      <c r="BB5" s="706"/>
      <c r="BC5" s="706"/>
      <c r="BD5" s="706"/>
      <c r="BE5" s="706"/>
      <c r="BF5" s="707"/>
      <c r="BG5" s="618">
        <v>8438957</v>
      </c>
      <c r="BH5" s="619"/>
      <c r="BI5" s="619"/>
      <c r="BJ5" s="619"/>
      <c r="BK5" s="619"/>
      <c r="BL5" s="619"/>
      <c r="BM5" s="619"/>
      <c r="BN5" s="620"/>
      <c r="BO5" s="671">
        <v>93.9</v>
      </c>
      <c r="BP5" s="671"/>
      <c r="BQ5" s="671"/>
      <c r="BR5" s="671"/>
      <c r="BS5" s="672">
        <v>151146</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245544</v>
      </c>
      <c r="S6" s="619"/>
      <c r="T6" s="619"/>
      <c r="U6" s="619"/>
      <c r="V6" s="619"/>
      <c r="W6" s="619"/>
      <c r="X6" s="619"/>
      <c r="Y6" s="620"/>
      <c r="Z6" s="671">
        <v>0.9</v>
      </c>
      <c r="AA6" s="671"/>
      <c r="AB6" s="671"/>
      <c r="AC6" s="671"/>
      <c r="AD6" s="672">
        <v>245544</v>
      </c>
      <c r="AE6" s="672"/>
      <c r="AF6" s="672"/>
      <c r="AG6" s="672"/>
      <c r="AH6" s="672"/>
      <c r="AI6" s="672"/>
      <c r="AJ6" s="672"/>
      <c r="AK6" s="672"/>
      <c r="AL6" s="641">
        <v>1.7</v>
      </c>
      <c r="AM6" s="673"/>
      <c r="AN6" s="673"/>
      <c r="AO6" s="674"/>
      <c r="AP6" s="615" t="s">
        <v>211</v>
      </c>
      <c r="AQ6" s="616"/>
      <c r="AR6" s="616"/>
      <c r="AS6" s="616"/>
      <c r="AT6" s="616"/>
      <c r="AU6" s="616"/>
      <c r="AV6" s="616"/>
      <c r="AW6" s="616"/>
      <c r="AX6" s="616"/>
      <c r="AY6" s="616"/>
      <c r="AZ6" s="616"/>
      <c r="BA6" s="616"/>
      <c r="BB6" s="616"/>
      <c r="BC6" s="616"/>
      <c r="BD6" s="616"/>
      <c r="BE6" s="616"/>
      <c r="BF6" s="617"/>
      <c r="BG6" s="618">
        <v>8438957</v>
      </c>
      <c r="BH6" s="619"/>
      <c r="BI6" s="619"/>
      <c r="BJ6" s="619"/>
      <c r="BK6" s="619"/>
      <c r="BL6" s="619"/>
      <c r="BM6" s="619"/>
      <c r="BN6" s="620"/>
      <c r="BO6" s="671">
        <v>93.9</v>
      </c>
      <c r="BP6" s="671"/>
      <c r="BQ6" s="671"/>
      <c r="BR6" s="671"/>
      <c r="BS6" s="672">
        <v>151146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263213</v>
      </c>
      <c r="CS6" s="619"/>
      <c r="CT6" s="619"/>
      <c r="CU6" s="619"/>
      <c r="CV6" s="619"/>
      <c r="CW6" s="619"/>
      <c r="CX6" s="619"/>
      <c r="CY6" s="620"/>
      <c r="CZ6" s="671">
        <v>1</v>
      </c>
      <c r="DA6" s="671"/>
      <c r="DB6" s="671"/>
      <c r="DC6" s="671"/>
      <c r="DD6" s="624" t="s">
        <v>213</v>
      </c>
      <c r="DE6" s="619"/>
      <c r="DF6" s="619"/>
      <c r="DG6" s="619"/>
      <c r="DH6" s="619"/>
      <c r="DI6" s="619"/>
      <c r="DJ6" s="619"/>
      <c r="DK6" s="619"/>
      <c r="DL6" s="619"/>
      <c r="DM6" s="619"/>
      <c r="DN6" s="619"/>
      <c r="DO6" s="619"/>
      <c r="DP6" s="620"/>
      <c r="DQ6" s="624">
        <v>263197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18164</v>
      </c>
      <c r="S7" s="619"/>
      <c r="T7" s="619"/>
      <c r="U7" s="619"/>
      <c r="V7" s="619"/>
      <c r="W7" s="619"/>
      <c r="X7" s="619"/>
      <c r="Y7" s="620"/>
      <c r="Z7" s="671">
        <v>0.1</v>
      </c>
      <c r="AA7" s="671"/>
      <c r="AB7" s="671"/>
      <c r="AC7" s="671"/>
      <c r="AD7" s="672">
        <v>18164</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4065447</v>
      </c>
      <c r="BH7" s="619"/>
      <c r="BI7" s="619"/>
      <c r="BJ7" s="619"/>
      <c r="BK7" s="619"/>
      <c r="BL7" s="619"/>
      <c r="BM7" s="619"/>
      <c r="BN7" s="620"/>
      <c r="BO7" s="671">
        <v>45.2</v>
      </c>
      <c r="BP7" s="671"/>
      <c r="BQ7" s="671"/>
      <c r="BR7" s="671"/>
      <c r="BS7" s="672">
        <v>151146</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2978391</v>
      </c>
      <c r="CS7" s="619"/>
      <c r="CT7" s="619"/>
      <c r="CU7" s="619"/>
      <c r="CV7" s="619"/>
      <c r="CW7" s="619"/>
      <c r="CX7" s="619"/>
      <c r="CY7" s="620"/>
      <c r="CZ7" s="671">
        <v>11.1</v>
      </c>
      <c r="DA7" s="671"/>
      <c r="DB7" s="671"/>
      <c r="DC7" s="671"/>
      <c r="DD7" s="624">
        <v>137224</v>
      </c>
      <c r="DE7" s="619"/>
      <c r="DF7" s="619"/>
      <c r="DG7" s="619"/>
      <c r="DH7" s="619"/>
      <c r="DI7" s="619"/>
      <c r="DJ7" s="619"/>
      <c r="DK7" s="619"/>
      <c r="DL7" s="619"/>
      <c r="DM7" s="619"/>
      <c r="DN7" s="619"/>
      <c r="DO7" s="619"/>
      <c r="DP7" s="620"/>
      <c r="DQ7" s="624">
        <v>2498101</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57078</v>
      </c>
      <c r="S8" s="619"/>
      <c r="T8" s="619"/>
      <c r="U8" s="619"/>
      <c r="V8" s="619"/>
      <c r="W8" s="619"/>
      <c r="X8" s="619"/>
      <c r="Y8" s="620"/>
      <c r="Z8" s="671">
        <v>0.2</v>
      </c>
      <c r="AA8" s="671"/>
      <c r="AB8" s="671"/>
      <c r="AC8" s="671"/>
      <c r="AD8" s="672">
        <v>57078</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124694</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9151406</v>
      </c>
      <c r="CS8" s="619"/>
      <c r="CT8" s="619"/>
      <c r="CU8" s="619"/>
      <c r="CV8" s="619"/>
      <c r="CW8" s="619"/>
      <c r="CX8" s="619"/>
      <c r="CY8" s="620"/>
      <c r="CZ8" s="671">
        <v>34.1</v>
      </c>
      <c r="DA8" s="671"/>
      <c r="DB8" s="671"/>
      <c r="DC8" s="671"/>
      <c r="DD8" s="624">
        <v>156596</v>
      </c>
      <c r="DE8" s="619"/>
      <c r="DF8" s="619"/>
      <c r="DG8" s="619"/>
      <c r="DH8" s="619"/>
      <c r="DI8" s="619"/>
      <c r="DJ8" s="619"/>
      <c r="DK8" s="619"/>
      <c r="DL8" s="619"/>
      <c r="DM8" s="619"/>
      <c r="DN8" s="619"/>
      <c r="DO8" s="619"/>
      <c r="DP8" s="620"/>
      <c r="DQ8" s="624">
        <v>4372845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50131</v>
      </c>
      <c r="S9" s="619"/>
      <c r="T9" s="619"/>
      <c r="U9" s="619"/>
      <c r="V9" s="619"/>
      <c r="W9" s="619"/>
      <c r="X9" s="619"/>
      <c r="Y9" s="620"/>
      <c r="Z9" s="671">
        <v>0.2</v>
      </c>
      <c r="AA9" s="671"/>
      <c r="AB9" s="671"/>
      <c r="AC9" s="671"/>
      <c r="AD9" s="672">
        <v>50131</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3085890</v>
      </c>
      <c r="BH9" s="619"/>
      <c r="BI9" s="619"/>
      <c r="BJ9" s="619"/>
      <c r="BK9" s="619"/>
      <c r="BL9" s="619"/>
      <c r="BM9" s="619"/>
      <c r="BN9" s="620"/>
      <c r="BO9" s="671">
        <v>34.299999999999997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1926894</v>
      </c>
      <c r="CS9" s="619"/>
      <c r="CT9" s="619"/>
      <c r="CU9" s="619"/>
      <c r="CV9" s="619"/>
      <c r="CW9" s="619"/>
      <c r="CX9" s="619"/>
      <c r="CY9" s="620"/>
      <c r="CZ9" s="671">
        <v>7.2</v>
      </c>
      <c r="DA9" s="671"/>
      <c r="DB9" s="671"/>
      <c r="DC9" s="671"/>
      <c r="DD9" s="624">
        <v>49963</v>
      </c>
      <c r="DE9" s="619"/>
      <c r="DF9" s="619"/>
      <c r="DG9" s="619"/>
      <c r="DH9" s="619"/>
      <c r="DI9" s="619"/>
      <c r="DJ9" s="619"/>
      <c r="DK9" s="619"/>
      <c r="DL9" s="619"/>
      <c r="DM9" s="619"/>
      <c r="DN9" s="619"/>
      <c r="DO9" s="619"/>
      <c r="DP9" s="620"/>
      <c r="DQ9" s="624">
        <v>1854550</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1308806</v>
      </c>
      <c r="S10" s="619"/>
      <c r="T10" s="619"/>
      <c r="U10" s="619"/>
      <c r="V10" s="619"/>
      <c r="W10" s="619"/>
      <c r="X10" s="619"/>
      <c r="Y10" s="620"/>
      <c r="Z10" s="671">
        <v>4.8</v>
      </c>
      <c r="AA10" s="671"/>
      <c r="AB10" s="671"/>
      <c r="AC10" s="671"/>
      <c r="AD10" s="672">
        <v>1308806</v>
      </c>
      <c r="AE10" s="672"/>
      <c r="AF10" s="672"/>
      <c r="AG10" s="672"/>
      <c r="AH10" s="672"/>
      <c r="AI10" s="672"/>
      <c r="AJ10" s="672"/>
      <c r="AK10" s="672"/>
      <c r="AL10" s="641">
        <v>9.1999999999999993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216513</v>
      </c>
      <c r="BH10" s="619"/>
      <c r="BI10" s="619"/>
      <c r="BJ10" s="619"/>
      <c r="BK10" s="619"/>
      <c r="BL10" s="619"/>
      <c r="BM10" s="619"/>
      <c r="BN10" s="620"/>
      <c r="BO10" s="671">
        <v>2.4</v>
      </c>
      <c r="BP10" s="671"/>
      <c r="BQ10" s="671"/>
      <c r="BR10" s="671"/>
      <c r="BS10" s="624">
        <v>37323</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137456</v>
      </c>
      <c r="CS10" s="619"/>
      <c r="CT10" s="619"/>
      <c r="CU10" s="619"/>
      <c r="CV10" s="619"/>
      <c r="CW10" s="619"/>
      <c r="CX10" s="619"/>
      <c r="CY10" s="620"/>
      <c r="CZ10" s="671">
        <v>0.5</v>
      </c>
      <c r="DA10" s="671"/>
      <c r="DB10" s="671"/>
      <c r="DC10" s="671"/>
      <c r="DD10" s="624" t="s">
        <v>108</v>
      </c>
      <c r="DE10" s="619"/>
      <c r="DF10" s="619"/>
      <c r="DG10" s="619"/>
      <c r="DH10" s="619"/>
      <c r="DI10" s="619"/>
      <c r="DJ10" s="619"/>
      <c r="DK10" s="619"/>
      <c r="DL10" s="619"/>
      <c r="DM10" s="619"/>
      <c r="DN10" s="619"/>
      <c r="DO10" s="619"/>
      <c r="DP10" s="620"/>
      <c r="DQ10" s="624">
        <v>49326</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691</v>
      </c>
      <c r="S11" s="619"/>
      <c r="T11" s="619"/>
      <c r="U11" s="619"/>
      <c r="V11" s="619"/>
      <c r="W11" s="619"/>
      <c r="X11" s="619"/>
      <c r="Y11" s="620"/>
      <c r="Z11" s="671">
        <v>0</v>
      </c>
      <c r="AA11" s="671"/>
      <c r="AB11" s="671"/>
      <c r="AC11" s="671"/>
      <c r="AD11" s="672">
        <v>691</v>
      </c>
      <c r="AE11" s="672"/>
      <c r="AF11" s="672"/>
      <c r="AG11" s="672"/>
      <c r="AH11" s="672"/>
      <c r="AI11" s="672"/>
      <c r="AJ11" s="672"/>
      <c r="AK11" s="672"/>
      <c r="AL11" s="641">
        <v>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638350</v>
      </c>
      <c r="BH11" s="619"/>
      <c r="BI11" s="619"/>
      <c r="BJ11" s="619"/>
      <c r="BK11" s="619"/>
      <c r="BL11" s="619"/>
      <c r="BM11" s="619"/>
      <c r="BN11" s="620"/>
      <c r="BO11" s="671">
        <v>7.1</v>
      </c>
      <c r="BP11" s="671"/>
      <c r="BQ11" s="671"/>
      <c r="BR11" s="671"/>
      <c r="BS11" s="624">
        <v>113823</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1144290</v>
      </c>
      <c r="CS11" s="619"/>
      <c r="CT11" s="619"/>
      <c r="CU11" s="619"/>
      <c r="CV11" s="619"/>
      <c r="CW11" s="619"/>
      <c r="CX11" s="619"/>
      <c r="CY11" s="620"/>
      <c r="CZ11" s="671">
        <v>4.3</v>
      </c>
      <c r="DA11" s="671"/>
      <c r="DB11" s="671"/>
      <c r="DC11" s="671"/>
      <c r="DD11" s="624">
        <v>421598</v>
      </c>
      <c r="DE11" s="619"/>
      <c r="DF11" s="619"/>
      <c r="DG11" s="619"/>
      <c r="DH11" s="619"/>
      <c r="DI11" s="619"/>
      <c r="DJ11" s="619"/>
      <c r="DK11" s="619"/>
      <c r="DL11" s="619"/>
      <c r="DM11" s="619"/>
      <c r="DN11" s="619"/>
      <c r="DO11" s="619"/>
      <c r="DP11" s="620"/>
      <c r="DQ11" s="624">
        <v>516329</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3771523</v>
      </c>
      <c r="BH12" s="619"/>
      <c r="BI12" s="619"/>
      <c r="BJ12" s="619"/>
      <c r="BK12" s="619"/>
      <c r="BL12" s="619"/>
      <c r="BM12" s="619"/>
      <c r="BN12" s="620"/>
      <c r="BO12" s="671">
        <v>42</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1840389</v>
      </c>
      <c r="CS12" s="619"/>
      <c r="CT12" s="619"/>
      <c r="CU12" s="619"/>
      <c r="CV12" s="619"/>
      <c r="CW12" s="619"/>
      <c r="CX12" s="619"/>
      <c r="CY12" s="620"/>
      <c r="CZ12" s="671">
        <v>6.9</v>
      </c>
      <c r="DA12" s="671"/>
      <c r="DB12" s="671"/>
      <c r="DC12" s="671"/>
      <c r="DD12" s="624">
        <v>100256</v>
      </c>
      <c r="DE12" s="619"/>
      <c r="DF12" s="619"/>
      <c r="DG12" s="619"/>
      <c r="DH12" s="619"/>
      <c r="DI12" s="619"/>
      <c r="DJ12" s="619"/>
      <c r="DK12" s="619"/>
      <c r="DL12" s="619"/>
      <c r="DM12" s="619"/>
      <c r="DN12" s="619"/>
      <c r="DO12" s="619"/>
      <c r="DP12" s="620"/>
      <c r="DQ12" s="624">
        <v>646477</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52682</v>
      </c>
      <c r="S13" s="619"/>
      <c r="T13" s="619"/>
      <c r="U13" s="619"/>
      <c r="V13" s="619"/>
      <c r="W13" s="619"/>
      <c r="X13" s="619"/>
      <c r="Y13" s="620"/>
      <c r="Z13" s="671">
        <v>0.2</v>
      </c>
      <c r="AA13" s="671"/>
      <c r="AB13" s="671"/>
      <c r="AC13" s="671"/>
      <c r="AD13" s="672">
        <v>52682</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3760040</v>
      </c>
      <c r="BH13" s="619"/>
      <c r="BI13" s="619"/>
      <c r="BJ13" s="619"/>
      <c r="BK13" s="619"/>
      <c r="BL13" s="619"/>
      <c r="BM13" s="619"/>
      <c r="BN13" s="620"/>
      <c r="BO13" s="671">
        <v>41.8</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2052947</v>
      </c>
      <c r="CS13" s="619"/>
      <c r="CT13" s="619"/>
      <c r="CU13" s="619"/>
      <c r="CV13" s="619"/>
      <c r="CW13" s="619"/>
      <c r="CX13" s="619"/>
      <c r="CY13" s="620"/>
      <c r="CZ13" s="671">
        <v>7.7</v>
      </c>
      <c r="DA13" s="671"/>
      <c r="DB13" s="671"/>
      <c r="DC13" s="671"/>
      <c r="DD13" s="624">
        <v>568741</v>
      </c>
      <c r="DE13" s="619"/>
      <c r="DF13" s="619"/>
      <c r="DG13" s="619"/>
      <c r="DH13" s="619"/>
      <c r="DI13" s="619"/>
      <c r="DJ13" s="619"/>
      <c r="DK13" s="619"/>
      <c r="DL13" s="619"/>
      <c r="DM13" s="619"/>
      <c r="DN13" s="619"/>
      <c r="DO13" s="619"/>
      <c r="DP13" s="620"/>
      <c r="DQ13" s="624">
        <v>1497105</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154819</v>
      </c>
      <c r="BH14" s="619"/>
      <c r="BI14" s="619"/>
      <c r="BJ14" s="619"/>
      <c r="BK14" s="619"/>
      <c r="BL14" s="619"/>
      <c r="BM14" s="619"/>
      <c r="BN14" s="620"/>
      <c r="BO14" s="671">
        <v>1.7</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907381</v>
      </c>
      <c r="CS14" s="619"/>
      <c r="CT14" s="619"/>
      <c r="CU14" s="619"/>
      <c r="CV14" s="619"/>
      <c r="CW14" s="619"/>
      <c r="CX14" s="619"/>
      <c r="CY14" s="620"/>
      <c r="CZ14" s="671">
        <v>3.4</v>
      </c>
      <c r="DA14" s="671"/>
      <c r="DB14" s="671"/>
      <c r="DC14" s="671"/>
      <c r="DD14" s="624">
        <v>66089</v>
      </c>
      <c r="DE14" s="619"/>
      <c r="DF14" s="619"/>
      <c r="DG14" s="619"/>
      <c r="DH14" s="619"/>
      <c r="DI14" s="619"/>
      <c r="DJ14" s="619"/>
      <c r="DK14" s="619"/>
      <c r="DL14" s="619"/>
      <c r="DM14" s="619"/>
      <c r="DN14" s="619"/>
      <c r="DO14" s="619"/>
      <c r="DP14" s="620"/>
      <c r="DQ14" s="624">
        <v>849071</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41377</v>
      </c>
      <c r="S15" s="619"/>
      <c r="T15" s="619"/>
      <c r="U15" s="619"/>
      <c r="V15" s="619"/>
      <c r="W15" s="619"/>
      <c r="X15" s="619"/>
      <c r="Y15" s="620"/>
      <c r="Z15" s="671">
        <v>0.2</v>
      </c>
      <c r="AA15" s="671"/>
      <c r="AB15" s="671"/>
      <c r="AC15" s="671"/>
      <c r="AD15" s="672">
        <v>41377</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447168</v>
      </c>
      <c r="BH15" s="619"/>
      <c r="BI15" s="619"/>
      <c r="BJ15" s="619"/>
      <c r="BK15" s="619"/>
      <c r="BL15" s="619"/>
      <c r="BM15" s="619"/>
      <c r="BN15" s="620"/>
      <c r="BO15" s="671">
        <v>5</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3437188</v>
      </c>
      <c r="CS15" s="619"/>
      <c r="CT15" s="619"/>
      <c r="CU15" s="619"/>
      <c r="CV15" s="619"/>
      <c r="CW15" s="619"/>
      <c r="CX15" s="619"/>
      <c r="CY15" s="620"/>
      <c r="CZ15" s="671">
        <v>12.8</v>
      </c>
      <c r="DA15" s="671"/>
      <c r="DB15" s="671"/>
      <c r="DC15" s="671"/>
      <c r="DD15" s="624">
        <v>1548060</v>
      </c>
      <c r="DE15" s="619"/>
      <c r="DF15" s="619"/>
      <c r="DG15" s="619"/>
      <c r="DH15" s="619"/>
      <c r="DI15" s="619"/>
      <c r="DJ15" s="619"/>
      <c r="DK15" s="619"/>
      <c r="DL15" s="619"/>
      <c r="DM15" s="619"/>
      <c r="DN15" s="619"/>
      <c r="DO15" s="619"/>
      <c r="DP15" s="620"/>
      <c r="DQ15" s="624">
        <v>1631932</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4793396</v>
      </c>
      <c r="S16" s="619"/>
      <c r="T16" s="619"/>
      <c r="U16" s="619"/>
      <c r="V16" s="619"/>
      <c r="W16" s="619"/>
      <c r="X16" s="619"/>
      <c r="Y16" s="620"/>
      <c r="Z16" s="671">
        <v>17.600000000000001</v>
      </c>
      <c r="AA16" s="671"/>
      <c r="AB16" s="671"/>
      <c r="AC16" s="671"/>
      <c r="AD16" s="672">
        <v>3947942</v>
      </c>
      <c r="AE16" s="672"/>
      <c r="AF16" s="672"/>
      <c r="AG16" s="672"/>
      <c r="AH16" s="672"/>
      <c r="AI16" s="672"/>
      <c r="AJ16" s="672"/>
      <c r="AK16" s="672"/>
      <c r="AL16" s="641">
        <v>27.7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1530</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36</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3947942</v>
      </c>
      <c r="S17" s="619"/>
      <c r="T17" s="619"/>
      <c r="U17" s="619"/>
      <c r="V17" s="619"/>
      <c r="W17" s="619"/>
      <c r="X17" s="619"/>
      <c r="Y17" s="620"/>
      <c r="Z17" s="671">
        <v>14.5</v>
      </c>
      <c r="AA17" s="671"/>
      <c r="AB17" s="671"/>
      <c r="AC17" s="671"/>
      <c r="AD17" s="672">
        <v>3947942</v>
      </c>
      <c r="AE17" s="672"/>
      <c r="AF17" s="672"/>
      <c r="AG17" s="672"/>
      <c r="AH17" s="672"/>
      <c r="AI17" s="672"/>
      <c r="AJ17" s="672"/>
      <c r="AK17" s="672"/>
      <c r="AL17" s="641">
        <v>27.7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2979300</v>
      </c>
      <c r="CS17" s="619"/>
      <c r="CT17" s="619"/>
      <c r="CU17" s="619"/>
      <c r="CV17" s="619"/>
      <c r="CW17" s="619"/>
      <c r="CX17" s="619"/>
      <c r="CY17" s="620"/>
      <c r="CZ17" s="671">
        <v>11.1</v>
      </c>
      <c r="DA17" s="671"/>
      <c r="DB17" s="671"/>
      <c r="DC17" s="671"/>
      <c r="DD17" s="624" t="s">
        <v>108</v>
      </c>
      <c r="DE17" s="619"/>
      <c r="DF17" s="619"/>
      <c r="DG17" s="619"/>
      <c r="DH17" s="619"/>
      <c r="DI17" s="619"/>
      <c r="DJ17" s="619"/>
      <c r="DK17" s="619"/>
      <c r="DL17" s="619"/>
      <c r="DM17" s="619"/>
      <c r="DN17" s="619"/>
      <c r="DO17" s="619"/>
      <c r="DP17" s="620"/>
      <c r="DQ17" s="624">
        <v>2894021</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845452</v>
      </c>
      <c r="S18" s="619"/>
      <c r="T18" s="619"/>
      <c r="U18" s="619"/>
      <c r="V18" s="619"/>
      <c r="W18" s="619"/>
      <c r="X18" s="619"/>
      <c r="Y18" s="620"/>
      <c r="Z18" s="671">
        <v>3.1</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549256</v>
      </c>
      <c r="BH19" s="619"/>
      <c r="BI19" s="619"/>
      <c r="BJ19" s="619"/>
      <c r="BK19" s="619"/>
      <c r="BL19" s="619"/>
      <c r="BM19" s="619"/>
      <c r="BN19" s="620"/>
      <c r="BO19" s="671">
        <v>6.1</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15556082</v>
      </c>
      <c r="S20" s="619"/>
      <c r="T20" s="619"/>
      <c r="U20" s="619"/>
      <c r="V20" s="619"/>
      <c r="W20" s="619"/>
      <c r="X20" s="619"/>
      <c r="Y20" s="620"/>
      <c r="Z20" s="671">
        <v>57.3</v>
      </c>
      <c r="AA20" s="671"/>
      <c r="AB20" s="671"/>
      <c r="AC20" s="671"/>
      <c r="AD20" s="672">
        <v>14187458</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549256</v>
      </c>
      <c r="BH20" s="619"/>
      <c r="BI20" s="619"/>
      <c r="BJ20" s="619"/>
      <c r="BK20" s="619"/>
      <c r="BL20" s="619"/>
      <c r="BM20" s="619"/>
      <c r="BN20" s="620"/>
      <c r="BO20" s="671">
        <v>6.1</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26820385</v>
      </c>
      <c r="CS20" s="619"/>
      <c r="CT20" s="619"/>
      <c r="CU20" s="619"/>
      <c r="CV20" s="619"/>
      <c r="CW20" s="619"/>
      <c r="CX20" s="619"/>
      <c r="CY20" s="620"/>
      <c r="CZ20" s="671">
        <v>100</v>
      </c>
      <c r="DA20" s="671"/>
      <c r="DB20" s="671"/>
      <c r="DC20" s="671"/>
      <c r="DD20" s="624">
        <v>3048527</v>
      </c>
      <c r="DE20" s="619"/>
      <c r="DF20" s="619"/>
      <c r="DG20" s="619"/>
      <c r="DH20" s="619"/>
      <c r="DI20" s="619"/>
      <c r="DJ20" s="619"/>
      <c r="DK20" s="619"/>
      <c r="DL20" s="619"/>
      <c r="DM20" s="619"/>
      <c r="DN20" s="619"/>
      <c r="DO20" s="619"/>
      <c r="DP20" s="620"/>
      <c r="DQ20" s="624">
        <v>17072990</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10376</v>
      </c>
      <c r="S21" s="619"/>
      <c r="T21" s="619"/>
      <c r="U21" s="619"/>
      <c r="V21" s="619"/>
      <c r="W21" s="619"/>
      <c r="X21" s="619"/>
      <c r="Y21" s="620"/>
      <c r="Z21" s="671">
        <v>0</v>
      </c>
      <c r="AA21" s="671"/>
      <c r="AB21" s="671"/>
      <c r="AC21" s="671"/>
      <c r="AD21" s="672">
        <v>10376</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26087</v>
      </c>
      <c r="BH21" s="619"/>
      <c r="BI21" s="619"/>
      <c r="BJ21" s="619"/>
      <c r="BK21" s="619"/>
      <c r="BL21" s="619"/>
      <c r="BM21" s="619"/>
      <c r="BN21" s="620"/>
      <c r="BO21" s="671">
        <v>0.3</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456811</v>
      </c>
      <c r="S22" s="619"/>
      <c r="T22" s="619"/>
      <c r="U22" s="619"/>
      <c r="V22" s="619"/>
      <c r="W22" s="619"/>
      <c r="X22" s="619"/>
      <c r="Y22" s="620"/>
      <c r="Z22" s="671">
        <v>1.7</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376994</v>
      </c>
      <c r="S23" s="619"/>
      <c r="T23" s="619"/>
      <c r="U23" s="619"/>
      <c r="V23" s="619"/>
      <c r="W23" s="619"/>
      <c r="X23" s="619"/>
      <c r="Y23" s="620"/>
      <c r="Z23" s="671">
        <v>1.4</v>
      </c>
      <c r="AA23" s="671"/>
      <c r="AB23" s="671"/>
      <c r="AC23" s="671"/>
      <c r="AD23" s="672">
        <v>32628</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523169</v>
      </c>
      <c r="BH23" s="619"/>
      <c r="BI23" s="619"/>
      <c r="BJ23" s="619"/>
      <c r="BK23" s="619"/>
      <c r="BL23" s="619"/>
      <c r="BM23" s="619"/>
      <c r="BN23" s="620"/>
      <c r="BO23" s="671">
        <v>5.8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36312</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11911809</v>
      </c>
      <c r="CS24" s="669"/>
      <c r="CT24" s="669"/>
      <c r="CU24" s="669"/>
      <c r="CV24" s="669"/>
      <c r="CW24" s="669"/>
      <c r="CX24" s="669"/>
      <c r="CY24" s="716"/>
      <c r="CZ24" s="720">
        <v>44.4</v>
      </c>
      <c r="DA24" s="721"/>
      <c r="DB24" s="721"/>
      <c r="DC24" s="722"/>
      <c r="DD24" s="715">
        <v>7433933</v>
      </c>
      <c r="DE24" s="669"/>
      <c r="DF24" s="669"/>
      <c r="DG24" s="669"/>
      <c r="DH24" s="669"/>
      <c r="DI24" s="669"/>
      <c r="DJ24" s="669"/>
      <c r="DK24" s="716"/>
      <c r="DL24" s="715">
        <v>7251955</v>
      </c>
      <c r="DM24" s="669"/>
      <c r="DN24" s="669"/>
      <c r="DO24" s="669"/>
      <c r="DP24" s="669"/>
      <c r="DQ24" s="669"/>
      <c r="DR24" s="669"/>
      <c r="DS24" s="669"/>
      <c r="DT24" s="669"/>
      <c r="DU24" s="669"/>
      <c r="DV24" s="716"/>
      <c r="DW24" s="717">
        <v>47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3416847</v>
      </c>
      <c r="S25" s="619"/>
      <c r="T25" s="619"/>
      <c r="U25" s="619"/>
      <c r="V25" s="619"/>
      <c r="W25" s="619"/>
      <c r="X25" s="619"/>
      <c r="Y25" s="620"/>
      <c r="Z25" s="671">
        <v>12.6</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3108177</v>
      </c>
      <c r="CS25" s="637"/>
      <c r="CT25" s="637"/>
      <c r="CU25" s="637"/>
      <c r="CV25" s="637"/>
      <c r="CW25" s="637"/>
      <c r="CX25" s="637"/>
      <c r="CY25" s="638"/>
      <c r="CZ25" s="621">
        <v>11.6</v>
      </c>
      <c r="DA25" s="639"/>
      <c r="DB25" s="639"/>
      <c r="DC25" s="640"/>
      <c r="DD25" s="624">
        <v>2725330</v>
      </c>
      <c r="DE25" s="637"/>
      <c r="DF25" s="637"/>
      <c r="DG25" s="637"/>
      <c r="DH25" s="637"/>
      <c r="DI25" s="637"/>
      <c r="DJ25" s="637"/>
      <c r="DK25" s="638"/>
      <c r="DL25" s="624">
        <v>2691089</v>
      </c>
      <c r="DM25" s="637"/>
      <c r="DN25" s="637"/>
      <c r="DO25" s="637"/>
      <c r="DP25" s="637"/>
      <c r="DQ25" s="637"/>
      <c r="DR25" s="637"/>
      <c r="DS25" s="637"/>
      <c r="DT25" s="637"/>
      <c r="DU25" s="637"/>
      <c r="DV25" s="638"/>
      <c r="DW25" s="641">
        <v>17.399999999999999</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2008219</v>
      </c>
      <c r="CS26" s="619"/>
      <c r="CT26" s="619"/>
      <c r="CU26" s="619"/>
      <c r="CV26" s="619"/>
      <c r="CW26" s="619"/>
      <c r="CX26" s="619"/>
      <c r="CY26" s="620"/>
      <c r="CZ26" s="621">
        <v>7.5</v>
      </c>
      <c r="DA26" s="639"/>
      <c r="DB26" s="639"/>
      <c r="DC26" s="640"/>
      <c r="DD26" s="624">
        <v>1662460</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2317211</v>
      </c>
      <c r="S27" s="619"/>
      <c r="T27" s="619"/>
      <c r="U27" s="619"/>
      <c r="V27" s="619"/>
      <c r="W27" s="619"/>
      <c r="X27" s="619"/>
      <c r="Y27" s="620"/>
      <c r="Z27" s="671">
        <v>8.5</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8988213</v>
      </c>
      <c r="BH27" s="619"/>
      <c r="BI27" s="619"/>
      <c r="BJ27" s="619"/>
      <c r="BK27" s="619"/>
      <c r="BL27" s="619"/>
      <c r="BM27" s="619"/>
      <c r="BN27" s="620"/>
      <c r="BO27" s="671">
        <v>100</v>
      </c>
      <c r="BP27" s="671"/>
      <c r="BQ27" s="671"/>
      <c r="BR27" s="671"/>
      <c r="BS27" s="624">
        <v>151146</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5824332</v>
      </c>
      <c r="CS27" s="637"/>
      <c r="CT27" s="637"/>
      <c r="CU27" s="637"/>
      <c r="CV27" s="637"/>
      <c r="CW27" s="637"/>
      <c r="CX27" s="637"/>
      <c r="CY27" s="638"/>
      <c r="CZ27" s="621">
        <v>21.7</v>
      </c>
      <c r="DA27" s="639"/>
      <c r="DB27" s="639"/>
      <c r="DC27" s="640"/>
      <c r="DD27" s="624">
        <v>1814582</v>
      </c>
      <c r="DE27" s="637"/>
      <c r="DF27" s="637"/>
      <c r="DG27" s="637"/>
      <c r="DH27" s="637"/>
      <c r="DI27" s="637"/>
      <c r="DJ27" s="637"/>
      <c r="DK27" s="638"/>
      <c r="DL27" s="624">
        <v>1666845</v>
      </c>
      <c r="DM27" s="637"/>
      <c r="DN27" s="637"/>
      <c r="DO27" s="637"/>
      <c r="DP27" s="637"/>
      <c r="DQ27" s="637"/>
      <c r="DR27" s="637"/>
      <c r="DS27" s="637"/>
      <c r="DT27" s="637"/>
      <c r="DU27" s="637"/>
      <c r="DV27" s="638"/>
      <c r="DW27" s="641">
        <v>10.8</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72437</v>
      </c>
      <c r="S28" s="619"/>
      <c r="T28" s="619"/>
      <c r="U28" s="619"/>
      <c r="V28" s="619"/>
      <c r="W28" s="619"/>
      <c r="X28" s="619"/>
      <c r="Y28" s="620"/>
      <c r="Z28" s="671">
        <v>0.3</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2979300</v>
      </c>
      <c r="CS28" s="619"/>
      <c r="CT28" s="619"/>
      <c r="CU28" s="619"/>
      <c r="CV28" s="619"/>
      <c r="CW28" s="619"/>
      <c r="CX28" s="619"/>
      <c r="CY28" s="620"/>
      <c r="CZ28" s="621">
        <v>11.1</v>
      </c>
      <c r="DA28" s="639"/>
      <c r="DB28" s="639"/>
      <c r="DC28" s="640"/>
      <c r="DD28" s="624">
        <v>2894021</v>
      </c>
      <c r="DE28" s="619"/>
      <c r="DF28" s="619"/>
      <c r="DG28" s="619"/>
      <c r="DH28" s="619"/>
      <c r="DI28" s="619"/>
      <c r="DJ28" s="619"/>
      <c r="DK28" s="620"/>
      <c r="DL28" s="624">
        <v>2894021</v>
      </c>
      <c r="DM28" s="619"/>
      <c r="DN28" s="619"/>
      <c r="DO28" s="619"/>
      <c r="DP28" s="619"/>
      <c r="DQ28" s="619"/>
      <c r="DR28" s="619"/>
      <c r="DS28" s="619"/>
      <c r="DT28" s="619"/>
      <c r="DU28" s="619"/>
      <c r="DV28" s="620"/>
      <c r="DW28" s="641">
        <v>18.7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75904</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2978283</v>
      </c>
      <c r="CS29" s="637"/>
      <c r="CT29" s="637"/>
      <c r="CU29" s="637"/>
      <c r="CV29" s="637"/>
      <c r="CW29" s="637"/>
      <c r="CX29" s="637"/>
      <c r="CY29" s="638"/>
      <c r="CZ29" s="621">
        <v>11.1</v>
      </c>
      <c r="DA29" s="639"/>
      <c r="DB29" s="639"/>
      <c r="DC29" s="640"/>
      <c r="DD29" s="624">
        <v>2893004</v>
      </c>
      <c r="DE29" s="637"/>
      <c r="DF29" s="637"/>
      <c r="DG29" s="637"/>
      <c r="DH29" s="637"/>
      <c r="DI29" s="637"/>
      <c r="DJ29" s="637"/>
      <c r="DK29" s="638"/>
      <c r="DL29" s="624">
        <v>2893004</v>
      </c>
      <c r="DM29" s="637"/>
      <c r="DN29" s="637"/>
      <c r="DO29" s="637"/>
      <c r="DP29" s="637"/>
      <c r="DQ29" s="637"/>
      <c r="DR29" s="637"/>
      <c r="DS29" s="637"/>
      <c r="DT29" s="637"/>
      <c r="DU29" s="637"/>
      <c r="DV29" s="638"/>
      <c r="DW29" s="641">
        <v>18.7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308808</v>
      </c>
      <c r="S30" s="619"/>
      <c r="T30" s="619"/>
      <c r="U30" s="619"/>
      <c r="V30" s="619"/>
      <c r="W30" s="619"/>
      <c r="X30" s="619"/>
      <c r="Y30" s="620"/>
      <c r="Z30" s="671">
        <v>1.1000000000000001</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98.3</v>
      </c>
      <c r="BH30" s="685"/>
      <c r="BI30" s="685"/>
      <c r="BJ30" s="685"/>
      <c r="BK30" s="685"/>
      <c r="BL30" s="685"/>
      <c r="BM30" s="686">
        <v>92.1</v>
      </c>
      <c r="BN30" s="685"/>
      <c r="BO30" s="685"/>
      <c r="BP30" s="685"/>
      <c r="BQ30" s="687"/>
      <c r="BR30" s="684">
        <v>98.2</v>
      </c>
      <c r="BS30" s="685"/>
      <c r="BT30" s="685"/>
      <c r="BU30" s="685"/>
      <c r="BV30" s="685"/>
      <c r="BW30" s="685"/>
      <c r="BX30" s="686">
        <v>91.3</v>
      </c>
      <c r="BY30" s="685"/>
      <c r="BZ30" s="685"/>
      <c r="CA30" s="685"/>
      <c r="CB30" s="687"/>
      <c r="CD30" s="690"/>
      <c r="CE30" s="691"/>
      <c r="CF30" s="655" t="s">
        <v>290</v>
      </c>
      <c r="CG30" s="652"/>
      <c r="CH30" s="652"/>
      <c r="CI30" s="652"/>
      <c r="CJ30" s="652"/>
      <c r="CK30" s="652"/>
      <c r="CL30" s="652"/>
      <c r="CM30" s="652"/>
      <c r="CN30" s="652"/>
      <c r="CO30" s="652"/>
      <c r="CP30" s="652"/>
      <c r="CQ30" s="653"/>
      <c r="CR30" s="618">
        <v>2712011</v>
      </c>
      <c r="CS30" s="619"/>
      <c r="CT30" s="619"/>
      <c r="CU30" s="619"/>
      <c r="CV30" s="619"/>
      <c r="CW30" s="619"/>
      <c r="CX30" s="619"/>
      <c r="CY30" s="620"/>
      <c r="CZ30" s="621">
        <v>10.1</v>
      </c>
      <c r="DA30" s="639"/>
      <c r="DB30" s="639"/>
      <c r="DC30" s="640"/>
      <c r="DD30" s="624">
        <v>2638383</v>
      </c>
      <c r="DE30" s="619"/>
      <c r="DF30" s="619"/>
      <c r="DG30" s="619"/>
      <c r="DH30" s="619"/>
      <c r="DI30" s="619"/>
      <c r="DJ30" s="619"/>
      <c r="DK30" s="620"/>
      <c r="DL30" s="624">
        <v>2638383</v>
      </c>
      <c r="DM30" s="619"/>
      <c r="DN30" s="619"/>
      <c r="DO30" s="619"/>
      <c r="DP30" s="619"/>
      <c r="DQ30" s="619"/>
      <c r="DR30" s="619"/>
      <c r="DS30" s="619"/>
      <c r="DT30" s="619"/>
      <c r="DU30" s="619"/>
      <c r="DV30" s="620"/>
      <c r="DW30" s="641">
        <v>17.100000000000001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300979</v>
      </c>
      <c r="S31" s="619"/>
      <c r="T31" s="619"/>
      <c r="U31" s="619"/>
      <c r="V31" s="619"/>
      <c r="W31" s="619"/>
      <c r="X31" s="619"/>
      <c r="Y31" s="620"/>
      <c r="Z31" s="671">
        <v>1.1000000000000001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97.1</v>
      </c>
      <c r="BN31" s="683"/>
      <c r="BO31" s="683"/>
      <c r="BP31" s="683"/>
      <c r="BQ31" s="647"/>
      <c r="BR31" s="682">
        <v>99.1</v>
      </c>
      <c r="BS31" s="637"/>
      <c r="BT31" s="637"/>
      <c r="BU31" s="637"/>
      <c r="BV31" s="637"/>
      <c r="BW31" s="637"/>
      <c r="BX31" s="673">
        <v>96.7</v>
      </c>
      <c r="BY31" s="683"/>
      <c r="BZ31" s="683"/>
      <c r="CA31" s="683"/>
      <c r="CB31" s="647"/>
      <c r="CD31" s="690"/>
      <c r="CE31" s="691"/>
      <c r="CF31" s="655" t="s">
        <v>294</v>
      </c>
      <c r="CG31" s="652"/>
      <c r="CH31" s="652"/>
      <c r="CI31" s="652"/>
      <c r="CJ31" s="652"/>
      <c r="CK31" s="652"/>
      <c r="CL31" s="652"/>
      <c r="CM31" s="652"/>
      <c r="CN31" s="652"/>
      <c r="CO31" s="652"/>
      <c r="CP31" s="652"/>
      <c r="CQ31" s="653"/>
      <c r="CR31" s="618">
        <v>266272</v>
      </c>
      <c r="CS31" s="637"/>
      <c r="CT31" s="637"/>
      <c r="CU31" s="637"/>
      <c r="CV31" s="637"/>
      <c r="CW31" s="637"/>
      <c r="CX31" s="637"/>
      <c r="CY31" s="638"/>
      <c r="CZ31" s="621">
        <v>1</v>
      </c>
      <c r="DA31" s="639"/>
      <c r="DB31" s="639"/>
      <c r="DC31" s="640"/>
      <c r="DD31" s="624">
        <v>254621</v>
      </c>
      <c r="DE31" s="637"/>
      <c r="DF31" s="637"/>
      <c r="DG31" s="637"/>
      <c r="DH31" s="637"/>
      <c r="DI31" s="637"/>
      <c r="DJ31" s="637"/>
      <c r="DK31" s="638"/>
      <c r="DL31" s="624">
        <v>254621</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1531555</v>
      </c>
      <c r="S32" s="619"/>
      <c r="T32" s="619"/>
      <c r="U32" s="619"/>
      <c r="V32" s="619"/>
      <c r="W32" s="619"/>
      <c r="X32" s="619"/>
      <c r="Y32" s="620"/>
      <c r="Z32" s="671">
        <v>5.6</v>
      </c>
      <c r="AA32" s="671"/>
      <c r="AB32" s="671"/>
      <c r="AC32" s="671"/>
      <c r="AD32" s="672">
        <v>283</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97.6</v>
      </c>
      <c r="BH32" s="603"/>
      <c r="BI32" s="603"/>
      <c r="BJ32" s="603"/>
      <c r="BK32" s="603"/>
      <c r="BL32" s="603"/>
      <c r="BM32" s="666">
        <v>87</v>
      </c>
      <c r="BN32" s="603"/>
      <c r="BO32" s="603"/>
      <c r="BP32" s="603"/>
      <c r="BQ32" s="660"/>
      <c r="BR32" s="681">
        <v>97.2</v>
      </c>
      <c r="BS32" s="603"/>
      <c r="BT32" s="603"/>
      <c r="BU32" s="603"/>
      <c r="BV32" s="603"/>
      <c r="BW32" s="603"/>
      <c r="BX32" s="666">
        <v>86.1</v>
      </c>
      <c r="BY32" s="603"/>
      <c r="BZ32" s="603"/>
      <c r="CA32" s="603"/>
      <c r="CB32" s="660"/>
      <c r="CD32" s="692"/>
      <c r="CE32" s="693"/>
      <c r="CF32" s="655" t="s">
        <v>297</v>
      </c>
      <c r="CG32" s="652"/>
      <c r="CH32" s="652"/>
      <c r="CI32" s="652"/>
      <c r="CJ32" s="652"/>
      <c r="CK32" s="652"/>
      <c r="CL32" s="652"/>
      <c r="CM32" s="652"/>
      <c r="CN32" s="652"/>
      <c r="CO32" s="652"/>
      <c r="CP32" s="652"/>
      <c r="CQ32" s="653"/>
      <c r="CR32" s="618">
        <v>1017</v>
      </c>
      <c r="CS32" s="619"/>
      <c r="CT32" s="619"/>
      <c r="CU32" s="619"/>
      <c r="CV32" s="619"/>
      <c r="CW32" s="619"/>
      <c r="CX32" s="619"/>
      <c r="CY32" s="620"/>
      <c r="CZ32" s="621">
        <v>0</v>
      </c>
      <c r="DA32" s="639"/>
      <c r="DB32" s="639"/>
      <c r="DC32" s="640"/>
      <c r="DD32" s="624">
        <v>1017</v>
      </c>
      <c r="DE32" s="619"/>
      <c r="DF32" s="619"/>
      <c r="DG32" s="619"/>
      <c r="DH32" s="619"/>
      <c r="DI32" s="619"/>
      <c r="DJ32" s="619"/>
      <c r="DK32" s="620"/>
      <c r="DL32" s="624">
        <v>1017</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2703500</v>
      </c>
      <c r="S33" s="619"/>
      <c r="T33" s="619"/>
      <c r="U33" s="619"/>
      <c r="V33" s="619"/>
      <c r="W33" s="619"/>
      <c r="X33" s="619"/>
      <c r="Y33" s="620"/>
      <c r="Z33" s="671">
        <v>10</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11858519</v>
      </c>
      <c r="CS33" s="637"/>
      <c r="CT33" s="637"/>
      <c r="CU33" s="637"/>
      <c r="CV33" s="637"/>
      <c r="CW33" s="637"/>
      <c r="CX33" s="637"/>
      <c r="CY33" s="638"/>
      <c r="CZ33" s="621">
        <v>44.2</v>
      </c>
      <c r="DA33" s="639"/>
      <c r="DB33" s="639"/>
      <c r="DC33" s="640"/>
      <c r="DD33" s="624">
        <v>9221704</v>
      </c>
      <c r="DE33" s="637"/>
      <c r="DF33" s="637"/>
      <c r="DG33" s="637"/>
      <c r="DH33" s="637"/>
      <c r="DI33" s="637"/>
      <c r="DJ33" s="637"/>
      <c r="DK33" s="638"/>
      <c r="DL33" s="624">
        <v>6391391</v>
      </c>
      <c r="DM33" s="637"/>
      <c r="DN33" s="637"/>
      <c r="DO33" s="637"/>
      <c r="DP33" s="637"/>
      <c r="DQ33" s="637"/>
      <c r="DR33" s="637"/>
      <c r="DS33" s="637"/>
      <c r="DT33" s="637"/>
      <c r="DU33" s="637"/>
      <c r="DV33" s="638"/>
      <c r="DW33" s="641">
        <v>41.4</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3471129</v>
      </c>
      <c r="CS34" s="619"/>
      <c r="CT34" s="619"/>
      <c r="CU34" s="619"/>
      <c r="CV34" s="619"/>
      <c r="CW34" s="619"/>
      <c r="CX34" s="619"/>
      <c r="CY34" s="620"/>
      <c r="CZ34" s="621">
        <v>12.9</v>
      </c>
      <c r="DA34" s="639"/>
      <c r="DB34" s="639"/>
      <c r="DC34" s="640"/>
      <c r="DD34" s="624">
        <v>2912894</v>
      </c>
      <c r="DE34" s="619"/>
      <c r="DF34" s="619"/>
      <c r="DG34" s="619"/>
      <c r="DH34" s="619"/>
      <c r="DI34" s="619"/>
      <c r="DJ34" s="619"/>
      <c r="DK34" s="620"/>
      <c r="DL34" s="624">
        <v>2452816</v>
      </c>
      <c r="DM34" s="619"/>
      <c r="DN34" s="619"/>
      <c r="DO34" s="619"/>
      <c r="DP34" s="619"/>
      <c r="DQ34" s="619"/>
      <c r="DR34" s="619"/>
      <c r="DS34" s="619"/>
      <c r="DT34" s="619"/>
      <c r="DU34" s="619"/>
      <c r="DV34" s="620"/>
      <c r="DW34" s="641">
        <v>15.9</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1215000</v>
      </c>
      <c r="S35" s="619"/>
      <c r="T35" s="619"/>
      <c r="U35" s="619"/>
      <c r="V35" s="619"/>
      <c r="W35" s="619"/>
      <c r="X35" s="619"/>
      <c r="Y35" s="620"/>
      <c r="Z35" s="671">
        <v>4.5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3303712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21802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296908</v>
      </c>
      <c r="CS35" s="637"/>
      <c r="CT35" s="637"/>
      <c r="CU35" s="637"/>
      <c r="CV35" s="637"/>
      <c r="CW35" s="637"/>
      <c r="CX35" s="637"/>
      <c r="CY35" s="638"/>
      <c r="CZ35" s="621">
        <v>1.1000000000000001</v>
      </c>
      <c r="DA35" s="639"/>
      <c r="DB35" s="639"/>
      <c r="DC35" s="640"/>
      <c r="DD35" s="624">
        <v>252420</v>
      </c>
      <c r="DE35" s="637"/>
      <c r="DF35" s="637"/>
      <c r="DG35" s="637"/>
      <c r="DH35" s="637"/>
      <c r="DI35" s="637"/>
      <c r="DJ35" s="637"/>
      <c r="DK35" s="638"/>
      <c r="DL35" s="624">
        <v>115130</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27163816</v>
      </c>
      <c r="S36" s="659"/>
      <c r="T36" s="659"/>
      <c r="U36" s="659"/>
      <c r="V36" s="659"/>
      <c r="W36" s="659"/>
      <c r="X36" s="659"/>
      <c r="Y36" s="662"/>
      <c r="Z36" s="663">
        <v>100</v>
      </c>
      <c r="AA36" s="663"/>
      <c r="AB36" s="663"/>
      <c r="AC36" s="663"/>
      <c r="AD36" s="664">
        <v>14230745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903377</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-21275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3316425</v>
      </c>
      <c r="CS36" s="619"/>
      <c r="CT36" s="619"/>
      <c r="CU36" s="619"/>
      <c r="CV36" s="619"/>
      <c r="CW36" s="619"/>
      <c r="CX36" s="619"/>
      <c r="CY36" s="620"/>
      <c r="CZ36" s="621">
        <v>12.4</v>
      </c>
      <c r="DA36" s="639"/>
      <c r="DB36" s="639"/>
      <c r="DC36" s="640"/>
      <c r="DD36" s="624">
        <v>2867024</v>
      </c>
      <c r="DE36" s="619"/>
      <c r="DF36" s="619"/>
      <c r="DG36" s="619"/>
      <c r="DH36" s="619"/>
      <c r="DI36" s="619"/>
      <c r="DJ36" s="619"/>
      <c r="DK36" s="620"/>
      <c r="DL36" s="624">
        <v>2044880</v>
      </c>
      <c r="DM36" s="619"/>
      <c r="DN36" s="619"/>
      <c r="DO36" s="619"/>
      <c r="DP36" s="619"/>
      <c r="DQ36" s="619"/>
      <c r="DR36" s="619"/>
      <c r="DS36" s="619"/>
      <c r="DT36" s="619"/>
      <c r="DU36" s="619"/>
      <c r="DV36" s="620"/>
      <c r="DW36" s="641">
        <v>13.2</v>
      </c>
      <c r="DX36" s="642"/>
      <c r="DY36" s="642"/>
      <c r="DZ36" s="642"/>
      <c r="EA36" s="642"/>
      <c r="EB36" s="642"/>
      <c r="EC36" s="643"/>
    </row>
    <row r="37" spans="2:133" ht="11.25" customHeight="1">
      <c r="AQ37" s="644" t="s">
        <v>312</v>
      </c>
      <c r="AR37" s="645"/>
      <c r="AS37" s="645"/>
      <c r="AT37" s="645"/>
      <c r="AU37" s="645"/>
      <c r="AV37" s="645"/>
      <c r="AW37" s="645"/>
      <c r="AX37" s="645"/>
      <c r="AY37" s="646"/>
      <c r="AZ37" s="618">
        <v>408231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8571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1602268</v>
      </c>
      <c r="CS37" s="637"/>
      <c r="CT37" s="637"/>
      <c r="CU37" s="637"/>
      <c r="CV37" s="637"/>
      <c r="CW37" s="637"/>
      <c r="CX37" s="637"/>
      <c r="CY37" s="638"/>
      <c r="CZ37" s="621">
        <v>6</v>
      </c>
      <c r="DA37" s="639"/>
      <c r="DB37" s="639"/>
      <c r="DC37" s="640"/>
      <c r="DD37" s="624">
        <v>1597028</v>
      </c>
      <c r="DE37" s="637"/>
      <c r="DF37" s="637"/>
      <c r="DG37" s="637"/>
      <c r="DH37" s="637"/>
      <c r="DI37" s="637"/>
      <c r="DJ37" s="637"/>
      <c r="DK37" s="638"/>
      <c r="DL37" s="624">
        <v>1383213</v>
      </c>
      <c r="DM37" s="637"/>
      <c r="DN37" s="637"/>
      <c r="DO37" s="637"/>
      <c r="DP37" s="637"/>
      <c r="DQ37" s="637"/>
      <c r="DR37" s="637"/>
      <c r="DS37" s="637"/>
      <c r="DT37" s="637"/>
      <c r="DU37" s="637"/>
      <c r="DV37" s="638"/>
      <c r="DW37" s="641">
        <v>9</v>
      </c>
      <c r="DX37" s="642"/>
      <c r="DY37" s="642"/>
      <c r="DZ37" s="642"/>
      <c r="EA37" s="642"/>
      <c r="EB37" s="642"/>
      <c r="EC37" s="643"/>
    </row>
    <row r="38" spans="2:133" ht="11.25" customHeight="1">
      <c r="AQ38" s="644" t="s">
        <v>315</v>
      </c>
      <c r="AR38" s="645"/>
      <c r="AS38" s="645"/>
      <c r="AT38" s="645"/>
      <c r="AU38" s="645"/>
      <c r="AV38" s="645"/>
      <c r="AW38" s="645"/>
      <c r="AX38" s="645"/>
      <c r="AY38" s="646"/>
      <c r="AZ38" s="618">
        <v>6976</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14988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2888505</v>
      </c>
      <c r="CS38" s="619"/>
      <c r="CT38" s="619"/>
      <c r="CU38" s="619"/>
      <c r="CV38" s="619"/>
      <c r="CW38" s="619"/>
      <c r="CX38" s="619"/>
      <c r="CY38" s="620"/>
      <c r="CZ38" s="621">
        <v>10.8</v>
      </c>
      <c r="DA38" s="639"/>
      <c r="DB38" s="639"/>
      <c r="DC38" s="640"/>
      <c r="DD38" s="624">
        <v>2551309</v>
      </c>
      <c r="DE38" s="619"/>
      <c r="DF38" s="619"/>
      <c r="DG38" s="619"/>
      <c r="DH38" s="619"/>
      <c r="DI38" s="619"/>
      <c r="DJ38" s="619"/>
      <c r="DK38" s="620"/>
      <c r="DL38" s="624">
        <v>1778565</v>
      </c>
      <c r="DM38" s="619"/>
      <c r="DN38" s="619"/>
      <c r="DO38" s="619"/>
      <c r="DP38" s="619"/>
      <c r="DQ38" s="619"/>
      <c r="DR38" s="619"/>
      <c r="DS38" s="619"/>
      <c r="DT38" s="619"/>
      <c r="DU38" s="619"/>
      <c r="DV38" s="620"/>
      <c r="DW38" s="641">
        <v>11.5</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666660</v>
      </c>
      <c r="CS39" s="637"/>
      <c r="CT39" s="637"/>
      <c r="CU39" s="637"/>
      <c r="CV39" s="637"/>
      <c r="CW39" s="637"/>
      <c r="CX39" s="637"/>
      <c r="CY39" s="638"/>
      <c r="CZ39" s="621">
        <v>2.5</v>
      </c>
      <c r="DA39" s="639"/>
      <c r="DB39" s="639"/>
      <c r="DC39" s="640"/>
      <c r="DD39" s="624">
        <v>638057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519253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1218892</v>
      </c>
      <c r="CS40" s="619"/>
      <c r="CT40" s="619"/>
      <c r="CU40" s="619"/>
      <c r="CV40" s="619"/>
      <c r="CW40" s="619"/>
      <c r="CX40" s="619"/>
      <c r="CY40" s="620"/>
      <c r="CZ40" s="621">
        <v>4.5</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1465875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319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3050057</v>
      </c>
      <c r="CS42" s="619"/>
      <c r="CT42" s="619"/>
      <c r="CU42" s="619"/>
      <c r="CV42" s="619"/>
      <c r="CW42" s="619"/>
      <c r="CX42" s="619"/>
      <c r="CY42" s="620"/>
      <c r="CZ42" s="621">
        <v>11.4</v>
      </c>
      <c r="DA42" s="622"/>
      <c r="DB42" s="622"/>
      <c r="DC42" s="623"/>
      <c r="DD42" s="624">
        <v>417353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37820</v>
      </c>
      <c r="CS43" s="637"/>
      <c r="CT43" s="637"/>
      <c r="CU43" s="637"/>
      <c r="CV43" s="637"/>
      <c r="CW43" s="637"/>
      <c r="CX43" s="637"/>
      <c r="CY43" s="638"/>
      <c r="CZ43" s="621">
        <v>0.1</v>
      </c>
      <c r="DA43" s="639"/>
      <c r="DB43" s="639"/>
      <c r="DC43" s="640"/>
      <c r="DD43" s="624">
        <v>23240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3048527</v>
      </c>
      <c r="CS44" s="619"/>
      <c r="CT44" s="619"/>
      <c r="CU44" s="619"/>
      <c r="CV44" s="619"/>
      <c r="CW44" s="619"/>
      <c r="CX44" s="619"/>
      <c r="CY44" s="620"/>
      <c r="CZ44" s="621">
        <v>11.4</v>
      </c>
      <c r="DA44" s="622"/>
      <c r="DB44" s="622"/>
      <c r="DC44" s="623"/>
      <c r="DD44" s="624">
        <v>417317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1728148</v>
      </c>
      <c r="CS45" s="637"/>
      <c r="CT45" s="637"/>
      <c r="CU45" s="637"/>
      <c r="CV45" s="637"/>
      <c r="CW45" s="637"/>
      <c r="CX45" s="637"/>
      <c r="CY45" s="638"/>
      <c r="CZ45" s="621">
        <v>6.4</v>
      </c>
      <c r="DA45" s="639"/>
      <c r="DB45" s="639"/>
      <c r="DC45" s="640"/>
      <c r="DD45" s="624">
        <v>54331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1070445</v>
      </c>
      <c r="CS46" s="619"/>
      <c r="CT46" s="619"/>
      <c r="CU46" s="619"/>
      <c r="CV46" s="619"/>
      <c r="CW46" s="619"/>
      <c r="CX46" s="619"/>
      <c r="CY46" s="620"/>
      <c r="CZ46" s="621">
        <v>4</v>
      </c>
      <c r="DA46" s="622"/>
      <c r="DB46" s="622"/>
      <c r="DC46" s="623"/>
      <c r="DD46" s="624">
        <v>189911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1530</v>
      </c>
      <c r="CS47" s="637"/>
      <c r="CT47" s="637"/>
      <c r="CU47" s="637"/>
      <c r="CV47" s="637"/>
      <c r="CW47" s="637"/>
      <c r="CX47" s="637"/>
      <c r="CY47" s="638"/>
      <c r="CZ47" s="621">
        <v>0</v>
      </c>
      <c r="DA47" s="639"/>
      <c r="DB47" s="639"/>
      <c r="DC47" s="640"/>
      <c r="DD47" s="624">
        <v>36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26820385</v>
      </c>
      <c r="CS49" s="603"/>
      <c r="CT49" s="603"/>
      <c r="CU49" s="603"/>
      <c r="CV49" s="603"/>
      <c r="CW49" s="603"/>
      <c r="CX49" s="603"/>
      <c r="CY49" s="604"/>
      <c r="CZ49" s="605">
        <v>100</v>
      </c>
      <c r="DA49" s="606"/>
      <c r="DB49" s="606"/>
      <c r="DC49" s="607"/>
      <c r="DD49" s="608">
        <v>17072990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9" zoomScale="70" zoomScaleNormal="25" zoomScaleSheetLayoutView="70" workbookViewId="0">
      <selection activeCell="AF70" sqref="AF70:AJ7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27227</v>
      </c>
      <c r="R7" s="1131"/>
      <c r="S7" s="1131"/>
      <c r="T7" s="1131"/>
      <c r="U7" s="1131"/>
      <c r="V7" s="1131">
        <v>26884</v>
      </c>
      <c r="W7" s="1131"/>
      <c r="X7" s="1131"/>
      <c r="Y7" s="1131"/>
      <c r="Z7" s="1131"/>
      <c r="AA7" s="1131">
        <v>343</v>
      </c>
      <c r="AB7" s="1131"/>
      <c r="AC7" s="1131"/>
      <c r="AD7" s="1131"/>
      <c r="AE7" s="1132"/>
      <c r="AF7" s="1133">
        <v>321</v>
      </c>
      <c r="AG7" s="1134"/>
      <c r="AH7" s="1134"/>
      <c r="AI7" s="1134"/>
      <c r="AJ7" s="1135"/>
      <c r="AK7" s="1117" t="s">
        <v>562</v>
      </c>
      <c r="AL7" s="1118"/>
      <c r="AM7" s="1118"/>
      <c r="AN7" s="1118"/>
      <c r="AO7" s="1118"/>
      <c r="AP7" s="1118">
        <v>26559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553</v>
      </c>
      <c r="BT7" s="1122"/>
      <c r="BU7" s="1122"/>
      <c r="BV7" s="1122"/>
      <c r="BW7" s="1122"/>
      <c r="BX7" s="1122"/>
      <c r="BY7" s="1122"/>
      <c r="BZ7" s="1122"/>
      <c r="CA7" s="1122"/>
      <c r="CB7" s="1122"/>
      <c r="CC7" s="1122"/>
      <c r="CD7" s="1122"/>
      <c r="CE7" s="1122"/>
      <c r="CF7" s="1122"/>
      <c r="CG7" s="1123"/>
      <c r="CH7" s="1114">
        <v>0</v>
      </c>
      <c r="CI7" s="1115"/>
      <c r="CJ7" s="1115"/>
      <c r="CK7" s="1115"/>
      <c r="CL7" s="1116"/>
      <c r="CM7" s="1114">
        <v>52</v>
      </c>
      <c r="CN7" s="1115"/>
      <c r="CO7" s="1115"/>
      <c r="CP7" s="1115"/>
      <c r="CQ7" s="1116"/>
      <c r="CR7" s="1114">
        <v>35</v>
      </c>
      <c r="CS7" s="1115"/>
      <c r="CT7" s="1115"/>
      <c r="CU7" s="1115"/>
      <c r="CV7" s="1116"/>
      <c r="CW7" s="1114">
        <v>0</v>
      </c>
      <c r="CX7" s="1115"/>
      <c r="CY7" s="1115"/>
      <c r="CZ7" s="1115"/>
      <c r="DA7" s="1116"/>
      <c r="DB7" s="1114" t="s">
        <v>562</v>
      </c>
      <c r="DC7" s="1115"/>
      <c r="DD7" s="1115"/>
      <c r="DE7" s="1115"/>
      <c r="DF7" s="1116"/>
      <c r="DG7" s="1114" t="s">
        <v>562</v>
      </c>
      <c r="DH7" s="1115"/>
      <c r="DI7" s="1115"/>
      <c r="DJ7" s="1115"/>
      <c r="DK7" s="1116"/>
      <c r="DL7" s="1114" t="s">
        <v>562</v>
      </c>
      <c r="DM7" s="1115"/>
      <c r="DN7" s="1115"/>
      <c r="DO7" s="1115"/>
      <c r="DP7" s="1116"/>
      <c r="DQ7" s="1114" t="s">
        <v>562</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554</v>
      </c>
      <c r="BT8" s="1041"/>
      <c r="BU8" s="1041"/>
      <c r="BV8" s="1041"/>
      <c r="BW8" s="1041"/>
      <c r="BX8" s="1041"/>
      <c r="BY8" s="1041"/>
      <c r="BZ8" s="1041"/>
      <c r="CA8" s="1041"/>
      <c r="CB8" s="1041"/>
      <c r="CC8" s="1041"/>
      <c r="CD8" s="1041"/>
      <c r="CE8" s="1041"/>
      <c r="CF8" s="1041"/>
      <c r="CG8" s="1042"/>
      <c r="CH8" s="1015">
        <v>-13</v>
      </c>
      <c r="CI8" s="1016"/>
      <c r="CJ8" s="1016"/>
      <c r="CK8" s="1016"/>
      <c r="CL8" s="1017"/>
      <c r="CM8" s="1015">
        <v>293</v>
      </c>
      <c r="CN8" s="1016"/>
      <c r="CO8" s="1016"/>
      <c r="CP8" s="1016"/>
      <c r="CQ8" s="1017"/>
      <c r="CR8" s="1015">
        <v>23</v>
      </c>
      <c r="CS8" s="1016"/>
      <c r="CT8" s="1016"/>
      <c r="CU8" s="1016"/>
      <c r="CV8" s="1017"/>
      <c r="CW8" s="1015" t="s">
        <v>562</v>
      </c>
      <c r="CX8" s="1016"/>
      <c r="CY8" s="1016"/>
      <c r="CZ8" s="1016"/>
      <c r="DA8" s="1017"/>
      <c r="DB8" s="1015" t="s">
        <v>563</v>
      </c>
      <c r="DC8" s="1016"/>
      <c r="DD8" s="1016"/>
      <c r="DE8" s="1016"/>
      <c r="DF8" s="1017"/>
      <c r="DG8" s="1015">
        <v>286</v>
      </c>
      <c r="DH8" s="1016"/>
      <c r="DI8" s="1016"/>
      <c r="DJ8" s="1016"/>
      <c r="DK8" s="1017"/>
      <c r="DL8" s="1015" t="s">
        <v>562</v>
      </c>
      <c r="DM8" s="1016"/>
      <c r="DN8" s="1016"/>
      <c r="DO8" s="1016"/>
      <c r="DP8" s="1017"/>
      <c r="DQ8" s="1015">
        <v>258</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27227</v>
      </c>
      <c r="R23" s="1095"/>
      <c r="S23" s="1095"/>
      <c r="T23" s="1095"/>
      <c r="U23" s="1095"/>
      <c r="V23" s="1095">
        <v>26884</v>
      </c>
      <c r="W23" s="1095"/>
      <c r="X23" s="1095"/>
      <c r="Y23" s="1095"/>
      <c r="Z23" s="1095"/>
      <c r="AA23" s="1095">
        <v>343</v>
      </c>
      <c r="AB23" s="1095"/>
      <c r="AC23" s="1095"/>
      <c r="AD23" s="1095"/>
      <c r="AE23" s="1096"/>
      <c r="AF23" s="1097">
        <v>321</v>
      </c>
      <c r="AG23" s="1095"/>
      <c r="AH23" s="1095"/>
      <c r="AI23" s="1095"/>
      <c r="AJ23" s="1098"/>
      <c r="AK23" s="1099"/>
      <c r="AL23" s="1100"/>
      <c r="AM23" s="1100"/>
      <c r="AN23" s="1100"/>
      <c r="AO23" s="1100"/>
      <c r="AP23" s="1095">
        <v>26559</v>
      </c>
      <c r="AQ23" s="1095"/>
      <c r="AR23" s="1095"/>
      <c r="AS23" s="1095"/>
      <c r="AT23" s="1095"/>
      <c r="AU23" s="1101"/>
      <c r="AV23" s="1101"/>
      <c r="AW23" s="1101"/>
      <c r="AX23" s="1101"/>
      <c r="AY23" s="1102"/>
      <c r="AZ23" s="1091" t="s">
        <v>557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7832</v>
      </c>
      <c r="R28" s="1080"/>
      <c r="S28" s="1080"/>
      <c r="T28" s="1080"/>
      <c r="U28" s="1080"/>
      <c r="V28" s="1080">
        <v>7810</v>
      </c>
      <c r="W28" s="1080"/>
      <c r="X28" s="1080"/>
      <c r="Y28" s="1080"/>
      <c r="Z28" s="1080"/>
      <c r="AA28" s="1080">
        <v>22</v>
      </c>
      <c r="AB28" s="1080"/>
      <c r="AC28" s="1080"/>
      <c r="AD28" s="1080"/>
      <c r="AE28" s="1081"/>
      <c r="AF28" s="1082">
        <v>22</v>
      </c>
      <c r="AG28" s="1080"/>
      <c r="AH28" s="1080"/>
      <c r="AI28" s="1080"/>
      <c r="AJ28" s="1083"/>
      <c r="AK28" s="1084">
        <v>525</v>
      </c>
      <c r="AL28" s="1072"/>
      <c r="AM28" s="1072"/>
      <c r="AN28" s="1072"/>
      <c r="AO28" s="1072"/>
      <c r="AP28" s="1072" t="s">
        <v>559</v>
      </c>
      <c r="AQ28" s="1072"/>
      <c r="AR28" s="1072"/>
      <c r="AS28" s="1072"/>
      <c r="AT28" s="1072"/>
      <c r="AU28" s="1072" t="s">
        <v>560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5171</v>
      </c>
      <c r="R29" s="1070"/>
      <c r="S29" s="1070"/>
      <c r="T29" s="1070"/>
      <c r="U29" s="1070"/>
      <c r="V29" s="1070">
        <v>5053</v>
      </c>
      <c r="W29" s="1070"/>
      <c r="X29" s="1070"/>
      <c r="Y29" s="1070"/>
      <c r="Z29" s="1070"/>
      <c r="AA29" s="1070">
        <v>118</v>
      </c>
      <c r="AB29" s="1070"/>
      <c r="AC29" s="1070"/>
      <c r="AD29" s="1070"/>
      <c r="AE29" s="1071"/>
      <c r="AF29" s="1045">
        <v>118</v>
      </c>
      <c r="AG29" s="1046"/>
      <c r="AH29" s="1046"/>
      <c r="AI29" s="1046"/>
      <c r="AJ29" s="1047"/>
      <c r="AK29" s="1006">
        <v>744</v>
      </c>
      <c r="AL29" s="997"/>
      <c r="AM29" s="997"/>
      <c r="AN29" s="997"/>
      <c r="AO29" s="997"/>
      <c r="AP29" s="997" t="s">
        <v>559</v>
      </c>
      <c r="AQ29" s="997"/>
      <c r="AR29" s="997"/>
      <c r="AS29" s="997"/>
      <c r="AT29" s="997"/>
      <c r="AU29" s="997" t="s">
        <v>559</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24</v>
      </c>
      <c r="R30" s="1070"/>
      <c r="S30" s="1070"/>
      <c r="T30" s="1070"/>
      <c r="U30" s="1070"/>
      <c r="V30" s="1070">
        <v>24</v>
      </c>
      <c r="W30" s="1070"/>
      <c r="X30" s="1070"/>
      <c r="Y30" s="1070"/>
      <c r="Z30" s="1070"/>
      <c r="AA30" s="1070">
        <v>0</v>
      </c>
      <c r="AB30" s="1070"/>
      <c r="AC30" s="1070"/>
      <c r="AD30" s="1070"/>
      <c r="AE30" s="1071"/>
      <c r="AF30" s="1045">
        <v>0</v>
      </c>
      <c r="AG30" s="1046"/>
      <c r="AH30" s="1046"/>
      <c r="AI30" s="1046"/>
      <c r="AJ30" s="1047"/>
      <c r="AK30" s="1006" t="s">
        <v>559</v>
      </c>
      <c r="AL30" s="997"/>
      <c r="AM30" s="997"/>
      <c r="AN30" s="997"/>
      <c r="AO30" s="997"/>
      <c r="AP30" s="997" t="s">
        <v>560</v>
      </c>
      <c r="AQ30" s="997"/>
      <c r="AR30" s="997"/>
      <c r="AS30" s="997"/>
      <c r="AT30" s="997"/>
      <c r="AU30" s="997" t="s">
        <v>560</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596</v>
      </c>
      <c r="R31" s="1070"/>
      <c r="S31" s="1070"/>
      <c r="T31" s="1070"/>
      <c r="U31" s="1070"/>
      <c r="V31" s="1070">
        <v>594</v>
      </c>
      <c r="W31" s="1070"/>
      <c r="X31" s="1070"/>
      <c r="Y31" s="1070"/>
      <c r="Z31" s="1070"/>
      <c r="AA31" s="1070">
        <v>2</v>
      </c>
      <c r="AB31" s="1070"/>
      <c r="AC31" s="1070"/>
      <c r="AD31" s="1070"/>
      <c r="AE31" s="1071"/>
      <c r="AF31" s="1045">
        <v>2</v>
      </c>
      <c r="AG31" s="1046"/>
      <c r="AH31" s="1046"/>
      <c r="AI31" s="1046"/>
      <c r="AJ31" s="1047"/>
      <c r="AK31" s="1006">
        <v>137</v>
      </c>
      <c r="AL31" s="997"/>
      <c r="AM31" s="997"/>
      <c r="AN31" s="997"/>
      <c r="AO31" s="997"/>
      <c r="AP31" s="997" t="s">
        <v>559</v>
      </c>
      <c r="AQ31" s="997"/>
      <c r="AR31" s="997"/>
      <c r="AS31" s="997"/>
      <c r="AT31" s="997"/>
      <c r="AU31" s="997" t="s">
        <v>560</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1233</v>
      </c>
      <c r="R32" s="1070"/>
      <c r="S32" s="1070"/>
      <c r="T32" s="1070"/>
      <c r="U32" s="1070"/>
      <c r="V32" s="1070">
        <v>1502</v>
      </c>
      <c r="W32" s="1070"/>
      <c r="X32" s="1070"/>
      <c r="Y32" s="1070"/>
      <c r="Z32" s="1070"/>
      <c r="AA32" s="1070" t="s">
        <v>558</v>
      </c>
      <c r="AB32" s="1070"/>
      <c r="AC32" s="1070"/>
      <c r="AD32" s="1070"/>
      <c r="AE32" s="1071"/>
      <c r="AF32" s="1045">
        <v>1042</v>
      </c>
      <c r="AG32" s="1046"/>
      <c r="AH32" s="1046"/>
      <c r="AI32" s="1046"/>
      <c r="AJ32" s="1047"/>
      <c r="AK32" s="1006">
        <v>35</v>
      </c>
      <c r="AL32" s="997"/>
      <c r="AM32" s="997"/>
      <c r="AN32" s="997"/>
      <c r="AO32" s="997"/>
      <c r="AP32" s="997">
        <v>3176</v>
      </c>
      <c r="AQ32" s="997"/>
      <c r="AR32" s="997"/>
      <c r="AS32" s="997"/>
      <c r="AT32" s="997"/>
      <c r="AU32" s="997">
        <v>140</v>
      </c>
      <c r="AV32" s="997"/>
      <c r="AW32" s="997"/>
      <c r="AX32" s="997"/>
      <c r="AY32" s="997"/>
      <c r="AZ32" s="1068" t="s">
        <v>555</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469</v>
      </c>
      <c r="R33" s="1070"/>
      <c r="S33" s="1070"/>
      <c r="T33" s="1070"/>
      <c r="U33" s="1070"/>
      <c r="V33" s="1070">
        <v>460</v>
      </c>
      <c r="W33" s="1070"/>
      <c r="X33" s="1070"/>
      <c r="Y33" s="1070"/>
      <c r="Z33" s="1070"/>
      <c r="AA33" s="1070">
        <v>9</v>
      </c>
      <c r="AB33" s="1070"/>
      <c r="AC33" s="1070"/>
      <c r="AD33" s="1070"/>
      <c r="AE33" s="1071"/>
      <c r="AF33" s="1045">
        <v>9</v>
      </c>
      <c r="AG33" s="1046"/>
      <c r="AH33" s="1046"/>
      <c r="AI33" s="1046"/>
      <c r="AJ33" s="1047"/>
      <c r="AK33" s="1006">
        <v>16</v>
      </c>
      <c r="AL33" s="997"/>
      <c r="AM33" s="997"/>
      <c r="AN33" s="997"/>
      <c r="AO33" s="997"/>
      <c r="AP33" s="997">
        <v>2752</v>
      </c>
      <c r="AQ33" s="997"/>
      <c r="AR33" s="997"/>
      <c r="AS33" s="997"/>
      <c r="AT33" s="997"/>
      <c r="AU33" s="997">
        <v>1216</v>
      </c>
      <c r="AV33" s="997"/>
      <c r="AW33" s="997"/>
      <c r="AX33" s="997"/>
      <c r="AY33" s="997"/>
      <c r="AZ33" s="1068" t="s">
        <v>555</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3067</v>
      </c>
      <c r="R34" s="1070"/>
      <c r="S34" s="1070"/>
      <c r="T34" s="1070"/>
      <c r="U34" s="1070"/>
      <c r="V34" s="1070">
        <v>2998</v>
      </c>
      <c r="W34" s="1070"/>
      <c r="X34" s="1070"/>
      <c r="Y34" s="1070"/>
      <c r="Z34" s="1070"/>
      <c r="AA34" s="1070">
        <v>69</v>
      </c>
      <c r="AB34" s="1070"/>
      <c r="AC34" s="1070"/>
      <c r="AD34" s="1070"/>
      <c r="AE34" s="1071"/>
      <c r="AF34" s="1045">
        <v>1302</v>
      </c>
      <c r="AG34" s="1046"/>
      <c r="AH34" s="1046"/>
      <c r="AI34" s="1046"/>
      <c r="AJ34" s="1047"/>
      <c r="AK34" s="1006">
        <v>44</v>
      </c>
      <c r="AL34" s="997"/>
      <c r="AM34" s="997"/>
      <c r="AN34" s="997"/>
      <c r="AO34" s="997"/>
      <c r="AP34" s="997">
        <v>22681</v>
      </c>
      <c r="AQ34" s="997"/>
      <c r="AR34" s="997"/>
      <c r="AS34" s="997"/>
      <c r="AT34" s="997"/>
      <c r="AU34" s="997">
        <v>9526</v>
      </c>
      <c r="AV34" s="997"/>
      <c r="AW34" s="997"/>
      <c r="AX34" s="997"/>
      <c r="AY34" s="997"/>
      <c r="AZ34" s="1068" t="s">
        <v>555</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384</v>
      </c>
      <c r="C35" s="1064"/>
      <c r="D35" s="1064"/>
      <c r="E35" s="1064"/>
      <c r="F35" s="1064"/>
      <c r="G35" s="1064"/>
      <c r="H35" s="1064"/>
      <c r="I35" s="1064"/>
      <c r="J35" s="1064"/>
      <c r="K35" s="1064"/>
      <c r="L35" s="1064"/>
      <c r="M35" s="1064"/>
      <c r="N35" s="1064"/>
      <c r="O35" s="1064"/>
      <c r="P35" s="1065"/>
      <c r="Q35" s="1069">
        <v>59</v>
      </c>
      <c r="R35" s="1070"/>
      <c r="S35" s="1070"/>
      <c r="T35" s="1070"/>
      <c r="U35" s="1070"/>
      <c r="V35" s="1070">
        <v>9</v>
      </c>
      <c r="W35" s="1070"/>
      <c r="X35" s="1070"/>
      <c r="Y35" s="1070"/>
      <c r="Z35" s="1070"/>
      <c r="AA35" s="1070">
        <v>50</v>
      </c>
      <c r="AB35" s="1070"/>
      <c r="AC35" s="1070"/>
      <c r="AD35" s="1070"/>
      <c r="AE35" s="1071"/>
      <c r="AF35" s="1045">
        <v>50</v>
      </c>
      <c r="AG35" s="1046"/>
      <c r="AH35" s="1046"/>
      <c r="AI35" s="1046"/>
      <c r="AJ35" s="1047"/>
      <c r="AK35" s="1006" t="s">
        <v>559</v>
      </c>
      <c r="AL35" s="997"/>
      <c r="AM35" s="997"/>
      <c r="AN35" s="997"/>
      <c r="AO35" s="997"/>
      <c r="AP35" s="997" t="s">
        <v>559</v>
      </c>
      <c r="AQ35" s="997"/>
      <c r="AR35" s="997"/>
      <c r="AS35" s="997"/>
      <c r="AT35" s="997"/>
      <c r="AU35" s="997" t="s">
        <v>559</v>
      </c>
      <c r="AV35" s="997"/>
      <c r="AW35" s="997"/>
      <c r="AX35" s="997"/>
      <c r="AY35" s="997"/>
      <c r="AZ35" s="1068" t="s">
        <v>556</v>
      </c>
      <c r="BA35" s="1068"/>
      <c r="BB35" s="1068"/>
      <c r="BC35" s="1068"/>
      <c r="BD35" s="1068"/>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2545</v>
      </c>
      <c r="AG63" s="985"/>
      <c r="AH63" s="985"/>
      <c r="AI63" s="985"/>
      <c r="AJ63" s="1056"/>
      <c r="AK63" s="1057"/>
      <c r="AL63" s="989"/>
      <c r="AM63" s="989"/>
      <c r="AN63" s="989"/>
      <c r="AO63" s="989"/>
      <c r="AP63" s="985">
        <v>28609</v>
      </c>
      <c r="AQ63" s="985"/>
      <c r="AR63" s="985"/>
      <c r="AS63" s="985"/>
      <c r="AT63" s="985"/>
      <c r="AU63" s="985">
        <v>10882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389</v>
      </c>
      <c r="R66" s="1028"/>
      <c r="S66" s="1028"/>
      <c r="T66" s="1028"/>
      <c r="U66" s="1029"/>
      <c r="V66" s="1027" t="s">
        <v>390</v>
      </c>
      <c r="W66" s="1028"/>
      <c r="X66" s="1028"/>
      <c r="Y66" s="1028"/>
      <c r="Z66" s="1029"/>
      <c r="AA66" s="1027" t="s">
        <v>391</v>
      </c>
      <c r="AB66" s="1028"/>
      <c r="AC66" s="1028"/>
      <c r="AD66" s="1028"/>
      <c r="AE66" s="1029"/>
      <c r="AF66" s="1033" t="s">
        <v>392</v>
      </c>
      <c r="AG66" s="1034"/>
      <c r="AH66" s="1034"/>
      <c r="AI66" s="1034"/>
      <c r="AJ66" s="1035"/>
      <c r="AK66" s="1027" t="s">
        <v>393</v>
      </c>
      <c r="AL66" s="1022"/>
      <c r="AM66" s="1022"/>
      <c r="AN66" s="1022"/>
      <c r="AO66" s="1023"/>
      <c r="AP66" s="1027" t="s">
        <v>394</v>
      </c>
      <c r="AQ66" s="1028"/>
      <c r="AR66" s="1028"/>
      <c r="AS66" s="1028"/>
      <c r="AT66" s="1029"/>
      <c r="AU66" s="1027" t="s">
        <v>395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545</v>
      </c>
      <c r="C68" s="1012"/>
      <c r="D68" s="1012"/>
      <c r="E68" s="1012"/>
      <c r="F68" s="1012"/>
      <c r="G68" s="1012"/>
      <c r="H68" s="1012"/>
      <c r="I68" s="1012"/>
      <c r="J68" s="1012"/>
      <c r="K68" s="1012"/>
      <c r="L68" s="1012"/>
      <c r="M68" s="1012"/>
      <c r="N68" s="1012"/>
      <c r="O68" s="1012"/>
      <c r="P68" s="1013"/>
      <c r="Q68" s="1014">
        <v>4388</v>
      </c>
      <c r="R68" s="1008"/>
      <c r="S68" s="1008"/>
      <c r="T68" s="1008"/>
      <c r="U68" s="1008"/>
      <c r="V68" s="1008">
        <v>4573</v>
      </c>
      <c r="W68" s="1008"/>
      <c r="X68" s="1008"/>
      <c r="Y68" s="1008"/>
      <c r="Z68" s="1008"/>
      <c r="AA68" s="1008">
        <v>-185</v>
      </c>
      <c r="AB68" s="1008"/>
      <c r="AC68" s="1008"/>
      <c r="AD68" s="1008"/>
      <c r="AE68" s="1008"/>
      <c r="AF68" s="1008">
        <v>257</v>
      </c>
      <c r="AG68" s="1008"/>
      <c r="AH68" s="1008"/>
      <c r="AI68" s="1008"/>
      <c r="AJ68" s="1008"/>
      <c r="AK68" s="1008" t="s">
        <v>559</v>
      </c>
      <c r="AL68" s="1008"/>
      <c r="AM68" s="1008"/>
      <c r="AN68" s="1008"/>
      <c r="AO68" s="1008"/>
      <c r="AP68" s="1008">
        <v>3072</v>
      </c>
      <c r="AQ68" s="1008"/>
      <c r="AR68" s="1008"/>
      <c r="AS68" s="1008"/>
      <c r="AT68" s="1008"/>
      <c r="AU68" s="1008">
        <v>3072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546</v>
      </c>
      <c r="C69" s="1001"/>
      <c r="D69" s="1001"/>
      <c r="E69" s="1001"/>
      <c r="F69" s="1001"/>
      <c r="G69" s="1001"/>
      <c r="H69" s="1001"/>
      <c r="I69" s="1001"/>
      <c r="J69" s="1001"/>
      <c r="K69" s="1001"/>
      <c r="L69" s="1001"/>
      <c r="M69" s="1001"/>
      <c r="N69" s="1001"/>
      <c r="O69" s="1001"/>
      <c r="P69" s="1002"/>
      <c r="Q69" s="1003">
        <v>899</v>
      </c>
      <c r="R69" s="997"/>
      <c r="S69" s="997"/>
      <c r="T69" s="997"/>
      <c r="U69" s="997"/>
      <c r="V69" s="997">
        <v>844</v>
      </c>
      <c r="W69" s="997"/>
      <c r="X69" s="997"/>
      <c r="Y69" s="997"/>
      <c r="Z69" s="997"/>
      <c r="AA69" s="997">
        <v>55</v>
      </c>
      <c r="AB69" s="997"/>
      <c r="AC69" s="997"/>
      <c r="AD69" s="997"/>
      <c r="AE69" s="997"/>
      <c r="AF69" s="997">
        <v>55</v>
      </c>
      <c r="AG69" s="997"/>
      <c r="AH69" s="997"/>
      <c r="AI69" s="997"/>
      <c r="AJ69" s="997"/>
      <c r="AK69" s="997" t="s">
        <v>559</v>
      </c>
      <c r="AL69" s="997"/>
      <c r="AM69" s="997"/>
      <c r="AN69" s="997"/>
      <c r="AO69" s="997"/>
      <c r="AP69" s="997" t="s">
        <v>559</v>
      </c>
      <c r="AQ69" s="997"/>
      <c r="AR69" s="997"/>
      <c r="AS69" s="997"/>
      <c r="AT69" s="997"/>
      <c r="AU69" s="997" t="s">
        <v>559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547</v>
      </c>
      <c r="C70" s="1001"/>
      <c r="D70" s="1001"/>
      <c r="E70" s="1001"/>
      <c r="F70" s="1001"/>
      <c r="G70" s="1001"/>
      <c r="H70" s="1001"/>
      <c r="I70" s="1001"/>
      <c r="J70" s="1001"/>
      <c r="K70" s="1001"/>
      <c r="L70" s="1001"/>
      <c r="M70" s="1001"/>
      <c r="N70" s="1001"/>
      <c r="O70" s="1001"/>
      <c r="P70" s="1002"/>
      <c r="Q70" s="1003">
        <v>1311</v>
      </c>
      <c r="R70" s="997"/>
      <c r="S70" s="997"/>
      <c r="T70" s="997"/>
      <c r="U70" s="997"/>
      <c r="V70" s="997">
        <v>1235</v>
      </c>
      <c r="W70" s="997"/>
      <c r="X70" s="997"/>
      <c r="Y70" s="997"/>
      <c r="Z70" s="997"/>
      <c r="AA70" s="997">
        <v>76</v>
      </c>
      <c r="AB70" s="997"/>
      <c r="AC70" s="997"/>
      <c r="AD70" s="997"/>
      <c r="AE70" s="997"/>
      <c r="AF70" s="997">
        <v>76</v>
      </c>
      <c r="AG70" s="997"/>
      <c r="AH70" s="997"/>
      <c r="AI70" s="997"/>
      <c r="AJ70" s="997"/>
      <c r="AK70" s="997">
        <v>46</v>
      </c>
      <c r="AL70" s="997"/>
      <c r="AM70" s="997"/>
      <c r="AN70" s="997"/>
      <c r="AO70" s="997"/>
      <c r="AP70" s="997">
        <v>314</v>
      </c>
      <c r="AQ70" s="997"/>
      <c r="AR70" s="997"/>
      <c r="AS70" s="997"/>
      <c r="AT70" s="997"/>
      <c r="AU70" s="997">
        <v>213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548</v>
      </c>
      <c r="C71" s="1001"/>
      <c r="D71" s="1001"/>
      <c r="E71" s="1001"/>
      <c r="F71" s="1001"/>
      <c r="G71" s="1001"/>
      <c r="H71" s="1001"/>
      <c r="I71" s="1001"/>
      <c r="J71" s="1001"/>
      <c r="K71" s="1001"/>
      <c r="L71" s="1001"/>
      <c r="M71" s="1001"/>
      <c r="N71" s="1001"/>
      <c r="O71" s="1001"/>
      <c r="P71" s="1002"/>
      <c r="Q71" s="1003">
        <v>1353</v>
      </c>
      <c r="R71" s="997"/>
      <c r="S71" s="997"/>
      <c r="T71" s="997"/>
      <c r="U71" s="997"/>
      <c r="V71" s="997">
        <v>1314</v>
      </c>
      <c r="W71" s="997"/>
      <c r="X71" s="997"/>
      <c r="Y71" s="997"/>
      <c r="Z71" s="997"/>
      <c r="AA71" s="997">
        <v>39</v>
      </c>
      <c r="AB71" s="997"/>
      <c r="AC71" s="997"/>
      <c r="AD71" s="997"/>
      <c r="AE71" s="997"/>
      <c r="AF71" s="997">
        <v>39</v>
      </c>
      <c r="AG71" s="997"/>
      <c r="AH71" s="997"/>
      <c r="AI71" s="997"/>
      <c r="AJ71" s="997"/>
      <c r="AK71" s="997" t="s">
        <v>559</v>
      </c>
      <c r="AL71" s="997"/>
      <c r="AM71" s="997"/>
      <c r="AN71" s="997"/>
      <c r="AO71" s="997"/>
      <c r="AP71" s="997">
        <v>1399</v>
      </c>
      <c r="AQ71" s="997"/>
      <c r="AR71" s="997"/>
      <c r="AS71" s="997"/>
      <c r="AT71" s="997"/>
      <c r="AU71" s="997">
        <v>919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4629</v>
      </c>
      <c r="R72" s="997"/>
      <c r="S72" s="997"/>
      <c r="T72" s="997"/>
      <c r="U72" s="997"/>
      <c r="V72" s="997">
        <v>4611</v>
      </c>
      <c r="W72" s="997"/>
      <c r="X72" s="997"/>
      <c r="Y72" s="997"/>
      <c r="Z72" s="997"/>
      <c r="AA72" s="997">
        <v>18</v>
      </c>
      <c r="AB72" s="997"/>
      <c r="AC72" s="997"/>
      <c r="AD72" s="997"/>
      <c r="AE72" s="997"/>
      <c r="AF72" s="997">
        <v>18</v>
      </c>
      <c r="AG72" s="997"/>
      <c r="AH72" s="997"/>
      <c r="AI72" s="997"/>
      <c r="AJ72" s="997"/>
      <c r="AK72" s="997" t="s">
        <v>560</v>
      </c>
      <c r="AL72" s="997"/>
      <c r="AM72" s="997"/>
      <c r="AN72" s="997"/>
      <c r="AO72" s="997"/>
      <c r="AP72" s="997" t="s">
        <v>559</v>
      </c>
      <c r="AQ72" s="997"/>
      <c r="AR72" s="997"/>
      <c r="AS72" s="997"/>
      <c r="AT72" s="997"/>
      <c r="AU72" s="997" t="s">
        <v>561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549</v>
      </c>
      <c r="C73" s="1001"/>
      <c r="D73" s="1001"/>
      <c r="E73" s="1001"/>
      <c r="F73" s="1001"/>
      <c r="G73" s="1001"/>
      <c r="H73" s="1001"/>
      <c r="I73" s="1001"/>
      <c r="J73" s="1001"/>
      <c r="K73" s="1001"/>
      <c r="L73" s="1001"/>
      <c r="M73" s="1001"/>
      <c r="N73" s="1001"/>
      <c r="O73" s="1001"/>
      <c r="P73" s="1002"/>
      <c r="Q73" s="1003">
        <v>122</v>
      </c>
      <c r="R73" s="997"/>
      <c r="S73" s="997"/>
      <c r="T73" s="997"/>
      <c r="U73" s="997"/>
      <c r="V73" s="997">
        <v>113</v>
      </c>
      <c r="W73" s="997"/>
      <c r="X73" s="997"/>
      <c r="Y73" s="997"/>
      <c r="Z73" s="997"/>
      <c r="AA73" s="997">
        <v>9</v>
      </c>
      <c r="AB73" s="997"/>
      <c r="AC73" s="997"/>
      <c r="AD73" s="997"/>
      <c r="AE73" s="997"/>
      <c r="AF73" s="997">
        <v>9</v>
      </c>
      <c r="AG73" s="997"/>
      <c r="AH73" s="997"/>
      <c r="AI73" s="997"/>
      <c r="AJ73" s="997"/>
      <c r="AK73" s="997" t="s">
        <v>560</v>
      </c>
      <c r="AL73" s="997"/>
      <c r="AM73" s="997"/>
      <c r="AN73" s="997"/>
      <c r="AO73" s="997"/>
      <c r="AP73" s="997" t="s">
        <v>559</v>
      </c>
      <c r="AQ73" s="997"/>
      <c r="AR73" s="997"/>
      <c r="AS73" s="997"/>
      <c r="AT73" s="997"/>
      <c r="AU73" s="997" t="s">
        <v>559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550</v>
      </c>
      <c r="C74" s="1001"/>
      <c r="D74" s="1001"/>
      <c r="E74" s="1001"/>
      <c r="F74" s="1001"/>
      <c r="G74" s="1001"/>
      <c r="H74" s="1001"/>
      <c r="I74" s="1001"/>
      <c r="J74" s="1001"/>
      <c r="K74" s="1001"/>
      <c r="L74" s="1001"/>
      <c r="M74" s="1001"/>
      <c r="N74" s="1001"/>
      <c r="O74" s="1001"/>
      <c r="P74" s="1002"/>
      <c r="Q74" s="1003">
        <v>456</v>
      </c>
      <c r="R74" s="997"/>
      <c r="S74" s="997"/>
      <c r="T74" s="997"/>
      <c r="U74" s="997"/>
      <c r="V74" s="997">
        <v>442</v>
      </c>
      <c r="W74" s="997"/>
      <c r="X74" s="997"/>
      <c r="Y74" s="997"/>
      <c r="Z74" s="997"/>
      <c r="AA74" s="997">
        <v>15</v>
      </c>
      <c r="AB74" s="997"/>
      <c r="AC74" s="997"/>
      <c r="AD74" s="997"/>
      <c r="AE74" s="997"/>
      <c r="AF74" s="997">
        <v>15</v>
      </c>
      <c r="AG74" s="997"/>
      <c r="AH74" s="997"/>
      <c r="AI74" s="997"/>
      <c r="AJ74" s="997"/>
      <c r="AK74" s="997" t="s">
        <v>559</v>
      </c>
      <c r="AL74" s="997"/>
      <c r="AM74" s="997"/>
      <c r="AN74" s="997"/>
      <c r="AO74" s="997"/>
      <c r="AP74" s="997" t="s">
        <v>560</v>
      </c>
      <c r="AQ74" s="997"/>
      <c r="AR74" s="997"/>
      <c r="AS74" s="997"/>
      <c r="AT74" s="997"/>
      <c r="AU74" s="997" t="s">
        <v>559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551</v>
      </c>
      <c r="C75" s="1001"/>
      <c r="D75" s="1001"/>
      <c r="E75" s="1001"/>
      <c r="F75" s="1001"/>
      <c r="G75" s="1001"/>
      <c r="H75" s="1001"/>
      <c r="I75" s="1001"/>
      <c r="J75" s="1001"/>
      <c r="K75" s="1001"/>
      <c r="L75" s="1001"/>
      <c r="M75" s="1001"/>
      <c r="N75" s="1001"/>
      <c r="O75" s="1001"/>
      <c r="P75" s="1002"/>
      <c r="Q75" s="1004">
        <v>103988</v>
      </c>
      <c r="R75" s="1005"/>
      <c r="S75" s="1005"/>
      <c r="T75" s="1005"/>
      <c r="U75" s="1006"/>
      <c r="V75" s="1007">
        <v>101588</v>
      </c>
      <c r="W75" s="1005"/>
      <c r="X75" s="1005"/>
      <c r="Y75" s="1005"/>
      <c r="Z75" s="1006"/>
      <c r="AA75" s="1007">
        <v>2400</v>
      </c>
      <c r="AB75" s="1005"/>
      <c r="AC75" s="1005"/>
      <c r="AD75" s="1005"/>
      <c r="AE75" s="1006"/>
      <c r="AF75" s="1007">
        <v>2400</v>
      </c>
      <c r="AG75" s="1005"/>
      <c r="AH75" s="1005"/>
      <c r="AI75" s="1005"/>
      <c r="AJ75" s="1006"/>
      <c r="AK75" s="1007" t="s">
        <v>559</v>
      </c>
      <c r="AL75" s="1005"/>
      <c r="AM75" s="1005"/>
      <c r="AN75" s="1005"/>
      <c r="AO75" s="1006"/>
      <c r="AP75" s="1007" t="s">
        <v>559</v>
      </c>
      <c r="AQ75" s="1005"/>
      <c r="AR75" s="1005"/>
      <c r="AS75" s="1005"/>
      <c r="AT75" s="1006"/>
      <c r="AU75" s="1007" t="s">
        <v>559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552</v>
      </c>
      <c r="C76" s="1001"/>
      <c r="D76" s="1001"/>
      <c r="E76" s="1001"/>
      <c r="F76" s="1001"/>
      <c r="G76" s="1001"/>
      <c r="H76" s="1001"/>
      <c r="I76" s="1001"/>
      <c r="J76" s="1001"/>
      <c r="K76" s="1001"/>
      <c r="L76" s="1001"/>
      <c r="M76" s="1001"/>
      <c r="N76" s="1001"/>
      <c r="O76" s="1001"/>
      <c r="P76" s="1002"/>
      <c r="Q76" s="1004">
        <v>133</v>
      </c>
      <c r="R76" s="1005"/>
      <c r="S76" s="1005"/>
      <c r="T76" s="1005"/>
      <c r="U76" s="1006"/>
      <c r="V76" s="1007">
        <v>123</v>
      </c>
      <c r="W76" s="1005"/>
      <c r="X76" s="1005"/>
      <c r="Y76" s="1005"/>
      <c r="Z76" s="1006"/>
      <c r="AA76" s="1007">
        <v>10</v>
      </c>
      <c r="AB76" s="1005"/>
      <c r="AC76" s="1005"/>
      <c r="AD76" s="1005"/>
      <c r="AE76" s="1006"/>
      <c r="AF76" s="1007">
        <v>10</v>
      </c>
      <c r="AG76" s="1005"/>
      <c r="AH76" s="1005"/>
      <c r="AI76" s="1005"/>
      <c r="AJ76" s="1006"/>
      <c r="AK76" s="1007" t="s">
        <v>560</v>
      </c>
      <c r="AL76" s="1005"/>
      <c r="AM76" s="1005"/>
      <c r="AN76" s="1005"/>
      <c r="AO76" s="1006"/>
      <c r="AP76" s="1007" t="s">
        <v>560</v>
      </c>
      <c r="AQ76" s="1005"/>
      <c r="AR76" s="1005"/>
      <c r="AS76" s="1005"/>
      <c r="AT76" s="1006"/>
      <c r="AU76" s="1007" t="s">
        <v>559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2824</v>
      </c>
      <c r="AG88" s="985"/>
      <c r="AH88" s="985"/>
      <c r="AI88" s="985"/>
      <c r="AJ88" s="985"/>
      <c r="AK88" s="989"/>
      <c r="AL88" s="989"/>
      <c r="AM88" s="989"/>
      <c r="AN88" s="989"/>
      <c r="AO88" s="989"/>
      <c r="AP88" s="985">
        <v>4785</v>
      </c>
      <c r="AQ88" s="985"/>
      <c r="AR88" s="985"/>
      <c r="AS88" s="985"/>
      <c r="AT88" s="985"/>
      <c r="AU88" s="985">
        <v>4204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58</v>
      </c>
      <c r="CS102" s="977"/>
      <c r="CT102" s="977"/>
      <c r="CU102" s="977"/>
      <c r="CV102" s="978"/>
      <c r="CW102" s="976">
        <v>0</v>
      </c>
      <c r="CX102" s="977"/>
      <c r="CY102" s="977"/>
      <c r="CZ102" s="977"/>
      <c r="DA102" s="978"/>
      <c r="DB102" s="976">
        <v>0</v>
      </c>
      <c r="DC102" s="977"/>
      <c r="DD102" s="977"/>
      <c r="DE102" s="977"/>
      <c r="DF102" s="978"/>
      <c r="DG102" s="976">
        <v>286</v>
      </c>
      <c r="DH102" s="977"/>
      <c r="DI102" s="977"/>
      <c r="DJ102" s="977"/>
      <c r="DK102" s="978"/>
      <c r="DL102" s="976">
        <v>0</v>
      </c>
      <c r="DM102" s="977"/>
      <c r="DN102" s="977"/>
      <c r="DO102" s="977"/>
      <c r="DP102" s="978"/>
      <c r="DQ102" s="976">
        <v>258</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284</v>
      </c>
      <c r="AG109" s="918"/>
      <c r="AH109" s="918"/>
      <c r="AI109" s="918"/>
      <c r="AJ109" s="919"/>
      <c r="AK109" s="920" t="s">
        <v>283</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284</v>
      </c>
      <c r="BW109" s="918"/>
      <c r="BX109" s="918"/>
      <c r="BY109" s="918"/>
      <c r="BZ109" s="919"/>
      <c r="CA109" s="920" t="s">
        <v>283</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284</v>
      </c>
      <c r="DM109" s="918"/>
      <c r="DN109" s="918"/>
      <c r="DO109" s="918"/>
      <c r="DP109" s="919"/>
      <c r="DQ109" s="920" t="s">
        <v>283</v>
      </c>
      <c r="DR109" s="918"/>
      <c r="DS109" s="918"/>
      <c r="DT109" s="918"/>
      <c r="DU109" s="919"/>
      <c r="DV109" s="920" t="s">
        <v>406</v>
      </c>
      <c r="DW109" s="918"/>
      <c r="DX109" s="918"/>
      <c r="DY109" s="918"/>
      <c r="DZ109" s="949"/>
    </row>
    <row r="110" spans="1:131" s="197" customFormat="1" ht="26.25" customHeight="1">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3072434</v>
      </c>
      <c r="AB110" s="903"/>
      <c r="AC110" s="903"/>
      <c r="AD110" s="903"/>
      <c r="AE110" s="904"/>
      <c r="AF110" s="905">
        <v>3123386</v>
      </c>
      <c r="AG110" s="903"/>
      <c r="AH110" s="903"/>
      <c r="AI110" s="903"/>
      <c r="AJ110" s="904"/>
      <c r="AK110" s="905">
        <v>2978283</v>
      </c>
      <c r="AL110" s="903"/>
      <c r="AM110" s="903"/>
      <c r="AN110" s="903"/>
      <c r="AO110" s="904"/>
      <c r="AP110" s="906">
        <v>24.6</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26670285</v>
      </c>
      <c r="BR110" s="830"/>
      <c r="BS110" s="830"/>
      <c r="BT110" s="830"/>
      <c r="BU110" s="830"/>
      <c r="BV110" s="830">
        <v>26567634</v>
      </c>
      <c r="BW110" s="830"/>
      <c r="BX110" s="830"/>
      <c r="BY110" s="830"/>
      <c r="BZ110" s="830"/>
      <c r="CA110" s="830">
        <v>26559123</v>
      </c>
      <c r="CB110" s="830"/>
      <c r="CC110" s="830"/>
      <c r="CD110" s="830"/>
      <c r="CE110" s="830"/>
      <c r="CF110" s="891">
        <v>219</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412</v>
      </c>
      <c r="DH110" s="830"/>
      <c r="DI110" s="830"/>
      <c r="DJ110" s="830"/>
      <c r="DK110" s="830"/>
      <c r="DL110" s="830" t="s">
        <v>412</v>
      </c>
      <c r="DM110" s="830"/>
      <c r="DN110" s="830"/>
      <c r="DO110" s="830"/>
      <c r="DP110" s="830"/>
      <c r="DQ110" s="830" t="s">
        <v>412</v>
      </c>
      <c r="DR110" s="830"/>
      <c r="DS110" s="830"/>
      <c r="DT110" s="830"/>
      <c r="DU110" s="830"/>
      <c r="DV110" s="831" t="s">
        <v>412</v>
      </c>
      <c r="DW110" s="831"/>
      <c r="DX110" s="831"/>
      <c r="DY110" s="831"/>
      <c r="DZ110" s="832"/>
    </row>
    <row r="111" spans="1:131" s="197" customFormat="1" ht="26.25" customHeight="1">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414</v>
      </c>
      <c r="AB111" s="939"/>
      <c r="AC111" s="939"/>
      <c r="AD111" s="939"/>
      <c r="AE111" s="940"/>
      <c r="AF111" s="941" t="s">
        <v>414</v>
      </c>
      <c r="AG111" s="939"/>
      <c r="AH111" s="939"/>
      <c r="AI111" s="939"/>
      <c r="AJ111" s="940"/>
      <c r="AK111" s="941" t="s">
        <v>414</v>
      </c>
      <c r="AL111" s="939"/>
      <c r="AM111" s="939"/>
      <c r="AN111" s="939"/>
      <c r="AO111" s="940"/>
      <c r="AP111" s="942" t="s">
        <v>414</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646632</v>
      </c>
      <c r="BR111" s="801"/>
      <c r="BS111" s="801"/>
      <c r="BT111" s="801"/>
      <c r="BU111" s="801"/>
      <c r="BV111" s="801">
        <v>555229</v>
      </c>
      <c r="BW111" s="801"/>
      <c r="BX111" s="801"/>
      <c r="BY111" s="801"/>
      <c r="BZ111" s="801"/>
      <c r="CA111" s="801">
        <v>463826</v>
      </c>
      <c r="CB111" s="801"/>
      <c r="CC111" s="801"/>
      <c r="CD111" s="801"/>
      <c r="CE111" s="801"/>
      <c r="CF111" s="878">
        <v>3.8</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13333</v>
      </c>
      <c r="AB112" s="814"/>
      <c r="AC112" s="814"/>
      <c r="AD112" s="814"/>
      <c r="AE112" s="815"/>
      <c r="AF112" s="816">
        <v>26667</v>
      </c>
      <c r="AG112" s="814"/>
      <c r="AH112" s="814"/>
      <c r="AI112" s="814"/>
      <c r="AJ112" s="815"/>
      <c r="AK112" s="816">
        <v>46667</v>
      </c>
      <c r="AL112" s="814"/>
      <c r="AM112" s="814"/>
      <c r="AN112" s="814"/>
      <c r="AO112" s="815"/>
      <c r="AP112" s="784">
        <v>0.4</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10632482</v>
      </c>
      <c r="BR112" s="801"/>
      <c r="BS112" s="801"/>
      <c r="BT112" s="801"/>
      <c r="BU112" s="801"/>
      <c r="BV112" s="801">
        <v>10911767</v>
      </c>
      <c r="BW112" s="801"/>
      <c r="BX112" s="801"/>
      <c r="BY112" s="801"/>
      <c r="BZ112" s="801"/>
      <c r="CA112" s="801">
        <v>10882259</v>
      </c>
      <c r="CB112" s="801"/>
      <c r="CC112" s="801"/>
      <c r="CD112" s="801"/>
      <c r="CE112" s="801"/>
      <c r="CF112" s="878">
        <v>89.7</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646632</v>
      </c>
      <c r="DH112" s="801"/>
      <c r="DI112" s="801"/>
      <c r="DJ112" s="801"/>
      <c r="DK112" s="801"/>
      <c r="DL112" s="801">
        <v>555229</v>
      </c>
      <c r="DM112" s="801"/>
      <c r="DN112" s="801"/>
      <c r="DO112" s="801"/>
      <c r="DP112" s="801"/>
      <c r="DQ112" s="801">
        <v>463826</v>
      </c>
      <c r="DR112" s="801"/>
      <c r="DS112" s="801"/>
      <c r="DT112" s="801"/>
      <c r="DU112" s="801"/>
      <c r="DV112" s="853">
        <v>3.8</v>
      </c>
      <c r="DW112" s="853"/>
      <c r="DX112" s="853"/>
      <c r="DY112" s="853"/>
      <c r="DZ112" s="854"/>
    </row>
    <row r="113" spans="1:130" s="197" customFormat="1" ht="26.25" customHeight="1">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678050</v>
      </c>
      <c r="AB113" s="939"/>
      <c r="AC113" s="939"/>
      <c r="AD113" s="939"/>
      <c r="AE113" s="940"/>
      <c r="AF113" s="941">
        <v>720025</v>
      </c>
      <c r="AG113" s="939"/>
      <c r="AH113" s="939"/>
      <c r="AI113" s="939"/>
      <c r="AJ113" s="940"/>
      <c r="AK113" s="941">
        <v>763657</v>
      </c>
      <c r="AL113" s="939"/>
      <c r="AM113" s="939"/>
      <c r="AN113" s="939"/>
      <c r="AO113" s="940"/>
      <c r="AP113" s="942">
        <v>6.3</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5281883</v>
      </c>
      <c r="BR113" s="801"/>
      <c r="BS113" s="801"/>
      <c r="BT113" s="801"/>
      <c r="BU113" s="801"/>
      <c r="BV113" s="801">
        <v>4945357</v>
      </c>
      <c r="BW113" s="801"/>
      <c r="BX113" s="801"/>
      <c r="BY113" s="801"/>
      <c r="BZ113" s="801"/>
      <c r="CA113" s="801">
        <v>4204895</v>
      </c>
      <c r="CB113" s="801"/>
      <c r="CC113" s="801"/>
      <c r="CD113" s="801"/>
      <c r="CE113" s="801"/>
      <c r="CF113" s="878">
        <v>34.700000000000003</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365903</v>
      </c>
      <c r="AB114" s="814"/>
      <c r="AC114" s="814"/>
      <c r="AD114" s="814"/>
      <c r="AE114" s="815"/>
      <c r="AF114" s="816">
        <v>395221</v>
      </c>
      <c r="AG114" s="814"/>
      <c r="AH114" s="814"/>
      <c r="AI114" s="814"/>
      <c r="AJ114" s="815"/>
      <c r="AK114" s="816">
        <v>403669</v>
      </c>
      <c r="AL114" s="814"/>
      <c r="AM114" s="814"/>
      <c r="AN114" s="814"/>
      <c r="AO114" s="815"/>
      <c r="AP114" s="784">
        <v>3.3</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3606396</v>
      </c>
      <c r="BR114" s="801"/>
      <c r="BS114" s="801"/>
      <c r="BT114" s="801"/>
      <c r="BU114" s="801"/>
      <c r="BV114" s="801">
        <v>3366929</v>
      </c>
      <c r="BW114" s="801"/>
      <c r="BX114" s="801"/>
      <c r="BY114" s="801"/>
      <c r="BZ114" s="801"/>
      <c r="CA114" s="801">
        <v>3083975</v>
      </c>
      <c r="CB114" s="801"/>
      <c r="CC114" s="801"/>
      <c r="CD114" s="801"/>
      <c r="CE114" s="801"/>
      <c r="CF114" s="878">
        <v>25.4</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91403</v>
      </c>
      <c r="AB115" s="939"/>
      <c r="AC115" s="939"/>
      <c r="AD115" s="939"/>
      <c r="AE115" s="940"/>
      <c r="AF115" s="941">
        <v>91403</v>
      </c>
      <c r="AG115" s="939"/>
      <c r="AH115" s="939"/>
      <c r="AI115" s="939"/>
      <c r="AJ115" s="940"/>
      <c r="AK115" s="941">
        <v>91403</v>
      </c>
      <c r="AL115" s="939"/>
      <c r="AM115" s="939"/>
      <c r="AN115" s="939"/>
      <c r="AO115" s="940"/>
      <c r="AP115" s="942">
        <v>0.8</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v>247698</v>
      </c>
      <c r="BR115" s="801"/>
      <c r="BS115" s="801"/>
      <c r="BT115" s="801"/>
      <c r="BU115" s="801"/>
      <c r="BV115" s="801">
        <v>254787</v>
      </c>
      <c r="BW115" s="801"/>
      <c r="BX115" s="801"/>
      <c r="BY115" s="801"/>
      <c r="BZ115" s="801"/>
      <c r="CA115" s="801">
        <v>257590</v>
      </c>
      <c r="CB115" s="801"/>
      <c r="CC115" s="801"/>
      <c r="CD115" s="801"/>
      <c r="CE115" s="801"/>
      <c r="CF115" s="878">
        <v>2.1</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4221123</v>
      </c>
      <c r="AB117" s="925"/>
      <c r="AC117" s="925"/>
      <c r="AD117" s="925"/>
      <c r="AE117" s="926"/>
      <c r="AF117" s="928">
        <v>4356702</v>
      </c>
      <c r="AG117" s="925"/>
      <c r="AH117" s="925"/>
      <c r="AI117" s="925"/>
      <c r="AJ117" s="926"/>
      <c r="AK117" s="928">
        <v>4283679</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284</v>
      </c>
      <c r="AG118" s="918"/>
      <c r="AH118" s="918"/>
      <c r="AI118" s="918"/>
      <c r="AJ118" s="919"/>
      <c r="AK118" s="920" t="s">
        <v>283</v>
      </c>
      <c r="AL118" s="918"/>
      <c r="AM118" s="918"/>
      <c r="AN118" s="918"/>
      <c r="AO118" s="919"/>
      <c r="AP118" s="921" t="s">
        <v>406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436</v>
      </c>
      <c r="BP118" s="868"/>
      <c r="BQ118" s="887">
        <v>47085376</v>
      </c>
      <c r="BR118" s="888"/>
      <c r="BS118" s="888"/>
      <c r="BT118" s="888"/>
      <c r="BU118" s="888"/>
      <c r="BV118" s="888">
        <v>46601703</v>
      </c>
      <c r="BW118" s="888"/>
      <c r="BX118" s="888"/>
      <c r="BY118" s="888"/>
      <c r="BZ118" s="888"/>
      <c r="CA118" s="888">
        <v>45451668</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4512684</v>
      </c>
      <c r="BR119" s="830"/>
      <c r="BS119" s="830"/>
      <c r="BT119" s="830"/>
      <c r="BU119" s="830"/>
      <c r="BV119" s="830">
        <v>4308610</v>
      </c>
      <c r="BW119" s="830"/>
      <c r="BX119" s="830"/>
      <c r="BY119" s="830"/>
      <c r="BZ119" s="830"/>
      <c r="CA119" s="830">
        <v>4754920</v>
      </c>
      <c r="CB119" s="830"/>
      <c r="CC119" s="830"/>
      <c r="CD119" s="830"/>
      <c r="CE119" s="830"/>
      <c r="CF119" s="891">
        <v>39.200000000000003</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7521240</v>
      </c>
      <c r="BR120" s="801"/>
      <c r="BS120" s="801"/>
      <c r="BT120" s="801"/>
      <c r="BU120" s="801"/>
      <c r="BV120" s="801">
        <v>7359323</v>
      </c>
      <c r="BW120" s="801"/>
      <c r="BX120" s="801"/>
      <c r="BY120" s="801"/>
      <c r="BZ120" s="801"/>
      <c r="CA120" s="801">
        <v>7400040</v>
      </c>
      <c r="CB120" s="801"/>
      <c r="CC120" s="801"/>
      <c r="CD120" s="801"/>
      <c r="CE120" s="801"/>
      <c r="CF120" s="878">
        <v>61</v>
      </c>
      <c r="CG120" s="879"/>
      <c r="CH120" s="879"/>
      <c r="CI120" s="879"/>
      <c r="CJ120" s="879"/>
      <c r="CK120" s="880" t="s">
        <v>442</v>
      </c>
      <c r="CL120" s="840"/>
      <c r="CM120" s="840"/>
      <c r="CN120" s="840"/>
      <c r="CO120" s="841"/>
      <c r="CP120" s="884" t="s">
        <v>443</v>
      </c>
      <c r="CQ120" s="885"/>
      <c r="CR120" s="885"/>
      <c r="CS120" s="885"/>
      <c r="CT120" s="885"/>
      <c r="CU120" s="885"/>
      <c r="CV120" s="885"/>
      <c r="CW120" s="885"/>
      <c r="CX120" s="885"/>
      <c r="CY120" s="885"/>
      <c r="CZ120" s="885"/>
      <c r="DA120" s="885"/>
      <c r="DB120" s="885"/>
      <c r="DC120" s="885"/>
      <c r="DD120" s="885"/>
      <c r="DE120" s="885"/>
      <c r="DF120" s="886"/>
      <c r="DG120" s="829">
        <v>9085120</v>
      </c>
      <c r="DH120" s="830"/>
      <c r="DI120" s="830"/>
      <c r="DJ120" s="830"/>
      <c r="DK120" s="830"/>
      <c r="DL120" s="830">
        <v>9453200</v>
      </c>
      <c r="DM120" s="830"/>
      <c r="DN120" s="830"/>
      <c r="DO120" s="830"/>
      <c r="DP120" s="830"/>
      <c r="DQ120" s="830">
        <v>9526140</v>
      </c>
      <c r="DR120" s="830"/>
      <c r="DS120" s="830"/>
      <c r="DT120" s="830"/>
      <c r="DU120" s="830"/>
      <c r="DV120" s="831">
        <v>78.599999999999994</v>
      </c>
      <c r="DW120" s="831"/>
      <c r="DX120" s="831"/>
      <c r="DY120" s="831"/>
      <c r="DZ120" s="832"/>
    </row>
    <row r="121" spans="1:130" s="197" customFormat="1" ht="26.25" customHeight="1">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91403</v>
      </c>
      <c r="AB121" s="814"/>
      <c r="AC121" s="814"/>
      <c r="AD121" s="814"/>
      <c r="AE121" s="815"/>
      <c r="AF121" s="816">
        <v>91403</v>
      </c>
      <c r="AG121" s="814"/>
      <c r="AH121" s="814"/>
      <c r="AI121" s="814"/>
      <c r="AJ121" s="815"/>
      <c r="AK121" s="816">
        <v>91403</v>
      </c>
      <c r="AL121" s="814"/>
      <c r="AM121" s="814"/>
      <c r="AN121" s="814"/>
      <c r="AO121" s="815"/>
      <c r="AP121" s="784">
        <v>0.8</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32377263</v>
      </c>
      <c r="BR121" s="888"/>
      <c r="BS121" s="888"/>
      <c r="BT121" s="888"/>
      <c r="BU121" s="888"/>
      <c r="BV121" s="888">
        <v>32331582</v>
      </c>
      <c r="BW121" s="888"/>
      <c r="BX121" s="888"/>
      <c r="BY121" s="888"/>
      <c r="BZ121" s="888"/>
      <c r="CA121" s="888">
        <v>32422767</v>
      </c>
      <c r="CB121" s="888"/>
      <c r="CC121" s="888"/>
      <c r="CD121" s="888"/>
      <c r="CE121" s="888"/>
      <c r="CF121" s="889">
        <v>267.39999999999998</v>
      </c>
      <c r="CG121" s="890"/>
      <c r="CH121" s="890"/>
      <c r="CI121" s="890"/>
      <c r="CJ121" s="890"/>
      <c r="CK121" s="881"/>
      <c r="CL121" s="842"/>
      <c r="CM121" s="842"/>
      <c r="CN121" s="842"/>
      <c r="CO121" s="843"/>
      <c r="CP121" s="858" t="s">
        <v>446</v>
      </c>
      <c r="CQ121" s="859"/>
      <c r="CR121" s="859"/>
      <c r="CS121" s="859"/>
      <c r="CT121" s="859"/>
      <c r="CU121" s="859"/>
      <c r="CV121" s="859"/>
      <c r="CW121" s="859"/>
      <c r="CX121" s="859"/>
      <c r="CY121" s="859"/>
      <c r="CZ121" s="859"/>
      <c r="DA121" s="859"/>
      <c r="DB121" s="859"/>
      <c r="DC121" s="859"/>
      <c r="DD121" s="859"/>
      <c r="DE121" s="859"/>
      <c r="DF121" s="860"/>
      <c r="DG121" s="800">
        <v>1403618</v>
      </c>
      <c r="DH121" s="801"/>
      <c r="DI121" s="801"/>
      <c r="DJ121" s="801"/>
      <c r="DK121" s="801"/>
      <c r="DL121" s="801">
        <v>1318346</v>
      </c>
      <c r="DM121" s="801"/>
      <c r="DN121" s="801"/>
      <c r="DO121" s="801"/>
      <c r="DP121" s="801"/>
      <c r="DQ121" s="801">
        <v>1216377</v>
      </c>
      <c r="DR121" s="801"/>
      <c r="DS121" s="801"/>
      <c r="DT121" s="801"/>
      <c r="DU121" s="801"/>
      <c r="DV121" s="853">
        <v>10</v>
      </c>
      <c r="DW121" s="853"/>
      <c r="DX121" s="853"/>
      <c r="DY121" s="853"/>
      <c r="DZ121" s="854"/>
    </row>
    <row r="122" spans="1:130" s="197" customFormat="1" ht="26.25" customHeight="1">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447</v>
      </c>
      <c r="BP122" s="868"/>
      <c r="BQ122" s="869">
        <v>44411187</v>
      </c>
      <c r="BR122" s="870"/>
      <c r="BS122" s="870"/>
      <c r="BT122" s="870"/>
      <c r="BU122" s="870"/>
      <c r="BV122" s="870">
        <v>43999515</v>
      </c>
      <c r="BW122" s="870"/>
      <c r="BX122" s="870"/>
      <c r="BY122" s="870"/>
      <c r="BZ122" s="870"/>
      <c r="CA122" s="870">
        <v>44577727</v>
      </c>
      <c r="CB122" s="870"/>
      <c r="CC122" s="870"/>
      <c r="CD122" s="870"/>
      <c r="CE122" s="870"/>
      <c r="CF122" s="773"/>
      <c r="CG122" s="774"/>
      <c r="CH122" s="774"/>
      <c r="CI122" s="774"/>
      <c r="CJ122" s="871"/>
      <c r="CK122" s="881"/>
      <c r="CL122" s="842"/>
      <c r="CM122" s="842"/>
      <c r="CN122" s="842"/>
      <c r="CO122" s="843"/>
      <c r="CP122" s="858" t="s">
        <v>448</v>
      </c>
      <c r="CQ122" s="859"/>
      <c r="CR122" s="859"/>
      <c r="CS122" s="859"/>
      <c r="CT122" s="859"/>
      <c r="CU122" s="859"/>
      <c r="CV122" s="859"/>
      <c r="CW122" s="859"/>
      <c r="CX122" s="859"/>
      <c r="CY122" s="859"/>
      <c r="CZ122" s="859"/>
      <c r="DA122" s="859"/>
      <c r="DB122" s="859"/>
      <c r="DC122" s="859"/>
      <c r="DD122" s="859"/>
      <c r="DE122" s="859"/>
      <c r="DF122" s="860"/>
      <c r="DG122" s="800">
        <v>143744</v>
      </c>
      <c r="DH122" s="801"/>
      <c r="DI122" s="801"/>
      <c r="DJ122" s="801"/>
      <c r="DK122" s="801"/>
      <c r="DL122" s="801">
        <v>140220</v>
      </c>
      <c r="DM122" s="801"/>
      <c r="DN122" s="801"/>
      <c r="DO122" s="801"/>
      <c r="DP122" s="801"/>
      <c r="DQ122" s="801">
        <v>139742</v>
      </c>
      <c r="DR122" s="801"/>
      <c r="DS122" s="801"/>
      <c r="DT122" s="801"/>
      <c r="DU122" s="801"/>
      <c r="DV122" s="853">
        <v>1.2</v>
      </c>
      <c r="DW122" s="853"/>
      <c r="DX122" s="853"/>
      <c r="DY122" s="853"/>
      <c r="DZ122" s="854"/>
    </row>
    <row r="123" spans="1:130" s="197" customFormat="1" ht="26.25" customHeight="1" thickBot="1">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22.1</v>
      </c>
      <c r="BR123" s="862"/>
      <c r="BS123" s="862"/>
      <c r="BT123" s="862"/>
      <c r="BU123" s="862"/>
      <c r="BV123" s="862">
        <v>21.9</v>
      </c>
      <c r="BW123" s="862"/>
      <c r="BX123" s="862"/>
      <c r="BY123" s="862"/>
      <c r="BZ123" s="862"/>
      <c r="CA123" s="862">
        <v>7.2</v>
      </c>
      <c r="CB123" s="862"/>
      <c r="CC123" s="862"/>
      <c r="CD123" s="862"/>
      <c r="CE123" s="862"/>
      <c r="CF123" s="760"/>
      <c r="CG123" s="761"/>
      <c r="CH123" s="761"/>
      <c r="CI123" s="761"/>
      <c r="CJ123" s="863"/>
      <c r="CK123" s="881"/>
      <c r="CL123" s="842"/>
      <c r="CM123" s="842"/>
      <c r="CN123" s="842"/>
      <c r="CO123" s="843"/>
      <c r="CP123" s="858" t="s">
        <v>450</v>
      </c>
      <c r="CQ123" s="859"/>
      <c r="CR123" s="859"/>
      <c r="CS123" s="859"/>
      <c r="CT123" s="859"/>
      <c r="CU123" s="859"/>
      <c r="CV123" s="859"/>
      <c r="CW123" s="859"/>
      <c r="CX123" s="859"/>
      <c r="CY123" s="859"/>
      <c r="CZ123" s="859"/>
      <c r="DA123" s="859"/>
      <c r="DB123" s="859"/>
      <c r="DC123" s="859"/>
      <c r="DD123" s="859"/>
      <c r="DE123" s="859"/>
      <c r="DF123" s="860"/>
      <c r="DG123" s="813" t="s">
        <v>451</v>
      </c>
      <c r="DH123" s="814"/>
      <c r="DI123" s="814"/>
      <c r="DJ123" s="814"/>
      <c r="DK123" s="815"/>
      <c r="DL123" s="816" t="s">
        <v>451</v>
      </c>
      <c r="DM123" s="814"/>
      <c r="DN123" s="814"/>
      <c r="DO123" s="814"/>
      <c r="DP123" s="815"/>
      <c r="DQ123" s="816" t="s">
        <v>451</v>
      </c>
      <c r="DR123" s="814"/>
      <c r="DS123" s="814"/>
      <c r="DT123" s="814"/>
      <c r="DU123" s="815"/>
      <c r="DV123" s="784" t="s">
        <v>451</v>
      </c>
      <c r="DW123" s="785"/>
      <c r="DX123" s="785"/>
      <c r="DY123" s="785"/>
      <c r="DZ123" s="786"/>
    </row>
    <row r="124" spans="1:130" s="197" customFormat="1" ht="26.25" customHeight="1">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451</v>
      </c>
      <c r="AB124" s="814"/>
      <c r="AC124" s="814"/>
      <c r="AD124" s="814"/>
      <c r="AE124" s="815"/>
      <c r="AF124" s="816" t="s">
        <v>451</v>
      </c>
      <c r="AG124" s="814"/>
      <c r="AH124" s="814"/>
      <c r="AI124" s="814"/>
      <c r="AJ124" s="815"/>
      <c r="AK124" s="816" t="s">
        <v>451</v>
      </c>
      <c r="AL124" s="814"/>
      <c r="AM124" s="814"/>
      <c r="AN124" s="814"/>
      <c r="AO124" s="815"/>
      <c r="AP124" s="784" t="s">
        <v>451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t="s">
        <v>451</v>
      </c>
      <c r="DH124" s="747"/>
      <c r="DI124" s="747"/>
      <c r="DJ124" s="747"/>
      <c r="DK124" s="748"/>
      <c r="DL124" s="749" t="s">
        <v>451</v>
      </c>
      <c r="DM124" s="747"/>
      <c r="DN124" s="747"/>
      <c r="DO124" s="747"/>
      <c r="DP124" s="748"/>
      <c r="DQ124" s="749" t="s">
        <v>451</v>
      </c>
      <c r="DR124" s="747"/>
      <c r="DS124" s="747"/>
      <c r="DT124" s="747"/>
      <c r="DU124" s="748"/>
      <c r="DV124" s="837" t="s">
        <v>451</v>
      </c>
      <c r="DW124" s="838"/>
      <c r="DX124" s="838"/>
      <c r="DY124" s="838"/>
      <c r="DZ124" s="839"/>
    </row>
    <row r="125" spans="1:130" s="197" customFormat="1" ht="26.25" customHeight="1" thickBot="1">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451</v>
      </c>
      <c r="AB125" s="814"/>
      <c r="AC125" s="814"/>
      <c r="AD125" s="814"/>
      <c r="AE125" s="815"/>
      <c r="AF125" s="816" t="s">
        <v>451</v>
      </c>
      <c r="AG125" s="814"/>
      <c r="AH125" s="814"/>
      <c r="AI125" s="814"/>
      <c r="AJ125" s="815"/>
      <c r="AK125" s="816" t="s">
        <v>451</v>
      </c>
      <c r="AL125" s="814"/>
      <c r="AM125" s="814"/>
      <c r="AN125" s="814"/>
      <c r="AO125" s="815"/>
      <c r="AP125" s="784" t="s">
        <v>451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451</v>
      </c>
      <c r="DH125" s="830"/>
      <c r="DI125" s="830"/>
      <c r="DJ125" s="830"/>
      <c r="DK125" s="830"/>
      <c r="DL125" s="830" t="s">
        <v>451</v>
      </c>
      <c r="DM125" s="830"/>
      <c r="DN125" s="830"/>
      <c r="DO125" s="830"/>
      <c r="DP125" s="830"/>
      <c r="DQ125" s="830" t="s">
        <v>451</v>
      </c>
      <c r="DR125" s="830"/>
      <c r="DS125" s="830"/>
      <c r="DT125" s="830"/>
      <c r="DU125" s="830"/>
      <c r="DV125" s="831" t="s">
        <v>451</v>
      </c>
      <c r="DW125" s="831"/>
      <c r="DX125" s="831"/>
      <c r="DY125" s="831"/>
      <c r="DZ125" s="832"/>
    </row>
    <row r="126" spans="1:130" s="197" customFormat="1" ht="26.25" customHeight="1">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451</v>
      </c>
      <c r="AB126" s="814"/>
      <c r="AC126" s="814"/>
      <c r="AD126" s="814"/>
      <c r="AE126" s="815"/>
      <c r="AF126" s="816" t="s">
        <v>451</v>
      </c>
      <c r="AG126" s="814"/>
      <c r="AH126" s="814"/>
      <c r="AI126" s="814"/>
      <c r="AJ126" s="815"/>
      <c r="AK126" s="816" t="s">
        <v>451</v>
      </c>
      <c r="AL126" s="814"/>
      <c r="AM126" s="814"/>
      <c r="AN126" s="814"/>
      <c r="AO126" s="815"/>
      <c r="AP126" s="784" t="s">
        <v>451</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v>247698</v>
      </c>
      <c r="DH126" s="801"/>
      <c r="DI126" s="801"/>
      <c r="DJ126" s="801"/>
      <c r="DK126" s="801"/>
      <c r="DL126" s="801">
        <v>254787</v>
      </c>
      <c r="DM126" s="801"/>
      <c r="DN126" s="801"/>
      <c r="DO126" s="801"/>
      <c r="DP126" s="801"/>
      <c r="DQ126" s="801">
        <v>257590</v>
      </c>
      <c r="DR126" s="801"/>
      <c r="DS126" s="801"/>
      <c r="DT126" s="801"/>
      <c r="DU126" s="801"/>
      <c r="DV126" s="853">
        <v>2.1</v>
      </c>
      <c r="DW126" s="853"/>
      <c r="DX126" s="853"/>
      <c r="DY126" s="853"/>
      <c r="DZ126" s="854"/>
    </row>
    <row r="127" spans="1:130" s="197" customFormat="1" ht="26.25" customHeight="1" thickBot="1">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451</v>
      </c>
      <c r="AB127" s="814"/>
      <c r="AC127" s="814"/>
      <c r="AD127" s="814"/>
      <c r="AE127" s="815"/>
      <c r="AF127" s="816" t="s">
        <v>451</v>
      </c>
      <c r="AG127" s="814"/>
      <c r="AH127" s="814"/>
      <c r="AI127" s="814"/>
      <c r="AJ127" s="815"/>
      <c r="AK127" s="816" t="s">
        <v>451</v>
      </c>
      <c r="AL127" s="814"/>
      <c r="AM127" s="814"/>
      <c r="AN127" s="814"/>
      <c r="AO127" s="815"/>
      <c r="AP127" s="784" t="s">
        <v>451</v>
      </c>
      <c r="AQ127" s="785"/>
      <c r="AR127" s="785"/>
      <c r="AS127" s="785"/>
      <c r="AT127" s="786"/>
      <c r="AU127" s="233"/>
      <c r="AV127" s="233"/>
      <c r="AW127" s="233"/>
      <c r="AX127" s="787" t="s">
        <v>461</v>
      </c>
      <c r="AY127" s="788"/>
      <c r="AZ127" s="788"/>
      <c r="BA127" s="788"/>
      <c r="BB127" s="788"/>
      <c r="BC127" s="788"/>
      <c r="BD127" s="788"/>
      <c r="BE127" s="789"/>
      <c r="BF127" s="790" t="s">
        <v>451</v>
      </c>
      <c r="BG127" s="791"/>
      <c r="BH127" s="791"/>
      <c r="BI127" s="791"/>
      <c r="BJ127" s="791"/>
      <c r="BK127" s="791"/>
      <c r="BL127" s="792"/>
      <c r="BM127" s="790">
        <v>12.81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t="s">
        <v>463</v>
      </c>
      <c r="DH127" s="850"/>
      <c r="DI127" s="850"/>
      <c r="DJ127" s="850"/>
      <c r="DK127" s="850"/>
      <c r="DL127" s="850" t="s">
        <v>464</v>
      </c>
      <c r="DM127" s="850"/>
      <c r="DN127" s="850"/>
      <c r="DO127" s="850"/>
      <c r="DP127" s="850"/>
      <c r="DQ127" s="850" t="s">
        <v>464</v>
      </c>
      <c r="DR127" s="850"/>
      <c r="DS127" s="850"/>
      <c r="DT127" s="850"/>
      <c r="DU127" s="850"/>
      <c r="DV127" s="851" t="s">
        <v>464</v>
      </c>
      <c r="DW127" s="851"/>
      <c r="DX127" s="851"/>
      <c r="DY127" s="851"/>
      <c r="DZ127" s="852"/>
    </row>
    <row r="128" spans="1:130" s="197" customFormat="1" ht="26.25" customHeight="1">
      <c r="A128" s="825" t="s">
        <v>465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466</v>
      </c>
      <c r="X128" s="827"/>
      <c r="Y128" s="827"/>
      <c r="Z128" s="828"/>
      <c r="AA128" s="753">
        <v>506671</v>
      </c>
      <c r="AB128" s="754"/>
      <c r="AC128" s="754"/>
      <c r="AD128" s="754"/>
      <c r="AE128" s="755"/>
      <c r="AF128" s="756">
        <v>590651</v>
      </c>
      <c r="AG128" s="754"/>
      <c r="AH128" s="754"/>
      <c r="AI128" s="754"/>
      <c r="AJ128" s="755"/>
      <c r="AK128" s="756">
        <v>598110</v>
      </c>
      <c r="AL128" s="754"/>
      <c r="AM128" s="754"/>
      <c r="AN128" s="754"/>
      <c r="AO128" s="755"/>
      <c r="AP128" s="757"/>
      <c r="AQ128" s="758"/>
      <c r="AR128" s="758"/>
      <c r="AS128" s="758"/>
      <c r="AT128" s="759"/>
      <c r="AU128" s="235"/>
      <c r="AV128" s="235"/>
      <c r="AW128" s="235"/>
      <c r="AX128" s="802" t="s">
        <v>467</v>
      </c>
      <c r="AY128" s="798"/>
      <c r="AZ128" s="798"/>
      <c r="BA128" s="798"/>
      <c r="BB128" s="798"/>
      <c r="BC128" s="798"/>
      <c r="BD128" s="798"/>
      <c r="BE128" s="799"/>
      <c r="BF128" s="820" t="s">
        <v>451</v>
      </c>
      <c r="BG128" s="821"/>
      <c r="BH128" s="821"/>
      <c r="BI128" s="821"/>
      <c r="BJ128" s="821"/>
      <c r="BK128" s="821"/>
      <c r="BL128" s="822"/>
      <c r="BM128" s="820">
        <v>17.809999999999999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468</v>
      </c>
      <c r="X129" s="811"/>
      <c r="Y129" s="811"/>
      <c r="Z129" s="812"/>
      <c r="AA129" s="813">
        <v>14417470</v>
      </c>
      <c r="AB129" s="814"/>
      <c r="AC129" s="814"/>
      <c r="AD129" s="814"/>
      <c r="AE129" s="815"/>
      <c r="AF129" s="816">
        <v>14346859</v>
      </c>
      <c r="AG129" s="814"/>
      <c r="AH129" s="814"/>
      <c r="AI129" s="814"/>
      <c r="AJ129" s="815"/>
      <c r="AK129" s="816">
        <v>14593349</v>
      </c>
      <c r="AL129" s="814"/>
      <c r="AM129" s="814"/>
      <c r="AN129" s="814"/>
      <c r="AO129" s="815"/>
      <c r="AP129" s="817"/>
      <c r="AQ129" s="818"/>
      <c r="AR129" s="818"/>
      <c r="AS129" s="818"/>
      <c r="AT129" s="819"/>
      <c r="AU129" s="235"/>
      <c r="AV129" s="235"/>
      <c r="AW129" s="235"/>
      <c r="AX129" s="802" t="s">
        <v>469</v>
      </c>
      <c r="AY129" s="798"/>
      <c r="AZ129" s="798"/>
      <c r="BA129" s="798"/>
      <c r="BB129" s="798"/>
      <c r="BC129" s="798"/>
      <c r="BD129" s="798"/>
      <c r="BE129" s="799"/>
      <c r="BF129" s="803">
        <v>10.6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471</v>
      </c>
      <c r="X130" s="811"/>
      <c r="Y130" s="811"/>
      <c r="Z130" s="812"/>
      <c r="AA130" s="813">
        <v>2365519</v>
      </c>
      <c r="AB130" s="814"/>
      <c r="AC130" s="814"/>
      <c r="AD130" s="814"/>
      <c r="AE130" s="815"/>
      <c r="AF130" s="816">
        <v>2516791</v>
      </c>
      <c r="AG130" s="814"/>
      <c r="AH130" s="814"/>
      <c r="AI130" s="814"/>
      <c r="AJ130" s="815"/>
      <c r="AK130" s="816">
        <v>2466377</v>
      </c>
      <c r="AL130" s="814"/>
      <c r="AM130" s="814"/>
      <c r="AN130" s="814"/>
      <c r="AO130" s="815"/>
      <c r="AP130" s="817"/>
      <c r="AQ130" s="818"/>
      <c r="AR130" s="818"/>
      <c r="AS130" s="818"/>
      <c r="AT130" s="819"/>
      <c r="AU130" s="235"/>
      <c r="AV130" s="235"/>
      <c r="AW130" s="235"/>
      <c r="AX130" s="781" t="s">
        <v>472</v>
      </c>
      <c r="AY130" s="782"/>
      <c r="AZ130" s="782"/>
      <c r="BA130" s="782"/>
      <c r="BB130" s="782"/>
      <c r="BC130" s="782"/>
      <c r="BD130" s="782"/>
      <c r="BE130" s="783"/>
      <c r="BF130" s="735">
        <v>7.2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12051951</v>
      </c>
      <c r="AB131" s="747"/>
      <c r="AC131" s="747"/>
      <c r="AD131" s="747"/>
      <c r="AE131" s="748"/>
      <c r="AF131" s="749">
        <v>11830068</v>
      </c>
      <c r="AG131" s="747"/>
      <c r="AH131" s="747"/>
      <c r="AI131" s="747"/>
      <c r="AJ131" s="748"/>
      <c r="AK131" s="749">
        <v>12126972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11.192652539999999</v>
      </c>
      <c r="AB132" s="770"/>
      <c r="AC132" s="770"/>
      <c r="AD132" s="770"/>
      <c r="AE132" s="771"/>
      <c r="AF132" s="772">
        <v>10.56004074</v>
      </c>
      <c r="AG132" s="770"/>
      <c r="AH132" s="770"/>
      <c r="AI132" s="770"/>
      <c r="AJ132" s="771"/>
      <c r="AK132" s="772">
        <v>10.053556650000001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11</v>
      </c>
      <c r="AB133" s="779"/>
      <c r="AC133" s="779"/>
      <c r="AD133" s="779"/>
      <c r="AE133" s="780"/>
      <c r="AF133" s="778">
        <v>10.7</v>
      </c>
      <c r="AG133" s="779"/>
      <c r="AH133" s="779"/>
      <c r="AI133" s="779"/>
      <c r="AJ133" s="780"/>
      <c r="AK133" s="778">
        <v>10.6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0"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9" t="s">
        <v>479</v>
      </c>
      <c r="L7" s="254"/>
      <c r="M7" s="255" t="s">
        <v>480</v>
      </c>
      <c r="N7" s="256"/>
    </row>
    <row r="8" spans="1:16">
      <c r="A8" s="248"/>
      <c r="B8" s="244"/>
      <c r="C8" s="244"/>
      <c r="D8" s="244"/>
      <c r="E8" s="244"/>
      <c r="F8" s="244"/>
      <c r="G8" s="257"/>
      <c r="H8" s="258"/>
      <c r="I8" s="258"/>
      <c r="J8" s="259"/>
      <c r="K8" s="1150"/>
      <c r="L8" s="260" t="s">
        <v>481</v>
      </c>
      <c r="M8" s="261" t="s">
        <v>482</v>
      </c>
      <c r="N8" s="262" t="s">
        <v>483</v>
      </c>
    </row>
    <row r="9" spans="1:16">
      <c r="A9" s="248"/>
      <c r="B9" s="244"/>
      <c r="C9" s="244"/>
      <c r="D9" s="244"/>
      <c r="E9" s="244"/>
      <c r="F9" s="244"/>
      <c r="G9" s="1163" t="s">
        <v>484</v>
      </c>
      <c r="H9" s="1164"/>
      <c r="I9" s="1164"/>
      <c r="J9" s="1165"/>
      <c r="K9" s="263">
        <v>3108177</v>
      </c>
      <c r="L9" s="264">
        <v>44978</v>
      </c>
      <c r="M9" s="265">
        <v>62416</v>
      </c>
      <c r="N9" s="266">
        <v>-27.9</v>
      </c>
    </row>
    <row r="10" spans="1:16">
      <c r="A10" s="248"/>
      <c r="B10" s="244"/>
      <c r="C10" s="244"/>
      <c r="D10" s="244"/>
      <c r="E10" s="244"/>
      <c r="F10" s="244"/>
      <c r="G10" s="1163" t="s">
        <v>485</v>
      </c>
      <c r="H10" s="1164"/>
      <c r="I10" s="1164"/>
      <c r="J10" s="1165"/>
      <c r="K10" s="267">
        <v>810772</v>
      </c>
      <c r="L10" s="268">
        <v>11733</v>
      </c>
      <c r="M10" s="269">
        <v>5506</v>
      </c>
      <c r="N10" s="270">
        <v>113.1</v>
      </c>
    </row>
    <row r="11" spans="1:16" ht="13.5" customHeight="1">
      <c r="A11" s="248"/>
      <c r="B11" s="244"/>
      <c r="C11" s="244"/>
      <c r="D11" s="244"/>
      <c r="E11" s="244"/>
      <c r="F11" s="244"/>
      <c r="G11" s="1163" t="s">
        <v>486</v>
      </c>
      <c r="H11" s="1164"/>
      <c r="I11" s="1164"/>
      <c r="J11" s="1165"/>
      <c r="K11" s="267">
        <v>592978</v>
      </c>
      <c r="L11" s="268">
        <v>8581</v>
      </c>
      <c r="M11" s="269">
        <v>5414</v>
      </c>
      <c r="N11" s="270">
        <v>58.5</v>
      </c>
    </row>
    <row r="12" spans="1:16" ht="13.5" customHeight="1">
      <c r="A12" s="248"/>
      <c r="B12" s="244"/>
      <c r="C12" s="244"/>
      <c r="D12" s="244"/>
      <c r="E12" s="244"/>
      <c r="F12" s="244"/>
      <c r="G12" s="1163" t="s">
        <v>487</v>
      </c>
      <c r="H12" s="1164"/>
      <c r="I12" s="1164"/>
      <c r="J12" s="1165"/>
      <c r="K12" s="267">
        <v>292</v>
      </c>
      <c r="L12" s="268">
        <v>4</v>
      </c>
      <c r="M12" s="269">
        <v>1117</v>
      </c>
      <c r="N12" s="270">
        <v>-99.6</v>
      </c>
    </row>
    <row r="13" spans="1:16" ht="13.5" customHeight="1">
      <c r="A13" s="248"/>
      <c r="B13" s="244"/>
      <c r="C13" s="244"/>
      <c r="D13" s="244"/>
      <c r="E13" s="244"/>
      <c r="F13" s="244"/>
      <c r="G13" s="1163" t="s">
        <v>488</v>
      </c>
      <c r="H13" s="1164"/>
      <c r="I13" s="1164"/>
      <c r="J13" s="1165"/>
      <c r="K13" s="267" t="s">
        <v>489</v>
      </c>
      <c r="L13" s="268" t="s">
        <v>489</v>
      </c>
      <c r="M13" s="269">
        <v>0</v>
      </c>
      <c r="N13" s="270" t="s">
        <v>489</v>
      </c>
    </row>
    <row r="14" spans="1:16" ht="13.5" customHeight="1">
      <c r="A14" s="248"/>
      <c r="B14" s="244"/>
      <c r="C14" s="244"/>
      <c r="D14" s="244"/>
      <c r="E14" s="244"/>
      <c r="F14" s="244"/>
      <c r="G14" s="1163" t="s">
        <v>490</v>
      </c>
      <c r="H14" s="1164"/>
      <c r="I14" s="1164"/>
      <c r="J14" s="1165"/>
      <c r="K14" s="267">
        <v>265137</v>
      </c>
      <c r="L14" s="268">
        <v>3837</v>
      </c>
      <c r="M14" s="269">
        <v>2298</v>
      </c>
      <c r="N14" s="270">
        <v>67</v>
      </c>
    </row>
    <row r="15" spans="1:16" ht="13.5" customHeight="1">
      <c r="A15" s="248"/>
      <c r="B15" s="244"/>
      <c r="C15" s="244"/>
      <c r="D15" s="244"/>
      <c r="E15" s="244"/>
      <c r="F15" s="244"/>
      <c r="G15" s="1163" t="s">
        <v>491</v>
      </c>
      <c r="H15" s="1164"/>
      <c r="I15" s="1164"/>
      <c r="J15" s="1165"/>
      <c r="K15" s="267">
        <v>37820</v>
      </c>
      <c r="L15" s="268">
        <v>547</v>
      </c>
      <c r="M15" s="269">
        <v>1592</v>
      </c>
      <c r="N15" s="270">
        <v>-65.599999999999994</v>
      </c>
    </row>
    <row r="16" spans="1:16">
      <c r="A16" s="248"/>
      <c r="B16" s="244"/>
      <c r="C16" s="244"/>
      <c r="D16" s="244"/>
      <c r="E16" s="244"/>
      <c r="F16" s="244"/>
      <c r="G16" s="1166" t="s">
        <v>492</v>
      </c>
      <c r="H16" s="1167"/>
      <c r="I16" s="1167"/>
      <c r="J16" s="1168"/>
      <c r="K16" s="268">
        <v>-379554</v>
      </c>
      <c r="L16" s="268">
        <v>-5493</v>
      </c>
      <c r="M16" s="269">
        <v>-6284</v>
      </c>
      <c r="N16" s="270">
        <v>-12.6</v>
      </c>
    </row>
    <row r="17" spans="1:16">
      <c r="A17" s="248"/>
      <c r="B17" s="244"/>
      <c r="C17" s="244"/>
      <c r="D17" s="244"/>
      <c r="E17" s="244"/>
      <c r="F17" s="244"/>
      <c r="G17" s="1166" t="s">
        <v>167</v>
      </c>
      <c r="H17" s="1167"/>
      <c r="I17" s="1167"/>
      <c r="J17" s="1168"/>
      <c r="K17" s="268">
        <v>4435622</v>
      </c>
      <c r="L17" s="268">
        <v>64188</v>
      </c>
      <c r="M17" s="269">
        <v>72059</v>
      </c>
      <c r="N17" s="270">
        <v>-10.9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60" t="s">
        <v>497</v>
      </c>
      <c r="H21" s="1161"/>
      <c r="I21" s="1161"/>
      <c r="J21" s="1162"/>
      <c r="K21" s="280">
        <v>5.15</v>
      </c>
      <c r="L21" s="281">
        <v>7.1</v>
      </c>
      <c r="M21" s="282">
        <v>-1.95</v>
      </c>
      <c r="N21" s="249"/>
      <c r="O21" s="283"/>
      <c r="P21" s="279"/>
    </row>
    <row r="22" spans="1:16" s="284" customFormat="1">
      <c r="A22" s="279"/>
      <c r="B22" s="249"/>
      <c r="C22" s="249"/>
      <c r="D22" s="249"/>
      <c r="E22" s="249"/>
      <c r="F22" s="249"/>
      <c r="G22" s="1160" t="s">
        <v>498</v>
      </c>
      <c r="H22" s="1161"/>
      <c r="I22" s="1161"/>
      <c r="J22" s="1162"/>
      <c r="K22" s="285">
        <v>98.4</v>
      </c>
      <c r="L22" s="286">
        <v>98.4</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9" t="s">
        <v>479</v>
      </c>
      <c r="L30" s="254"/>
      <c r="M30" s="255" t="s">
        <v>480</v>
      </c>
      <c r="N30" s="256"/>
    </row>
    <row r="31" spans="1:16">
      <c r="A31" s="248"/>
      <c r="B31" s="244"/>
      <c r="C31" s="244"/>
      <c r="D31" s="244"/>
      <c r="E31" s="244"/>
      <c r="F31" s="244"/>
      <c r="G31" s="257"/>
      <c r="H31" s="258"/>
      <c r="I31" s="258"/>
      <c r="J31" s="259"/>
      <c r="K31" s="1150"/>
      <c r="L31" s="260" t="s">
        <v>481</v>
      </c>
      <c r="M31" s="261" t="s">
        <v>482</v>
      </c>
      <c r="N31" s="262" t="s">
        <v>483</v>
      </c>
    </row>
    <row r="32" spans="1:16" ht="27" customHeight="1">
      <c r="A32" s="248"/>
      <c r="B32" s="244"/>
      <c r="C32" s="244"/>
      <c r="D32" s="244"/>
      <c r="E32" s="244"/>
      <c r="F32" s="244"/>
      <c r="G32" s="1151" t="s">
        <v>502</v>
      </c>
      <c r="H32" s="1152"/>
      <c r="I32" s="1152"/>
      <c r="J32" s="1153"/>
      <c r="K32" s="294">
        <v>2978283</v>
      </c>
      <c r="L32" s="294">
        <v>43099</v>
      </c>
      <c r="M32" s="295">
        <v>39864</v>
      </c>
      <c r="N32" s="296">
        <v>8.1</v>
      </c>
    </row>
    <row r="33" spans="1:16" ht="13.5" customHeight="1">
      <c r="A33" s="248"/>
      <c r="B33" s="244"/>
      <c r="C33" s="244"/>
      <c r="D33" s="244"/>
      <c r="E33" s="244"/>
      <c r="F33" s="244"/>
      <c r="G33" s="1151" t="s">
        <v>503</v>
      </c>
      <c r="H33" s="1152"/>
      <c r="I33" s="1152"/>
      <c r="J33" s="1153"/>
      <c r="K33" s="294" t="s">
        <v>489</v>
      </c>
      <c r="L33" s="294" t="s">
        <v>489</v>
      </c>
      <c r="M33" s="295">
        <v>3</v>
      </c>
      <c r="N33" s="296" t="s">
        <v>489</v>
      </c>
    </row>
    <row r="34" spans="1:16" ht="27" customHeight="1">
      <c r="A34" s="248"/>
      <c r="B34" s="244"/>
      <c r="C34" s="244"/>
      <c r="D34" s="244"/>
      <c r="E34" s="244"/>
      <c r="F34" s="244"/>
      <c r="G34" s="1151" t="s">
        <v>504</v>
      </c>
      <c r="H34" s="1152"/>
      <c r="I34" s="1152"/>
      <c r="J34" s="1153"/>
      <c r="K34" s="294">
        <v>46667</v>
      </c>
      <c r="L34" s="294">
        <v>675</v>
      </c>
      <c r="M34" s="295">
        <v>79</v>
      </c>
      <c r="N34" s="296">
        <v>754.4</v>
      </c>
    </row>
    <row r="35" spans="1:16" ht="27" customHeight="1">
      <c r="A35" s="248"/>
      <c r="B35" s="244"/>
      <c r="C35" s="244"/>
      <c r="D35" s="244"/>
      <c r="E35" s="244"/>
      <c r="F35" s="244"/>
      <c r="G35" s="1151" t="s">
        <v>505</v>
      </c>
      <c r="H35" s="1152"/>
      <c r="I35" s="1152"/>
      <c r="J35" s="1153"/>
      <c r="K35" s="294">
        <v>763657</v>
      </c>
      <c r="L35" s="294">
        <v>11051</v>
      </c>
      <c r="M35" s="295">
        <v>14090</v>
      </c>
      <c r="N35" s="296">
        <v>-21.6</v>
      </c>
    </row>
    <row r="36" spans="1:16" ht="27" customHeight="1">
      <c r="A36" s="248"/>
      <c r="B36" s="244"/>
      <c r="C36" s="244"/>
      <c r="D36" s="244"/>
      <c r="E36" s="244"/>
      <c r="F36" s="244"/>
      <c r="G36" s="1151" t="s">
        <v>506</v>
      </c>
      <c r="H36" s="1152"/>
      <c r="I36" s="1152"/>
      <c r="J36" s="1153"/>
      <c r="K36" s="294">
        <v>403669</v>
      </c>
      <c r="L36" s="294">
        <v>5841</v>
      </c>
      <c r="M36" s="295">
        <v>1791</v>
      </c>
      <c r="N36" s="296">
        <v>226.1</v>
      </c>
    </row>
    <row r="37" spans="1:16" ht="13.5" customHeight="1">
      <c r="A37" s="248"/>
      <c r="B37" s="244"/>
      <c r="C37" s="244"/>
      <c r="D37" s="244"/>
      <c r="E37" s="244"/>
      <c r="F37" s="244"/>
      <c r="G37" s="1151" t="s">
        <v>507</v>
      </c>
      <c r="H37" s="1152"/>
      <c r="I37" s="1152"/>
      <c r="J37" s="1153"/>
      <c r="K37" s="294">
        <v>91403</v>
      </c>
      <c r="L37" s="294">
        <v>1323</v>
      </c>
      <c r="M37" s="295">
        <v>866</v>
      </c>
      <c r="N37" s="296">
        <v>52.8</v>
      </c>
    </row>
    <row r="38" spans="1:16" ht="27" customHeight="1">
      <c r="A38" s="248"/>
      <c r="B38" s="244"/>
      <c r="C38" s="244"/>
      <c r="D38" s="244"/>
      <c r="E38" s="244"/>
      <c r="F38" s="244"/>
      <c r="G38" s="1154" t="s">
        <v>508</v>
      </c>
      <c r="H38" s="1155"/>
      <c r="I38" s="1155"/>
      <c r="J38" s="1156"/>
      <c r="K38" s="297" t="s">
        <v>489</v>
      </c>
      <c r="L38" s="297" t="s">
        <v>489</v>
      </c>
      <c r="M38" s="298">
        <v>3</v>
      </c>
      <c r="N38" s="299" t="s">
        <v>489</v>
      </c>
      <c r="O38" s="293"/>
    </row>
    <row r="39" spans="1:16">
      <c r="A39" s="248"/>
      <c r="B39" s="244"/>
      <c r="C39" s="244"/>
      <c r="D39" s="244"/>
      <c r="E39" s="244"/>
      <c r="F39" s="244"/>
      <c r="G39" s="1154" t="s">
        <v>509</v>
      </c>
      <c r="H39" s="1155"/>
      <c r="I39" s="1155"/>
      <c r="J39" s="1156"/>
      <c r="K39" s="300">
        <v>-598110</v>
      </c>
      <c r="L39" s="300">
        <v>-8655</v>
      </c>
      <c r="M39" s="301">
        <v>-5541</v>
      </c>
      <c r="N39" s="302">
        <v>56.2</v>
      </c>
      <c r="O39" s="293"/>
    </row>
    <row r="40" spans="1:16" ht="27" customHeight="1">
      <c r="A40" s="248"/>
      <c r="B40" s="244"/>
      <c r="C40" s="244"/>
      <c r="D40" s="244"/>
      <c r="E40" s="244"/>
      <c r="F40" s="244"/>
      <c r="G40" s="1151" t="s">
        <v>510</v>
      </c>
      <c r="H40" s="1152"/>
      <c r="I40" s="1152"/>
      <c r="J40" s="1153"/>
      <c r="K40" s="300">
        <v>-2466377</v>
      </c>
      <c r="L40" s="300">
        <v>-35691</v>
      </c>
      <c r="M40" s="301">
        <v>-36202</v>
      </c>
      <c r="N40" s="302">
        <v>-1.4</v>
      </c>
      <c r="O40" s="293"/>
    </row>
    <row r="41" spans="1:16">
      <c r="A41" s="248"/>
      <c r="B41" s="244"/>
      <c r="C41" s="244"/>
      <c r="D41" s="244"/>
      <c r="E41" s="244"/>
      <c r="F41" s="244"/>
      <c r="G41" s="1157" t="s">
        <v>278</v>
      </c>
      <c r="H41" s="1158"/>
      <c r="I41" s="1158"/>
      <c r="J41" s="1159"/>
      <c r="K41" s="294">
        <v>1219192</v>
      </c>
      <c r="L41" s="300">
        <v>17643</v>
      </c>
      <c r="M41" s="301">
        <v>14952</v>
      </c>
      <c r="N41" s="302">
        <v>18</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44" t="s">
        <v>479</v>
      </c>
      <c r="J49" s="1146" t="s">
        <v>514</v>
      </c>
      <c r="K49" s="1147"/>
      <c r="L49" s="1147"/>
      <c r="M49" s="1147"/>
      <c r="N49" s="1148"/>
    </row>
    <row r="50" spans="1:14">
      <c r="A50" s="248"/>
      <c r="B50" s="244"/>
      <c r="C50" s="244"/>
      <c r="D50" s="244"/>
      <c r="E50" s="244"/>
      <c r="F50" s="244"/>
      <c r="G50" s="312"/>
      <c r="H50" s="313"/>
      <c r="I50" s="1145"/>
      <c r="J50" s="314" t="s">
        <v>515</v>
      </c>
      <c r="K50" s="315" t="s">
        <v>516</v>
      </c>
      <c r="L50" s="316" t="s">
        <v>517</v>
      </c>
      <c r="M50" s="317" t="s">
        <v>518</v>
      </c>
      <c r="N50" s="318" t="s">
        <v>519</v>
      </c>
    </row>
    <row r="51" spans="1:14">
      <c r="A51" s="248"/>
      <c r="B51" s="244"/>
      <c r="C51" s="244"/>
      <c r="D51" s="244"/>
      <c r="E51" s="244"/>
      <c r="F51" s="244"/>
      <c r="G51" s="310" t="s">
        <v>520</v>
      </c>
      <c r="H51" s="311"/>
      <c r="I51" s="319">
        <v>2563649</v>
      </c>
      <c r="J51" s="320">
        <v>37675</v>
      </c>
      <c r="K51" s="321">
        <v>-8.5</v>
      </c>
      <c r="L51" s="322">
        <v>48103</v>
      </c>
      <c r="M51" s="323">
        <v>8.9</v>
      </c>
      <c r="N51" s="324">
        <v>-17.399999999999999</v>
      </c>
    </row>
    <row r="52" spans="1:14">
      <c r="A52" s="248"/>
      <c r="B52" s="244"/>
      <c r="C52" s="244"/>
      <c r="D52" s="244"/>
      <c r="E52" s="244"/>
      <c r="F52" s="244"/>
      <c r="G52" s="325"/>
      <c r="H52" s="326" t="s">
        <v>521</v>
      </c>
      <c r="I52" s="327">
        <v>1187443</v>
      </c>
      <c r="J52" s="328">
        <v>17451</v>
      </c>
      <c r="K52" s="329">
        <v>-22.8</v>
      </c>
      <c r="L52" s="330">
        <v>22640</v>
      </c>
      <c r="M52" s="331">
        <v>-9.1999999999999993</v>
      </c>
      <c r="N52" s="332">
        <v>-13.6</v>
      </c>
    </row>
    <row r="53" spans="1:14">
      <c r="A53" s="248"/>
      <c r="B53" s="244"/>
      <c r="C53" s="244"/>
      <c r="D53" s="244"/>
      <c r="E53" s="244"/>
      <c r="F53" s="244"/>
      <c r="G53" s="310" t="s">
        <v>522</v>
      </c>
      <c r="H53" s="311"/>
      <c r="I53" s="319">
        <v>2864784</v>
      </c>
      <c r="J53" s="320">
        <v>41543</v>
      </c>
      <c r="K53" s="321">
        <v>10.3</v>
      </c>
      <c r="L53" s="322">
        <v>45761</v>
      </c>
      <c r="M53" s="323">
        <v>-4.9000000000000004</v>
      </c>
      <c r="N53" s="324">
        <v>15.2</v>
      </c>
    </row>
    <row r="54" spans="1:14">
      <c r="A54" s="248"/>
      <c r="B54" s="244"/>
      <c r="C54" s="244"/>
      <c r="D54" s="244"/>
      <c r="E54" s="244"/>
      <c r="F54" s="244"/>
      <c r="G54" s="325"/>
      <c r="H54" s="326" t="s">
        <v>521</v>
      </c>
      <c r="I54" s="327">
        <v>1440568</v>
      </c>
      <c r="J54" s="328">
        <v>20890</v>
      </c>
      <c r="K54" s="329">
        <v>19.7</v>
      </c>
      <c r="L54" s="330">
        <v>24777</v>
      </c>
      <c r="M54" s="331">
        <v>9.4</v>
      </c>
      <c r="N54" s="332">
        <v>10.3</v>
      </c>
    </row>
    <row r="55" spans="1:14">
      <c r="A55" s="248"/>
      <c r="B55" s="244"/>
      <c r="C55" s="244"/>
      <c r="D55" s="244"/>
      <c r="E55" s="244"/>
      <c r="F55" s="244"/>
      <c r="G55" s="310" t="s">
        <v>523</v>
      </c>
      <c r="H55" s="311"/>
      <c r="I55" s="319">
        <v>4467935</v>
      </c>
      <c r="J55" s="320">
        <v>64761</v>
      </c>
      <c r="K55" s="321">
        <v>55.9</v>
      </c>
      <c r="L55" s="322">
        <v>56255</v>
      </c>
      <c r="M55" s="323">
        <v>22.9</v>
      </c>
      <c r="N55" s="324">
        <v>33</v>
      </c>
    </row>
    <row r="56" spans="1:14">
      <c r="A56" s="248"/>
      <c r="B56" s="244"/>
      <c r="C56" s="244"/>
      <c r="D56" s="244"/>
      <c r="E56" s="244"/>
      <c r="F56" s="244"/>
      <c r="G56" s="325"/>
      <c r="H56" s="326" t="s">
        <v>521</v>
      </c>
      <c r="I56" s="327">
        <v>1599307</v>
      </c>
      <c r="J56" s="328">
        <v>23181</v>
      </c>
      <c r="K56" s="329">
        <v>11</v>
      </c>
      <c r="L56" s="330">
        <v>26957</v>
      </c>
      <c r="M56" s="331">
        <v>8.8000000000000007</v>
      </c>
      <c r="N56" s="332">
        <v>2.2000000000000002</v>
      </c>
    </row>
    <row r="57" spans="1:14">
      <c r="A57" s="248"/>
      <c r="B57" s="244"/>
      <c r="C57" s="244"/>
      <c r="D57" s="244"/>
      <c r="E57" s="244"/>
      <c r="F57" s="244"/>
      <c r="G57" s="310" t="s">
        <v>524</v>
      </c>
      <c r="H57" s="311"/>
      <c r="I57" s="319">
        <v>3471551</v>
      </c>
      <c r="J57" s="320">
        <v>50339</v>
      </c>
      <c r="K57" s="321">
        <v>-22.3</v>
      </c>
      <c r="L57" s="322">
        <v>57944</v>
      </c>
      <c r="M57" s="323">
        <v>3</v>
      </c>
      <c r="N57" s="324">
        <v>-25.3</v>
      </c>
    </row>
    <row r="58" spans="1:14">
      <c r="A58" s="248"/>
      <c r="B58" s="244"/>
      <c r="C58" s="244"/>
      <c r="D58" s="244"/>
      <c r="E58" s="244"/>
      <c r="F58" s="244"/>
      <c r="G58" s="325"/>
      <c r="H58" s="326" t="s">
        <v>521</v>
      </c>
      <c r="I58" s="327">
        <v>1271316</v>
      </c>
      <c r="J58" s="328">
        <v>18435</v>
      </c>
      <c r="K58" s="329">
        <v>-20.5</v>
      </c>
      <c r="L58" s="330">
        <v>29326</v>
      </c>
      <c r="M58" s="331">
        <v>8.8000000000000007</v>
      </c>
      <c r="N58" s="332">
        <v>-29.3</v>
      </c>
    </row>
    <row r="59" spans="1:14">
      <c r="A59" s="248"/>
      <c r="B59" s="244"/>
      <c r="C59" s="244"/>
      <c r="D59" s="244"/>
      <c r="E59" s="244"/>
      <c r="F59" s="244"/>
      <c r="G59" s="310" t="s">
        <v>525</v>
      </c>
      <c r="H59" s="311"/>
      <c r="I59" s="319">
        <v>3048527</v>
      </c>
      <c r="J59" s="320">
        <v>44115</v>
      </c>
      <c r="K59" s="321">
        <v>-12.4</v>
      </c>
      <c r="L59" s="322">
        <v>54227</v>
      </c>
      <c r="M59" s="323">
        <v>-6.4</v>
      </c>
      <c r="N59" s="324">
        <v>-6</v>
      </c>
    </row>
    <row r="60" spans="1:14">
      <c r="A60" s="248"/>
      <c r="B60" s="244"/>
      <c r="C60" s="244"/>
      <c r="D60" s="244"/>
      <c r="E60" s="244"/>
      <c r="F60" s="244"/>
      <c r="G60" s="325"/>
      <c r="H60" s="326" t="s">
        <v>521</v>
      </c>
      <c r="I60" s="333">
        <v>1070445</v>
      </c>
      <c r="J60" s="328">
        <v>15490</v>
      </c>
      <c r="K60" s="329">
        <v>-16</v>
      </c>
      <c r="L60" s="330">
        <v>29694</v>
      </c>
      <c r="M60" s="331">
        <v>1.3</v>
      </c>
      <c r="N60" s="332">
        <v>-17.3</v>
      </c>
    </row>
    <row r="61" spans="1:14">
      <c r="A61" s="248"/>
      <c r="B61" s="244"/>
      <c r="C61" s="244"/>
      <c r="D61" s="244"/>
      <c r="E61" s="244"/>
      <c r="F61" s="244"/>
      <c r="G61" s="310" t="s">
        <v>526</v>
      </c>
      <c r="H61" s="334"/>
      <c r="I61" s="335">
        <v>3283289</v>
      </c>
      <c r="J61" s="336">
        <v>47687</v>
      </c>
      <c r="K61" s="337">
        <v>4.5999999999999996</v>
      </c>
      <c r="L61" s="338">
        <v>52458</v>
      </c>
      <c r="M61" s="339">
        <v>4.7</v>
      </c>
      <c r="N61" s="324">
        <v>-0.1</v>
      </c>
    </row>
    <row r="62" spans="1:14">
      <c r="A62" s="248"/>
      <c r="B62" s="244"/>
      <c r="C62" s="244"/>
      <c r="D62" s="244"/>
      <c r="E62" s="244"/>
      <c r="F62" s="244"/>
      <c r="G62" s="325"/>
      <c r="H62" s="326" t="s">
        <v>521</v>
      </c>
      <c r="I62" s="327">
        <v>1313816</v>
      </c>
      <c r="J62" s="328">
        <v>19089</v>
      </c>
      <c r="K62" s="329">
        <v>-5.7</v>
      </c>
      <c r="L62" s="330">
        <v>26679</v>
      </c>
      <c r="M62" s="331">
        <v>3.8</v>
      </c>
      <c r="N62" s="332">
        <v>-9.5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15.17</v>
      </c>
      <c r="G47" s="12">
        <v>15.61</v>
      </c>
      <c r="H47" s="12">
        <v>17.36</v>
      </c>
      <c r="I47" s="12">
        <v>16.48</v>
      </c>
      <c r="J47" s="13">
        <v>18.82</v>
      </c>
    </row>
    <row r="48" spans="2:10" ht="57.75" customHeight="1">
      <c r="B48" s="14"/>
      <c r="C48" s="1171" t="s">
        <v>4</v>
      </c>
      <c r="D48" s="1171"/>
      <c r="E48" s="1172"/>
      <c r="F48" s="15">
        <v>2.74</v>
      </c>
      <c r="G48" s="16">
        <v>2.99</v>
      </c>
      <c r="H48" s="16">
        <v>1.49</v>
      </c>
      <c r="I48" s="16">
        <v>1.88</v>
      </c>
      <c r="J48" s="17">
        <v>2.2000000000000002</v>
      </c>
    </row>
    <row r="49" spans="2:10" ht="57.75" customHeight="1" thickBot="1">
      <c r="B49" s="18"/>
      <c r="C49" s="1173" t="s">
        <v>5</v>
      </c>
      <c r="D49" s="1173"/>
      <c r="E49" s="1174"/>
      <c r="F49" s="19">
        <v>1.1299999999999999</v>
      </c>
      <c r="G49" s="20">
        <v>8.27</v>
      </c>
      <c r="H49" s="20">
        <v>2.64</v>
      </c>
      <c r="I49" s="20" t="s">
        <v>533</v>
      </c>
      <c r="J49" s="21">
        <v>2.98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勝見 円香</cp:lastModifiedBy>
  <cp:lastPrinted>2017-02-27T12:54:48Z</cp:lastPrinted>
  <dcterms:created xsi:type="dcterms:W3CDTF">2017-02-15T18:34:05Z</dcterms:created>
  <dcterms:modified xsi:type="dcterms:W3CDTF">2017-03-30T01:04:22Z</dcterms:modified>
</cp:coreProperties>
</file>