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２\"/>
    </mc:Choice>
  </mc:AlternateContent>
  <xr:revisionPtr revIDLastSave="0" documentId="13_ncr:1_{CA19F15D-FF04-4183-AD3F-259984E89C5F}" xr6:coauthVersionLast="47" xr6:coauthVersionMax="47" xr10:uidLastSave="{00000000-0000-0000-0000-000000000000}"/>
  <bookViews>
    <workbookView xWindow="5040" yWindow="1620" windowWidth="15750" windowHeight="12150" xr2:uid="{00000000-000D-0000-FFFF-FFFF00000000}"/>
  </bookViews>
  <sheets>
    <sheet name="R7" sheetId="21" r:id="rId1"/>
    <sheet name="R6" sheetId="20" r:id="rId2"/>
    <sheet name="R5" sheetId="19" r:id="rId3"/>
    <sheet name="R4" sheetId="18" r:id="rId4"/>
    <sheet name="R3" sheetId="16" r:id="rId5"/>
    <sheet name="R1 " sheetId="17" r:id="rId6"/>
    <sheet name="H30" sheetId="15" r:id="rId7"/>
    <sheet name="H29" sheetId="13" r:id="rId8"/>
    <sheet name="H28" sheetId="14" r:id="rId9"/>
    <sheet name="H27" sheetId="11" r:id="rId10"/>
    <sheet name="H26" sheetId="10" r:id="rId11"/>
    <sheet name="H25" sheetId="9" r:id="rId12"/>
    <sheet name="H24" sheetId="8" r:id="rId13"/>
    <sheet name="H23" sheetId="7" r:id="rId14"/>
    <sheet name="H22" sheetId="6" r:id="rId15"/>
    <sheet name="H21" sheetId="5" r:id="rId16"/>
    <sheet name="H20" sheetId="3" r:id="rId17"/>
    <sheet name="H18" sheetId="4" r:id="rId18"/>
  </sheets>
  <definedNames>
    <definedName name="_Regression_Int" localSheetId="17" hidden="1">1</definedName>
    <definedName name="_Regression_Int" localSheetId="16" hidden="1">1</definedName>
    <definedName name="_Regression_Int" localSheetId="15" hidden="1">1</definedName>
    <definedName name="_Regression_Int" localSheetId="14" hidden="1">1</definedName>
    <definedName name="_Regression_Int" localSheetId="13" hidden="1">1</definedName>
    <definedName name="_Regression_Int" localSheetId="12" hidden="1">1</definedName>
    <definedName name="_Regression_Int" localSheetId="11" hidden="1">1</definedName>
    <definedName name="_xlnm.Print_Area" localSheetId="14">'H22'!$A$1:$F$43</definedName>
    <definedName name="_xlnm.Print_Area" localSheetId="13">'H23'!$A$1:$F$43</definedName>
    <definedName name="_xlnm.Print_Area" localSheetId="12">'H24'!$A$1:$F$43</definedName>
    <definedName name="_xlnm.Print_Area" localSheetId="11">'H25'!$A$1:$F$43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1" l="1"/>
  <c r="D43" i="21" l="1"/>
  <c r="D43" i="20"/>
  <c r="E43" i="20"/>
  <c r="E43" i="19"/>
  <c r="D43" i="19"/>
  <c r="E31" i="19"/>
  <c r="D43" i="18"/>
  <c r="E31" i="18"/>
  <c r="E43" i="18" s="1"/>
  <c r="D43" i="17"/>
  <c r="E35" i="17"/>
  <c r="E31" i="17"/>
  <c r="E29" i="17"/>
  <c r="E5" i="17"/>
  <c r="E43" i="17" s="1"/>
  <c r="E31" i="16" l="1"/>
  <c r="D43" i="16" l="1"/>
  <c r="E43" i="16"/>
  <c r="D43" i="15" l="1"/>
  <c r="E31" i="15"/>
  <c r="E29" i="15"/>
  <c r="E5" i="15"/>
  <c r="E43" i="15" s="1"/>
  <c r="E35" i="13" l="1"/>
  <c r="E5" i="13" l="1"/>
  <c r="E31" i="13"/>
  <c r="E29" i="13"/>
  <c r="E43" i="14" l="1"/>
  <c r="D43" i="14"/>
  <c r="E43" i="13"/>
  <c r="D43" i="13"/>
  <c r="E42" i="11" l="1"/>
  <c r="D42" i="11"/>
  <c r="E42" i="10" l="1"/>
  <c r="D42" i="10" l="1"/>
  <c r="E42" i="9" l="1"/>
  <c r="D42" i="9"/>
  <c r="E42" i="8"/>
  <c r="D42" i="8"/>
  <c r="E42" i="7"/>
  <c r="D42" i="7"/>
  <c r="D42" i="6"/>
  <c r="E42" i="6"/>
  <c r="D42" i="5"/>
  <c r="E42" i="5"/>
  <c r="E42" i="3"/>
  <c r="D42" i="3"/>
  <c r="D40" i="4"/>
  <c r="E40" i="4"/>
</calcChain>
</file>

<file path=xl/sharedStrings.xml><?xml version="1.0" encoding="utf-8"?>
<sst xmlns="http://schemas.openxmlformats.org/spreadsheetml/2006/main" count="2084" uniqueCount="139">
  <si>
    <t>052　林道開発</t>
    <phoneticPr fontId="2"/>
  </si>
  <si>
    <t xml:space="preserve">              ・資料：土木課</t>
    <rPh sb="18" eb="20">
      <t>ドボク</t>
    </rPh>
    <rPh sb="20" eb="21">
      <t>カ</t>
    </rPh>
    <phoneticPr fontId="2"/>
  </si>
  <si>
    <t>路線名</t>
  </si>
  <si>
    <t>地係</t>
  </si>
  <si>
    <t>巾員(ｍ)</t>
    <phoneticPr fontId="2"/>
  </si>
  <si>
    <t>延長(ｍ)</t>
    <phoneticPr fontId="2"/>
  </si>
  <si>
    <t>舗装延長(ｍ)</t>
    <rPh sb="0" eb="2">
      <t>ホソウ</t>
    </rPh>
    <phoneticPr fontId="2"/>
  </si>
  <si>
    <t>施行年度</t>
  </si>
  <si>
    <t>上河内線</t>
    <phoneticPr fontId="2"/>
  </si>
  <si>
    <t>上河内町</t>
  </si>
  <si>
    <t>昭和42年度～平成元年度</t>
    <rPh sb="4" eb="6">
      <t>ネンド</t>
    </rPh>
    <rPh sb="7" eb="9">
      <t>ヘイセイ</t>
    </rPh>
    <rPh sb="9" eb="10">
      <t>ガン</t>
    </rPh>
    <phoneticPr fontId="2"/>
  </si>
  <si>
    <t>荒谷線</t>
  </si>
  <si>
    <t>〃</t>
    <phoneticPr fontId="2"/>
  </si>
  <si>
    <t>昭和44年度～令和2年度</t>
    <rPh sb="4" eb="6">
      <t>ネンド</t>
    </rPh>
    <rPh sb="7" eb="9">
      <t>レイワ</t>
    </rPh>
    <rPh sb="10" eb="12">
      <t>ネンド</t>
    </rPh>
    <phoneticPr fontId="2"/>
  </si>
  <si>
    <t>荒谷支線</t>
  </si>
  <si>
    <t>昭和54年度～58年度</t>
    <rPh sb="4" eb="6">
      <t>ネンド</t>
    </rPh>
    <phoneticPr fontId="2"/>
  </si>
  <si>
    <t>地獄谷線</t>
  </si>
  <si>
    <t>平成5年度～平成25年度</t>
    <rPh sb="3" eb="5">
      <t>ネンド</t>
    </rPh>
    <rPh sb="6" eb="8">
      <t>ヘイセイ</t>
    </rPh>
    <rPh sb="10" eb="12">
      <t>ネンド</t>
    </rPh>
    <phoneticPr fontId="2"/>
  </si>
  <si>
    <t>赤谷線</t>
    <rPh sb="0" eb="2">
      <t>アカタニ</t>
    </rPh>
    <rPh sb="2" eb="3">
      <t>セン</t>
    </rPh>
    <phoneticPr fontId="2"/>
  </si>
  <si>
    <t>昭和40年度</t>
    <phoneticPr fontId="2"/>
  </si>
  <si>
    <t>尾花線</t>
  </si>
  <si>
    <t>尾花町</t>
  </si>
  <si>
    <t>昭和44年度～平成8年度</t>
    <rPh sb="4" eb="5">
      <t>ネン</t>
    </rPh>
    <rPh sb="5" eb="6">
      <t>ド</t>
    </rPh>
    <phoneticPr fontId="2"/>
  </si>
  <si>
    <t>尾花2号線</t>
    <phoneticPr fontId="2"/>
  </si>
  <si>
    <t>昭和18年度～平成27年度</t>
    <rPh sb="4" eb="5">
      <t>ネン</t>
    </rPh>
    <rPh sb="5" eb="6">
      <t>ド</t>
    </rPh>
    <rPh sb="7" eb="9">
      <t>ヘイセイ</t>
    </rPh>
    <rPh sb="11" eb="13">
      <t>ネンド</t>
    </rPh>
    <phoneticPr fontId="2"/>
  </si>
  <si>
    <t>尾花3号線</t>
    <phoneticPr fontId="2"/>
  </si>
  <si>
    <t>昭和57年度～平成10年度</t>
    <rPh sb="4" eb="6">
      <t>ネンド</t>
    </rPh>
    <rPh sb="7" eb="9">
      <t>ヘイセイ</t>
    </rPh>
    <phoneticPr fontId="2"/>
  </si>
  <si>
    <t>寺中線</t>
    <rPh sb="0" eb="1">
      <t>テラ</t>
    </rPh>
    <rPh sb="1" eb="2">
      <t>ナカ</t>
    </rPh>
    <rPh sb="2" eb="3">
      <t>セン</t>
    </rPh>
    <phoneticPr fontId="2"/>
  </si>
  <si>
    <t>寺中町</t>
    <rPh sb="0" eb="1">
      <t>テラ</t>
    </rPh>
    <rPh sb="1" eb="2">
      <t>ナカ</t>
    </rPh>
    <rPh sb="2" eb="3">
      <t>チョウ</t>
    </rPh>
    <phoneticPr fontId="2"/>
  </si>
  <si>
    <t>寺中2号線</t>
    <rPh sb="0" eb="1">
      <t>テラ</t>
    </rPh>
    <rPh sb="1" eb="2">
      <t>ナカ</t>
    </rPh>
    <rPh sb="3" eb="4">
      <t>ゴウ</t>
    </rPh>
    <rPh sb="4" eb="5">
      <t>セン</t>
    </rPh>
    <phoneticPr fontId="2"/>
  </si>
  <si>
    <t>金谷線</t>
    <rPh sb="0" eb="1">
      <t>カナ</t>
    </rPh>
    <rPh sb="1" eb="2">
      <t>ダニ</t>
    </rPh>
    <rPh sb="2" eb="3">
      <t>セン</t>
    </rPh>
    <phoneticPr fontId="2"/>
  </si>
  <si>
    <t>金谷町</t>
    <rPh sb="0" eb="1">
      <t>カナ</t>
    </rPh>
    <rPh sb="1" eb="2">
      <t>ダニ</t>
    </rPh>
    <rPh sb="2" eb="3">
      <t>チョウ</t>
    </rPh>
    <phoneticPr fontId="2"/>
  </si>
  <si>
    <t>高雄線</t>
    <rPh sb="0" eb="2">
      <t>タカオ</t>
    </rPh>
    <rPh sb="2" eb="3">
      <t>セン</t>
    </rPh>
    <phoneticPr fontId="2"/>
  </si>
  <si>
    <t>昭和27年度</t>
    <phoneticPr fontId="2"/>
  </si>
  <si>
    <t>小坂線</t>
    <rPh sb="0" eb="2">
      <t>コサカ</t>
    </rPh>
    <rPh sb="2" eb="3">
      <t>セン</t>
    </rPh>
    <phoneticPr fontId="2"/>
  </si>
  <si>
    <t>河和田町</t>
    <rPh sb="0" eb="1">
      <t>カワ</t>
    </rPh>
    <rPh sb="1" eb="3">
      <t>ワダ</t>
    </rPh>
    <rPh sb="3" eb="4">
      <t>チョウ</t>
    </rPh>
    <phoneticPr fontId="2"/>
  </si>
  <si>
    <t>別司線</t>
    <rPh sb="0" eb="1">
      <t>ベツ</t>
    </rPh>
    <rPh sb="1" eb="2">
      <t>シ</t>
    </rPh>
    <rPh sb="2" eb="3">
      <t>セン</t>
    </rPh>
    <phoneticPr fontId="2"/>
  </si>
  <si>
    <t>別司町</t>
    <rPh sb="0" eb="1">
      <t>ベツ</t>
    </rPh>
    <rPh sb="1" eb="2">
      <t>シ</t>
    </rPh>
    <rPh sb="2" eb="3">
      <t>マチ</t>
    </rPh>
    <phoneticPr fontId="2"/>
  </si>
  <si>
    <t>昭和28年度</t>
    <phoneticPr fontId="2"/>
  </si>
  <si>
    <t>西袋線</t>
    <rPh sb="0" eb="1">
      <t>ニシ</t>
    </rPh>
    <rPh sb="1" eb="2">
      <t>フクロ</t>
    </rPh>
    <rPh sb="2" eb="3">
      <t>セン</t>
    </rPh>
    <phoneticPr fontId="2"/>
  </si>
  <si>
    <t>西袋町</t>
    <rPh sb="0" eb="1">
      <t>ニシ</t>
    </rPh>
    <rPh sb="1" eb="2">
      <t>フクロ</t>
    </rPh>
    <phoneticPr fontId="2"/>
  </si>
  <si>
    <t>椿坂西谷線</t>
    <phoneticPr fontId="2"/>
  </si>
  <si>
    <t>昭和47年度～平成21年度</t>
    <rPh sb="7" eb="9">
      <t>ヘイセイ</t>
    </rPh>
    <rPh sb="11" eb="13">
      <t>ネンド</t>
    </rPh>
    <phoneticPr fontId="2"/>
  </si>
  <si>
    <t>三ツ峰線</t>
  </si>
  <si>
    <t>上戸口町</t>
  </si>
  <si>
    <t>平成17年度～</t>
    <rPh sb="0" eb="2">
      <t>ヘイセイ</t>
    </rPh>
    <rPh sb="4" eb="5">
      <t>ネン</t>
    </rPh>
    <rPh sb="5" eb="6">
      <t>ド</t>
    </rPh>
    <phoneticPr fontId="2"/>
  </si>
  <si>
    <t>坂下線</t>
    <rPh sb="0" eb="2">
      <t>サカシタ</t>
    </rPh>
    <rPh sb="2" eb="3">
      <t>セン</t>
    </rPh>
    <phoneticPr fontId="2"/>
  </si>
  <si>
    <t>昭和24年度～平成24年度</t>
    <rPh sb="7" eb="9">
      <t>ヘイセイ</t>
    </rPh>
    <rPh sb="11" eb="13">
      <t>ネンド</t>
    </rPh>
    <phoneticPr fontId="2"/>
  </si>
  <si>
    <t>高尾線</t>
    <rPh sb="0" eb="2">
      <t>タカオ</t>
    </rPh>
    <rPh sb="2" eb="3">
      <t>セン</t>
    </rPh>
    <phoneticPr fontId="2"/>
  </si>
  <si>
    <t>別所線</t>
    <rPh sb="0" eb="1">
      <t>ベツ</t>
    </rPh>
    <rPh sb="1" eb="2">
      <t>ショ</t>
    </rPh>
    <rPh sb="2" eb="3">
      <t>セン</t>
    </rPh>
    <phoneticPr fontId="2"/>
  </si>
  <si>
    <t>別所町</t>
    <rPh sb="0" eb="1">
      <t>ベツ</t>
    </rPh>
    <rPh sb="1" eb="2">
      <t>ショ</t>
    </rPh>
    <rPh sb="2" eb="3">
      <t>チョウ</t>
    </rPh>
    <phoneticPr fontId="2"/>
  </si>
  <si>
    <t>昭和25年度～平成27年度</t>
    <rPh sb="4" eb="6">
      <t>ネンド</t>
    </rPh>
    <rPh sb="7" eb="9">
      <t>ヘイセイ</t>
    </rPh>
    <phoneticPr fontId="2"/>
  </si>
  <si>
    <t>大野線</t>
    <rPh sb="0" eb="2">
      <t>オオノ</t>
    </rPh>
    <rPh sb="2" eb="3">
      <t>セン</t>
    </rPh>
    <phoneticPr fontId="2"/>
  </si>
  <si>
    <t>大野町</t>
    <rPh sb="0" eb="2">
      <t>オオノ</t>
    </rPh>
    <rPh sb="2" eb="3">
      <t>チョウ</t>
    </rPh>
    <phoneticPr fontId="2"/>
  </si>
  <si>
    <t>大野2号線</t>
    <rPh sb="0" eb="2">
      <t>オオノ</t>
    </rPh>
    <rPh sb="3" eb="4">
      <t>ゴウ</t>
    </rPh>
    <rPh sb="4" eb="5">
      <t>セン</t>
    </rPh>
    <phoneticPr fontId="2"/>
  </si>
  <si>
    <t>大正寺線</t>
    <rPh sb="0" eb="1">
      <t>ダイ</t>
    </rPh>
    <rPh sb="1" eb="2">
      <t>ショウ</t>
    </rPh>
    <rPh sb="2" eb="3">
      <t>ジ</t>
    </rPh>
    <rPh sb="3" eb="4">
      <t>セン</t>
    </rPh>
    <phoneticPr fontId="2"/>
  </si>
  <si>
    <t>大正寺町</t>
    <rPh sb="0" eb="1">
      <t>ダイ</t>
    </rPh>
    <rPh sb="1" eb="2">
      <t>ショウ</t>
    </rPh>
    <rPh sb="2" eb="3">
      <t>ジ</t>
    </rPh>
    <rPh sb="3" eb="4">
      <t>チョウ</t>
    </rPh>
    <phoneticPr fontId="2"/>
  </si>
  <si>
    <t>昭和49年度</t>
    <phoneticPr fontId="2"/>
  </si>
  <si>
    <t>下新庄線</t>
    <rPh sb="0" eb="3">
      <t>シモシンジョウ</t>
    </rPh>
    <rPh sb="3" eb="4">
      <t>セン</t>
    </rPh>
    <phoneticPr fontId="2"/>
  </si>
  <si>
    <t>下新庄町</t>
    <rPh sb="0" eb="3">
      <t>シモシンジョウ</t>
    </rPh>
    <rPh sb="3" eb="4">
      <t>チョウ</t>
    </rPh>
    <phoneticPr fontId="2"/>
  </si>
  <si>
    <t>宇呂線</t>
    <rPh sb="0" eb="1">
      <t>ウ</t>
    </rPh>
    <rPh sb="1" eb="2">
      <t>ロ</t>
    </rPh>
    <rPh sb="2" eb="3">
      <t>セン</t>
    </rPh>
    <phoneticPr fontId="2"/>
  </si>
  <si>
    <t>石生谷町</t>
    <rPh sb="0" eb="1">
      <t>イシ</t>
    </rPh>
    <rPh sb="1" eb="2">
      <t>セイ</t>
    </rPh>
    <rPh sb="2" eb="3">
      <t>タニ</t>
    </rPh>
    <rPh sb="3" eb="4">
      <t>チョウ</t>
    </rPh>
    <phoneticPr fontId="2"/>
  </si>
  <si>
    <t>石生谷線</t>
    <rPh sb="0" eb="1">
      <t>イシ</t>
    </rPh>
    <rPh sb="1" eb="2">
      <t>セイ</t>
    </rPh>
    <rPh sb="2" eb="3">
      <t>タニ</t>
    </rPh>
    <rPh sb="3" eb="4">
      <t>セン</t>
    </rPh>
    <phoneticPr fontId="2"/>
  </si>
  <si>
    <t>平成27年度 ～</t>
    <rPh sb="0" eb="2">
      <t>ヘイセイ</t>
    </rPh>
    <phoneticPr fontId="2"/>
  </si>
  <si>
    <t>西大井線</t>
  </si>
  <si>
    <t>西大井町</t>
  </si>
  <si>
    <t>昭和49年度～平成12年度</t>
    <rPh sb="4" eb="6">
      <t>ネンド</t>
    </rPh>
    <rPh sb="7" eb="9">
      <t>ヘイセイ</t>
    </rPh>
    <phoneticPr fontId="2"/>
  </si>
  <si>
    <t>沢線</t>
  </si>
  <si>
    <t>沢町</t>
    <phoneticPr fontId="2"/>
  </si>
  <si>
    <t>昭和54年度～</t>
    <rPh sb="4" eb="6">
      <t>ネンド</t>
    </rPh>
    <phoneticPr fontId="2"/>
  </si>
  <si>
    <t>上河内支線</t>
  </si>
  <si>
    <t>昭和58年度～</t>
    <phoneticPr fontId="2"/>
  </si>
  <si>
    <t>磯部線</t>
  </si>
  <si>
    <t>磯部町</t>
  </si>
  <si>
    <t>昭和63年度～平成6年度</t>
    <rPh sb="4" eb="6">
      <t>ネンド</t>
    </rPh>
    <phoneticPr fontId="2"/>
  </si>
  <si>
    <t>上戸口線</t>
    <phoneticPr fontId="2"/>
  </si>
  <si>
    <t>平成4年度～平成23年度</t>
    <rPh sb="3" eb="5">
      <t>ネンド</t>
    </rPh>
    <rPh sb="6" eb="8">
      <t>ヘイセイ</t>
    </rPh>
    <rPh sb="10" eb="11">
      <t>ネン</t>
    </rPh>
    <rPh sb="11" eb="12">
      <t>ド</t>
    </rPh>
    <phoneticPr fontId="2"/>
  </si>
  <si>
    <t>上河内尾花線</t>
    <rPh sb="0" eb="1">
      <t>ウエ</t>
    </rPh>
    <rPh sb="1" eb="3">
      <t>カワチ</t>
    </rPh>
    <rPh sb="3" eb="5">
      <t>オバナ</t>
    </rPh>
    <phoneticPr fontId="2"/>
  </si>
  <si>
    <t>上河内町</t>
    <rPh sb="0" eb="1">
      <t>ウエ</t>
    </rPh>
    <rPh sb="1" eb="3">
      <t>カワチ</t>
    </rPh>
    <rPh sb="3" eb="4">
      <t>マチ</t>
    </rPh>
    <phoneticPr fontId="2"/>
  </si>
  <si>
    <t>昭和49年度～</t>
    <phoneticPr fontId="2"/>
  </si>
  <si>
    <t>上河内間地線</t>
    <rPh sb="0" eb="1">
      <t>ウエ</t>
    </rPh>
    <rPh sb="1" eb="3">
      <t>カワチ</t>
    </rPh>
    <rPh sb="3" eb="4">
      <t>マ</t>
    </rPh>
    <rPh sb="4" eb="5">
      <t>チ</t>
    </rPh>
    <rPh sb="5" eb="6">
      <t>セン</t>
    </rPh>
    <phoneticPr fontId="2"/>
  </si>
  <si>
    <t>平成9年度～平成24年度</t>
    <rPh sb="3" eb="5">
      <t>ネンド</t>
    </rPh>
    <rPh sb="6" eb="8">
      <t>ヘイセイ</t>
    </rPh>
    <rPh sb="10" eb="12">
      <t>ネンド</t>
    </rPh>
    <phoneticPr fontId="2"/>
  </si>
  <si>
    <t>城山線</t>
    <rPh sb="0" eb="2">
      <t>シロヤマ</t>
    </rPh>
    <rPh sb="2" eb="3">
      <t>セン</t>
    </rPh>
    <phoneticPr fontId="2"/>
  </si>
  <si>
    <t>西袋町</t>
    <rPh sb="0" eb="2">
      <t>ニシブクロ</t>
    </rPh>
    <phoneticPr fontId="2"/>
  </si>
  <si>
    <t>平成10年度～</t>
    <rPh sb="4" eb="6">
      <t>ネンド</t>
    </rPh>
    <phoneticPr fontId="2"/>
  </si>
  <si>
    <t>砥山線</t>
    <rPh sb="0" eb="1">
      <t>トイシ</t>
    </rPh>
    <rPh sb="1" eb="2">
      <t>ヤマ</t>
    </rPh>
    <rPh sb="2" eb="3">
      <t>セン</t>
    </rPh>
    <phoneticPr fontId="2"/>
  </si>
  <si>
    <t>金谷町</t>
    <rPh sb="0" eb="2">
      <t>カネタニ</t>
    </rPh>
    <rPh sb="2" eb="3">
      <t>マチ</t>
    </rPh>
    <phoneticPr fontId="2"/>
  </si>
  <si>
    <t>巳ノ松線</t>
    <rPh sb="0" eb="1">
      <t>ミ</t>
    </rPh>
    <rPh sb="2" eb="3">
      <t>マツ</t>
    </rPh>
    <rPh sb="3" eb="4">
      <t>セン</t>
    </rPh>
    <phoneticPr fontId="2"/>
  </si>
  <si>
    <t>別司町</t>
    <rPh sb="0" eb="1">
      <t>ベツ</t>
    </rPh>
    <rPh sb="1" eb="2">
      <t>シ</t>
    </rPh>
    <rPh sb="2" eb="3">
      <t>チョウ</t>
    </rPh>
    <phoneticPr fontId="2"/>
  </si>
  <si>
    <t>平成13年度～</t>
    <rPh sb="4" eb="6">
      <t>ネンド</t>
    </rPh>
    <phoneticPr fontId="2"/>
  </si>
  <si>
    <t>広野山線</t>
    <rPh sb="0" eb="2">
      <t>ヒロノ</t>
    </rPh>
    <rPh sb="2" eb="3">
      <t>ヤマ</t>
    </rPh>
    <rPh sb="3" eb="4">
      <t>セン</t>
    </rPh>
    <phoneticPr fontId="2"/>
  </si>
  <si>
    <t>上戸口町</t>
    <rPh sb="0" eb="1">
      <t>ウエ</t>
    </rPh>
    <rPh sb="1" eb="2">
      <t>ト</t>
    </rPh>
    <rPh sb="2" eb="3">
      <t>クチ</t>
    </rPh>
    <rPh sb="3" eb="4">
      <t>マチ</t>
    </rPh>
    <phoneticPr fontId="2"/>
  </si>
  <si>
    <t>平成19年度～</t>
    <rPh sb="4" eb="6">
      <t>ネンド</t>
    </rPh>
    <phoneticPr fontId="2"/>
  </si>
  <si>
    <t>瀧ノ尻線</t>
    <rPh sb="0" eb="1">
      <t>タキ</t>
    </rPh>
    <rPh sb="2" eb="3">
      <t>シリ</t>
    </rPh>
    <rPh sb="3" eb="4">
      <t>セン</t>
    </rPh>
    <phoneticPr fontId="2"/>
  </si>
  <si>
    <t>下新庄町</t>
    <rPh sb="0" eb="1">
      <t>シタ</t>
    </rPh>
    <rPh sb="1" eb="3">
      <t>シンジョウ</t>
    </rPh>
    <rPh sb="3" eb="4">
      <t>マチ</t>
    </rPh>
    <phoneticPr fontId="2"/>
  </si>
  <si>
    <t>平成19年度</t>
    <rPh sb="4" eb="6">
      <t>ネンド</t>
    </rPh>
    <phoneticPr fontId="2"/>
  </si>
  <si>
    <t>坂尻線</t>
    <rPh sb="0" eb="2">
      <t>サカジリ</t>
    </rPh>
    <rPh sb="2" eb="3">
      <t>セン</t>
    </rPh>
    <phoneticPr fontId="2"/>
  </si>
  <si>
    <t>平成28年度～令和2年度</t>
    <rPh sb="4" eb="6">
      <t>ネンド</t>
    </rPh>
    <rPh sb="7" eb="9">
      <t>レイワ</t>
    </rPh>
    <rPh sb="10" eb="12">
      <t>ネンド</t>
    </rPh>
    <phoneticPr fontId="2"/>
  </si>
  <si>
    <t>計</t>
  </si>
  <si>
    <t>昭和44年度～</t>
    <rPh sb="4" eb="6">
      <t>ネンド</t>
    </rPh>
    <phoneticPr fontId="2"/>
  </si>
  <si>
    <t>平成5年度～</t>
    <rPh sb="3" eb="5">
      <t>ネンド</t>
    </rPh>
    <phoneticPr fontId="2"/>
  </si>
  <si>
    <t>平成28年度～</t>
    <rPh sb="4" eb="6">
      <t>ネンド</t>
    </rPh>
    <phoneticPr fontId="2"/>
  </si>
  <si>
    <r>
      <t xml:space="preserve">平成27年度 </t>
    </r>
    <r>
      <rPr>
        <sz val="10"/>
        <color rgb="FFFF0000"/>
        <rFont val="ＭＳ Ｐゴシック"/>
        <family val="3"/>
        <charset val="128"/>
      </rPr>
      <t>～</t>
    </r>
    <rPh sb="0" eb="2">
      <t>ヘイセイ</t>
    </rPh>
    <phoneticPr fontId="2"/>
  </si>
  <si>
    <t>平成27年度</t>
    <rPh sb="0" eb="2">
      <t>ヘイセイ</t>
    </rPh>
    <phoneticPr fontId="2"/>
  </si>
  <si>
    <t>・資料：土木課</t>
    <rPh sb="4" eb="6">
      <t>ドボク</t>
    </rPh>
    <rPh sb="6" eb="7">
      <t>カ</t>
    </rPh>
    <phoneticPr fontId="2"/>
  </si>
  <si>
    <t>昭和42～平成元年度</t>
    <rPh sb="5" eb="7">
      <t>ヘイセイ</t>
    </rPh>
    <rPh sb="7" eb="8">
      <t>ガン</t>
    </rPh>
    <phoneticPr fontId="2"/>
  </si>
  <si>
    <t>昭和54～58年度</t>
    <phoneticPr fontId="2"/>
  </si>
  <si>
    <t>平成5～</t>
    <phoneticPr fontId="2"/>
  </si>
  <si>
    <t>昭和44～平成8年度</t>
    <phoneticPr fontId="2"/>
  </si>
  <si>
    <t>昭和18～平成27年度</t>
    <rPh sb="5" eb="7">
      <t>ヘイセイ</t>
    </rPh>
    <rPh sb="9" eb="11">
      <t>ネンド</t>
    </rPh>
    <phoneticPr fontId="2"/>
  </si>
  <si>
    <t>昭和57～平成10年度</t>
    <rPh sb="5" eb="7">
      <t>ヘイセイ</t>
    </rPh>
    <phoneticPr fontId="2"/>
  </si>
  <si>
    <t>昭和25～平成27年度</t>
    <rPh sb="5" eb="7">
      <t>ヘイセイ</t>
    </rPh>
    <phoneticPr fontId="2"/>
  </si>
  <si>
    <t>昭和49～平成12年度</t>
    <rPh sb="5" eb="7">
      <t>ヘイセイ</t>
    </rPh>
    <phoneticPr fontId="2"/>
  </si>
  <si>
    <t>昭和63～平成6年度</t>
    <phoneticPr fontId="2"/>
  </si>
  <si>
    <t>平成4～平成23年度</t>
    <rPh sb="4" eb="6">
      <t>ヘイセイ</t>
    </rPh>
    <rPh sb="8" eb="9">
      <t>ネン</t>
    </rPh>
    <rPh sb="9" eb="10">
      <t>ド</t>
    </rPh>
    <phoneticPr fontId="2"/>
  </si>
  <si>
    <t>平成9～平成24年度</t>
    <rPh sb="4" eb="6">
      <t>ヘイセイ</t>
    </rPh>
    <rPh sb="8" eb="10">
      <t>ネンド</t>
    </rPh>
    <phoneticPr fontId="2"/>
  </si>
  <si>
    <t>昭和18年度</t>
    <phoneticPr fontId="2"/>
  </si>
  <si>
    <t>昭和25年度</t>
    <phoneticPr fontId="2"/>
  </si>
  <si>
    <t>昭和24年度</t>
    <phoneticPr fontId="2"/>
  </si>
  <si>
    <t>平成4～23年度</t>
    <rPh sb="6" eb="7">
      <t>ネン</t>
    </rPh>
    <rPh sb="7" eb="8">
      <t>ド</t>
    </rPh>
    <phoneticPr fontId="2"/>
  </si>
  <si>
    <t>上戸口町</t>
    <phoneticPr fontId="2"/>
  </si>
  <si>
    <t>昭和48～53年度</t>
    <phoneticPr fontId="2"/>
  </si>
  <si>
    <t>平成4～</t>
    <phoneticPr fontId="2"/>
  </si>
  <si>
    <t>・資料：農林政策課</t>
    <rPh sb="5" eb="6">
      <t>ハヤシ</t>
    </rPh>
    <rPh sb="6" eb="8">
      <t>セイサク</t>
    </rPh>
    <rPh sb="8" eb="9">
      <t>カ</t>
    </rPh>
    <phoneticPr fontId="2"/>
  </si>
  <si>
    <t>平成9～</t>
    <phoneticPr fontId="2"/>
  </si>
  <si>
    <t>・資料：農林推進課</t>
    <rPh sb="5" eb="6">
      <t>ハヤシ</t>
    </rPh>
    <rPh sb="6" eb="8">
      <t>スイシン</t>
    </rPh>
    <rPh sb="8" eb="9">
      <t>カ</t>
    </rPh>
    <phoneticPr fontId="2"/>
  </si>
  <si>
    <t>平成5～11年度</t>
    <phoneticPr fontId="2"/>
  </si>
  <si>
    <t>昭和47年度～</t>
    <phoneticPr fontId="2"/>
  </si>
  <si>
    <t>昭和58年度</t>
    <phoneticPr fontId="2"/>
  </si>
  <si>
    <t>平成9～11年度</t>
    <phoneticPr fontId="2"/>
  </si>
  <si>
    <t>49　林道開発</t>
    <phoneticPr fontId="2"/>
  </si>
  <si>
    <t>・資料：農林整備課</t>
    <rPh sb="5" eb="6">
      <t>ハヤシ</t>
    </rPh>
    <rPh sb="6" eb="8">
      <t>セイビ</t>
    </rPh>
    <rPh sb="8" eb="9">
      <t>カ</t>
    </rPh>
    <phoneticPr fontId="2"/>
  </si>
  <si>
    <r>
      <t>平成4～</t>
    </r>
    <r>
      <rPr>
        <strike/>
        <sz val="10"/>
        <color indexed="48"/>
        <rFont val="ＭＳ Ｐゴシック"/>
        <family val="3"/>
        <charset val="128"/>
      </rPr>
      <t>9年度</t>
    </r>
    <phoneticPr fontId="2"/>
  </si>
  <si>
    <t>50　林道開発</t>
    <phoneticPr fontId="2"/>
  </si>
  <si>
    <t>平成4～9年度</t>
    <phoneticPr fontId="2"/>
  </si>
  <si>
    <t>R6.12.11</t>
    <phoneticPr fontId="10"/>
  </si>
  <si>
    <t>R7.12.31</t>
    <phoneticPr fontId="10"/>
  </si>
  <si>
    <t>平成27年度 ～令和6年度</t>
    <rPh sb="0" eb="2">
      <t>ヘイセイ</t>
    </rPh>
    <rPh sb="8" eb="10">
      <t>レイワ</t>
    </rPh>
    <rPh sb="11" eb="13">
      <t>ネンド</t>
    </rPh>
    <phoneticPr fontId="2"/>
  </si>
  <si>
    <t>平成10年度～令和7年度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</si>
</sst>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trike/>
      <sz val="10"/>
      <color indexed="48"/>
      <name val="ＭＳ Ｐゴシック"/>
      <family val="3"/>
      <charset val="128"/>
    </font>
    <font>
      <sz val="7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1" fontId="0" fillId="0" borderId="0"/>
    <xf numFmtId="38" fontId="1" fillId="0" borderId="0" applyFont="0" applyFill="0" applyBorder="0" applyAlignment="0" applyProtection="0"/>
  </cellStyleXfs>
  <cellXfs count="75">
    <xf numFmtId="1" fontId="0" fillId="0" borderId="0" xfId="0"/>
    <xf numFmtId="1" fontId="3" fillId="0" borderId="0" xfId="0" applyFont="1" applyAlignment="1">
      <alignment horizontal="left"/>
    </xf>
    <xf numFmtId="1" fontId="4" fillId="0" borderId="0" xfId="0" applyFont="1"/>
    <xf numFmtId="1" fontId="4" fillId="0" borderId="0" xfId="0" applyFont="1" applyAlignment="1">
      <alignment horizontal="left"/>
    </xf>
    <xf numFmtId="1" fontId="5" fillId="0" borderId="0" xfId="0" applyFont="1" applyAlignment="1">
      <alignment horizontal="left"/>
    </xf>
    <xf numFmtId="1" fontId="5" fillId="0" borderId="0" xfId="0" applyFont="1"/>
    <xf numFmtId="1" fontId="5" fillId="0" borderId="1" xfId="0" applyFont="1" applyBorder="1" applyAlignment="1">
      <alignment horizontal="center" vertical="center"/>
    </xf>
    <xf numFmtId="1" fontId="5" fillId="0" borderId="2" xfId="0" applyFont="1" applyBorder="1" applyAlignment="1">
      <alignment horizontal="center" vertical="center"/>
    </xf>
    <xf numFmtId="1" fontId="5" fillId="0" borderId="3" xfId="0" applyFont="1" applyBorder="1" applyAlignment="1">
      <alignment horizontal="left" vertical="center"/>
    </xf>
    <xf numFmtId="1" fontId="5" fillId="0" borderId="4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 vertical="center"/>
    </xf>
    <xf numFmtId="38" fontId="5" fillId="0" borderId="3" xfId="1" applyFont="1" applyBorder="1" applyAlignment="1" applyProtection="1">
      <alignment vertical="center"/>
    </xf>
    <xf numFmtId="1" fontId="5" fillId="0" borderId="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38" fontId="5" fillId="0" borderId="3" xfId="1" applyFont="1" applyFill="1" applyBorder="1" applyAlignment="1" applyProtection="1">
      <alignment vertical="center"/>
    </xf>
    <xf numFmtId="1" fontId="5" fillId="0" borderId="2" xfId="0" applyFont="1" applyBorder="1" applyAlignment="1">
      <alignment vertical="center"/>
    </xf>
    <xf numFmtId="1" fontId="5" fillId="0" borderId="1" xfId="0" applyFont="1" applyBorder="1" applyAlignment="1">
      <alignment vertical="center"/>
    </xf>
    <xf numFmtId="38" fontId="5" fillId="0" borderId="1" xfId="1" applyFont="1" applyBorder="1" applyAlignment="1" applyProtection="1">
      <alignment vertical="center"/>
    </xf>
    <xf numFmtId="38" fontId="5" fillId="0" borderId="1" xfId="1" applyFont="1" applyFill="1" applyBorder="1" applyAlignment="1" applyProtection="1">
      <alignment vertical="center"/>
    </xf>
    <xf numFmtId="38" fontId="6" fillId="0" borderId="3" xfId="1" applyFont="1" applyFill="1" applyBorder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8" fillId="0" borderId="3" xfId="1" applyFont="1" applyBorder="1" applyAlignment="1" applyProtection="1">
      <alignment vertical="center"/>
    </xf>
    <xf numFmtId="1" fontId="8" fillId="0" borderId="3" xfId="0" applyFont="1" applyBorder="1" applyAlignment="1">
      <alignment horizontal="left" vertical="center"/>
    </xf>
    <xf numFmtId="176" fontId="8" fillId="0" borderId="3" xfId="0" applyNumberFormat="1" applyFont="1" applyBorder="1" applyAlignment="1">
      <alignment vertical="center"/>
    </xf>
    <xf numFmtId="1" fontId="8" fillId="0" borderId="4" xfId="0" applyFont="1" applyBorder="1" applyAlignment="1">
      <alignment horizontal="left" vertical="center"/>
    </xf>
    <xf numFmtId="1" fontId="3" fillId="0" borderId="0" xfId="0" applyFont="1" applyAlignment="1">
      <alignment horizontal="left" vertical="center"/>
    </xf>
    <xf numFmtId="1" fontId="4" fillId="0" borderId="0" xfId="0" applyFont="1" applyAlignment="1">
      <alignment vertical="center"/>
    </xf>
    <xf numFmtId="1" fontId="4" fillId="0" borderId="0" xfId="0" applyFont="1" applyAlignment="1">
      <alignment horizontal="left" vertical="center"/>
    </xf>
    <xf numFmtId="1" fontId="5" fillId="0" borderId="0" xfId="0" applyFont="1" applyAlignment="1">
      <alignment horizontal="left" vertical="center"/>
    </xf>
    <xf numFmtId="1" fontId="5" fillId="0" borderId="0" xfId="0" applyFont="1" applyAlignment="1">
      <alignment vertical="center"/>
    </xf>
    <xf numFmtId="1" fontId="5" fillId="0" borderId="5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right" vertical="center"/>
    </xf>
    <xf numFmtId="38" fontId="5" fillId="0" borderId="5" xfId="1" applyFont="1" applyFill="1" applyBorder="1" applyAlignment="1" applyProtection="1">
      <alignment vertical="center"/>
    </xf>
    <xf numFmtId="1" fontId="5" fillId="0" borderId="6" xfId="0" applyFont="1" applyBorder="1" applyAlignment="1">
      <alignment horizontal="left" vertical="center"/>
    </xf>
    <xf numFmtId="1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38" fontId="5" fillId="0" borderId="6" xfId="1" applyFont="1" applyFill="1" applyBorder="1" applyAlignment="1" applyProtection="1">
      <alignment vertical="center"/>
    </xf>
    <xf numFmtId="176" fontId="5" fillId="0" borderId="6" xfId="0" applyNumberFormat="1" applyFont="1" applyBorder="1" applyAlignment="1">
      <alignment vertical="center"/>
    </xf>
    <xf numFmtId="1" fontId="5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>
      <alignment vertical="center"/>
    </xf>
    <xf numFmtId="38" fontId="5" fillId="0" borderId="7" xfId="1" applyFont="1" applyFill="1" applyBorder="1" applyAlignment="1" applyProtection="1">
      <alignment vertical="center"/>
    </xf>
    <xf numFmtId="1" fontId="11" fillId="0" borderId="0" xfId="0" applyFont="1" applyAlignment="1">
      <alignment vertical="center"/>
    </xf>
    <xf numFmtId="176" fontId="12" fillId="0" borderId="6" xfId="0" applyNumberFormat="1" applyFont="1" applyBorder="1" applyAlignment="1">
      <alignment vertical="center"/>
    </xf>
    <xf numFmtId="38" fontId="12" fillId="0" borderId="6" xfId="1" applyFont="1" applyFill="1" applyBorder="1" applyAlignment="1" applyProtection="1">
      <alignment vertical="center"/>
    </xf>
    <xf numFmtId="38" fontId="12" fillId="0" borderId="7" xfId="1" applyFont="1" applyFill="1" applyBorder="1" applyAlignment="1" applyProtection="1">
      <alignment vertical="center"/>
    </xf>
    <xf numFmtId="38" fontId="12" fillId="0" borderId="1" xfId="1" applyFont="1" applyFill="1" applyBorder="1" applyAlignment="1" applyProtection="1">
      <alignment vertical="center"/>
    </xf>
    <xf numFmtId="1" fontId="13" fillId="0" borderId="0" xfId="0" applyFont="1" applyAlignment="1">
      <alignment horizontal="left" vertical="center"/>
    </xf>
    <xf numFmtId="1" fontId="14" fillId="0" borderId="0" xfId="0" applyFont="1" applyAlignment="1">
      <alignment vertical="center"/>
    </xf>
    <xf numFmtId="1" fontId="14" fillId="0" borderId="0" xfId="0" applyFont="1" applyAlignment="1">
      <alignment horizontal="left" vertical="center"/>
    </xf>
    <xf numFmtId="1" fontId="15" fillId="0" borderId="0" xfId="0" applyFont="1" applyAlignment="1">
      <alignment horizontal="left" vertical="center"/>
    </xf>
    <xf numFmtId="1" fontId="15" fillId="0" borderId="0" xfId="0" applyFont="1" applyAlignment="1">
      <alignment vertical="center"/>
    </xf>
    <xf numFmtId="1" fontId="15" fillId="0" borderId="1" xfId="0" applyFont="1" applyBorder="1" applyAlignment="1">
      <alignment horizontal="center" vertical="center"/>
    </xf>
    <xf numFmtId="1" fontId="15" fillId="0" borderId="2" xfId="0" applyFont="1" applyBorder="1" applyAlignment="1">
      <alignment horizontal="center" vertical="center"/>
    </xf>
    <xf numFmtId="1" fontId="15" fillId="0" borderId="5" xfId="0" applyFont="1" applyBorder="1" applyAlignment="1">
      <alignment horizontal="left" vertical="center"/>
    </xf>
    <xf numFmtId="176" fontId="15" fillId="0" borderId="5" xfId="0" applyNumberFormat="1" applyFont="1" applyBorder="1" applyAlignment="1">
      <alignment horizontal="right" vertical="center"/>
    </xf>
    <xf numFmtId="38" fontId="15" fillId="0" borderId="5" xfId="1" applyFont="1" applyFill="1" applyBorder="1" applyAlignment="1" applyProtection="1">
      <alignment vertical="center"/>
    </xf>
    <xf numFmtId="1" fontId="15" fillId="0" borderId="6" xfId="0" applyFont="1" applyBorder="1" applyAlignment="1">
      <alignment horizontal="left" vertical="center"/>
    </xf>
    <xf numFmtId="1" fontId="15" fillId="0" borderId="6" xfId="0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right" vertical="center"/>
    </xf>
    <xf numFmtId="38" fontId="15" fillId="0" borderId="6" xfId="1" applyFont="1" applyFill="1" applyBorder="1" applyAlignment="1" applyProtection="1">
      <alignment vertical="center"/>
    </xf>
    <xf numFmtId="176" fontId="15" fillId="0" borderId="6" xfId="0" applyNumberFormat="1" applyFont="1" applyBorder="1" applyAlignment="1">
      <alignment vertical="center"/>
    </xf>
    <xf numFmtId="1" fontId="15" fillId="0" borderId="7" xfId="0" applyFont="1" applyBorder="1" applyAlignment="1">
      <alignment horizontal="left" vertical="center"/>
    </xf>
    <xf numFmtId="176" fontId="15" fillId="0" borderId="7" xfId="0" applyNumberFormat="1" applyFont="1" applyBorder="1" applyAlignment="1">
      <alignment vertical="center"/>
    </xf>
    <xf numFmtId="38" fontId="15" fillId="0" borderId="7" xfId="1" applyFont="1" applyFill="1" applyBorder="1" applyAlignment="1" applyProtection="1">
      <alignment vertical="center"/>
    </xf>
    <xf numFmtId="1" fontId="15" fillId="0" borderId="1" xfId="0" applyFont="1" applyBorder="1" applyAlignment="1">
      <alignment vertical="center"/>
    </xf>
    <xf numFmtId="38" fontId="15" fillId="0" borderId="1" xfId="1" applyFont="1" applyFill="1" applyBorder="1" applyAlignment="1" applyProtection="1">
      <alignment vertical="center"/>
    </xf>
    <xf numFmtId="49" fontId="15" fillId="0" borderId="0" xfId="0" applyNumberFormat="1" applyFont="1" applyAlignment="1">
      <alignment horizontal="right" vertical="center"/>
    </xf>
    <xf numFmtId="14" fontId="15" fillId="0" borderId="0" xfId="0" applyNumberFormat="1" applyFont="1" applyAlignment="1">
      <alignment horizontal="right" vertical="center"/>
    </xf>
    <xf numFmtId="14" fontId="15" fillId="0" borderId="0" xfId="0" applyNumberFormat="1" applyFont="1" applyAlignment="1">
      <alignment vertical="center"/>
    </xf>
    <xf numFmtId="1" fontId="5" fillId="0" borderId="2" xfId="0" applyFont="1" applyBorder="1" applyAlignment="1">
      <alignment horizontal="center" vertical="center"/>
    </xf>
    <xf numFmtId="1" fontId="5" fillId="0" borderId="8" xfId="0" applyFont="1" applyBorder="1" applyAlignment="1">
      <alignment horizontal="center" vertical="center"/>
    </xf>
    <xf numFmtId="1" fontId="14" fillId="0" borderId="9" xfId="0" applyFont="1" applyBorder="1" applyAlignment="1">
      <alignment horizontal="center" vertical="center"/>
    </xf>
    <xf numFmtId="1" fontId="15" fillId="0" borderId="2" xfId="0" applyFont="1" applyBorder="1" applyAlignment="1">
      <alignment horizontal="center" vertical="center"/>
    </xf>
    <xf numFmtId="1" fontId="15" fillId="0" borderId="8" xfId="0" applyFont="1" applyBorder="1" applyAlignment="1">
      <alignment horizontal="center" vertical="center"/>
    </xf>
    <xf numFmtId="1" fontId="11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9C36-2519-4397-87D4-584B95E0D1D9}">
  <sheetPr codeName="Sheet18">
    <tabColor rgb="FFFFC000"/>
  </sheetPr>
  <dimension ref="A1:G44"/>
  <sheetViews>
    <sheetView tabSelected="1" workbookViewId="0">
      <selection activeCell="F1" sqref="F1"/>
    </sheetView>
  </sheetViews>
  <sheetFormatPr defaultColWidth="8.3984375" defaultRowHeight="12" x14ac:dyDescent="0.2"/>
  <cols>
    <col min="1" max="1" width="11.296875" style="50" customWidth="1"/>
    <col min="2" max="2" width="11.796875" style="50" bestFit="1" customWidth="1"/>
    <col min="3" max="3" width="7" style="50" customWidth="1"/>
    <col min="4" max="4" width="7.09765625" style="50" customWidth="1"/>
    <col min="5" max="5" width="10.19921875" style="50" customWidth="1"/>
    <col min="6" max="6" width="16.19921875" style="50" bestFit="1" customWidth="1"/>
    <col min="7" max="16384" width="8.3984375" style="50"/>
  </cols>
  <sheetData>
    <row r="1" spans="1:7" s="47" customFormat="1" ht="18" customHeight="1" x14ac:dyDescent="0.2">
      <c r="A1" s="46" t="s">
        <v>0</v>
      </c>
      <c r="F1" s="48" t="s">
        <v>1</v>
      </c>
      <c r="G1" s="48"/>
    </row>
    <row r="2" spans="1:7" ht="18" customHeight="1" x14ac:dyDescent="0.2">
      <c r="A2" s="49"/>
      <c r="B2" s="41"/>
      <c r="C2" s="47"/>
      <c r="F2" s="66" t="s">
        <v>136</v>
      </c>
      <c r="G2" s="49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v>3693</v>
      </c>
      <c r="F5" s="33" t="s">
        <v>13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151</v>
      </c>
      <c r="F6" s="33" t="s">
        <v>15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17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930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22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487</v>
      </c>
      <c r="F10" s="33" t="s">
        <v>24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26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2016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460</v>
      </c>
      <c r="F21" s="33" t="s">
        <v>47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445</v>
      </c>
      <c r="F23" s="33" t="s">
        <v>51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2.5</v>
      </c>
      <c r="D29" s="36">
        <v>1440</v>
      </c>
      <c r="E29" s="36">
        <v>1126</v>
      </c>
      <c r="F29" s="33" t="s">
        <v>137</v>
      </c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66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v>2170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74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76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36">
        <v>1192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81</v>
      </c>
    </row>
    <row r="37" spans="1:6" ht="18" customHeight="1" x14ac:dyDescent="0.2">
      <c r="A37" s="33" t="s">
        <v>82</v>
      </c>
      <c r="B37" s="33" t="s">
        <v>83</v>
      </c>
      <c r="C37" s="37">
        <v>4</v>
      </c>
      <c r="D37" s="36">
        <v>1340</v>
      </c>
      <c r="E37" s="36">
        <v>1340</v>
      </c>
      <c r="F37" s="33" t="s">
        <v>138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1294</v>
      </c>
      <c r="F40" s="33" t="s">
        <v>92</v>
      </c>
    </row>
    <row r="41" spans="1:6" ht="18" customHeight="1" x14ac:dyDescent="0.2">
      <c r="A41" s="33" t="s">
        <v>93</v>
      </c>
      <c r="B41" s="33" t="s">
        <v>94</v>
      </c>
      <c r="C41" s="37">
        <v>3</v>
      </c>
      <c r="D41" s="36">
        <v>210</v>
      </c>
      <c r="E41" s="36">
        <v>0</v>
      </c>
      <c r="F41" s="33" t="s">
        <v>95</v>
      </c>
    </row>
    <row r="42" spans="1:6" ht="18" customHeight="1" x14ac:dyDescent="0.2">
      <c r="A42" s="38" t="s">
        <v>96</v>
      </c>
      <c r="B42" s="38" t="s">
        <v>61</v>
      </c>
      <c r="C42" s="39">
        <v>4</v>
      </c>
      <c r="D42" s="40">
        <v>640</v>
      </c>
      <c r="E42" s="40">
        <v>640</v>
      </c>
      <c r="F42" s="38" t="s">
        <v>97</v>
      </c>
    </row>
    <row r="43" spans="1:6" ht="18" customHeight="1" x14ac:dyDescent="0.2">
      <c r="A43" s="69" t="s">
        <v>98</v>
      </c>
      <c r="B43" s="70"/>
      <c r="C43" s="16"/>
      <c r="D43" s="18">
        <f>SUM(D4:D42)</f>
        <v>54601</v>
      </c>
      <c r="E43" s="18">
        <f>SUM(E4:E42)</f>
        <v>41691</v>
      </c>
      <c r="F43" s="16"/>
    </row>
    <row r="44" spans="1:6" ht="18" customHeight="1" x14ac:dyDescent="0.2">
      <c r="C44" s="71"/>
      <c r="D44" s="71"/>
      <c r="E44" s="71"/>
      <c r="F44" s="71"/>
    </row>
  </sheetData>
  <mergeCells count="2">
    <mergeCell ref="A43:B43"/>
    <mergeCell ref="C44:F44"/>
  </mergeCells>
  <phoneticPr fontId="1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G43"/>
  <sheetViews>
    <sheetView workbookViewId="0"/>
  </sheetViews>
  <sheetFormatPr defaultColWidth="8.3984375" defaultRowHeight="12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6.19921875" style="29" bestFit="1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104</v>
      </c>
      <c r="G1" s="27"/>
    </row>
    <row r="2" spans="1:7" ht="18" customHeight="1" x14ac:dyDescent="0.2">
      <c r="A2" s="28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105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v>3284</v>
      </c>
      <c r="F5" s="33" t="s">
        <v>99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0</v>
      </c>
      <c r="F6" s="33" t="s">
        <v>106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107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900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108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290</v>
      </c>
      <c r="F10" s="33" t="s">
        <v>109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110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1400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460</v>
      </c>
      <c r="F21" s="33" t="s">
        <v>47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200</v>
      </c>
      <c r="F23" s="33" t="s">
        <v>111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2.5</v>
      </c>
      <c r="D29" s="36">
        <v>520</v>
      </c>
      <c r="E29" s="36">
        <v>299</v>
      </c>
      <c r="F29" s="33" t="s">
        <v>103</v>
      </c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112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v>1588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113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114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36">
        <v>436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115</v>
      </c>
    </row>
    <row r="37" spans="1:6" ht="18" customHeight="1" x14ac:dyDescent="0.2">
      <c r="A37" s="33" t="s">
        <v>82</v>
      </c>
      <c r="B37" s="33" t="s">
        <v>83</v>
      </c>
      <c r="C37" s="37">
        <v>4</v>
      </c>
      <c r="D37" s="36">
        <v>1200</v>
      </c>
      <c r="E37" s="36">
        <v>635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1060</v>
      </c>
      <c r="F40" s="33" t="s">
        <v>92</v>
      </c>
    </row>
    <row r="41" spans="1:6" ht="18" customHeight="1" x14ac:dyDescent="0.2">
      <c r="A41" s="38" t="s">
        <v>93</v>
      </c>
      <c r="B41" s="38" t="s">
        <v>94</v>
      </c>
      <c r="C41" s="39">
        <v>3</v>
      </c>
      <c r="D41" s="40">
        <v>210</v>
      </c>
      <c r="E41" s="40">
        <v>0</v>
      </c>
      <c r="F41" s="38" t="s">
        <v>95</v>
      </c>
    </row>
    <row r="42" spans="1:6" ht="18" customHeight="1" x14ac:dyDescent="0.2">
      <c r="A42" s="69" t="s">
        <v>98</v>
      </c>
      <c r="B42" s="70"/>
      <c r="C42" s="16"/>
      <c r="D42" s="18">
        <f>SUM(D4:D41)</f>
        <v>52901</v>
      </c>
      <c r="E42" s="18">
        <f>SUM(E4:E41)</f>
        <v>36299</v>
      </c>
      <c r="F42" s="16"/>
    </row>
    <row r="43" spans="1:6" ht="18" customHeight="1" x14ac:dyDescent="0.2">
      <c r="C43" s="74"/>
      <c r="D43" s="74"/>
      <c r="E43" s="74"/>
      <c r="F43" s="74"/>
    </row>
  </sheetData>
  <mergeCells count="2">
    <mergeCell ref="A42:B42"/>
    <mergeCell ref="C43:F43"/>
  </mergeCells>
  <phoneticPr fontId="1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G43"/>
  <sheetViews>
    <sheetView workbookViewId="0"/>
  </sheetViews>
  <sheetFormatPr defaultColWidth="8.3984375" defaultRowHeight="12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6.19921875" style="29" bestFit="1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104</v>
      </c>
      <c r="G1" s="27"/>
    </row>
    <row r="2" spans="1:7" ht="18" customHeight="1" x14ac:dyDescent="0.2">
      <c r="A2" s="28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105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v>3284</v>
      </c>
      <c r="F5" s="33" t="s">
        <v>99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0</v>
      </c>
      <c r="F6" s="33" t="s">
        <v>106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107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900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108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0</v>
      </c>
      <c r="F10" s="33" t="s">
        <v>116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110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1400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460</v>
      </c>
      <c r="F21" s="33" t="s">
        <v>47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0</v>
      </c>
      <c r="F23" s="33" t="s">
        <v>117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2.5</v>
      </c>
      <c r="D29" s="36">
        <v>520</v>
      </c>
      <c r="E29" s="36">
        <v>0</v>
      </c>
      <c r="F29" s="33"/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112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v>1588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113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114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36">
        <v>436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115</v>
      </c>
    </row>
    <row r="37" spans="1:6" ht="18" customHeight="1" x14ac:dyDescent="0.2">
      <c r="A37" s="33" t="s">
        <v>82</v>
      </c>
      <c r="B37" s="33" t="s">
        <v>83</v>
      </c>
      <c r="C37" s="37">
        <v>4</v>
      </c>
      <c r="D37" s="36">
        <v>1200</v>
      </c>
      <c r="E37" s="36">
        <v>635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1060</v>
      </c>
      <c r="F40" s="33" t="s">
        <v>92</v>
      </c>
    </row>
    <row r="41" spans="1:6" ht="18" customHeight="1" x14ac:dyDescent="0.2">
      <c r="A41" s="38" t="s">
        <v>93</v>
      </c>
      <c r="B41" s="38" t="s">
        <v>94</v>
      </c>
      <c r="C41" s="39">
        <v>3</v>
      </c>
      <c r="D41" s="40">
        <v>210</v>
      </c>
      <c r="E41" s="40">
        <v>0</v>
      </c>
      <c r="F41" s="38" t="s">
        <v>95</v>
      </c>
    </row>
    <row r="42" spans="1:6" ht="18" customHeight="1" x14ac:dyDescent="0.2">
      <c r="A42" s="69" t="s">
        <v>98</v>
      </c>
      <c r="B42" s="70"/>
      <c r="C42" s="16"/>
      <c r="D42" s="18">
        <f>SUM(D4:D41)</f>
        <v>52901</v>
      </c>
      <c r="E42" s="18">
        <f>SUM(E4:E41)</f>
        <v>35510</v>
      </c>
      <c r="F42" s="16"/>
    </row>
    <row r="43" spans="1:6" ht="18" customHeight="1" x14ac:dyDescent="0.2">
      <c r="C43" s="74"/>
      <c r="D43" s="74"/>
      <c r="E43" s="74"/>
      <c r="F43" s="74"/>
    </row>
  </sheetData>
  <mergeCells count="2">
    <mergeCell ref="A42:B42"/>
    <mergeCell ref="C43:F43"/>
  </mergeCells>
  <phoneticPr fontId="1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codeName="Sheet11"/>
  <dimension ref="A1:G43"/>
  <sheetViews>
    <sheetView zoomScaleNormal="100" zoomScaleSheetLayoutView="115" workbookViewId="0"/>
  </sheetViews>
  <sheetFormatPr defaultColWidth="8.3984375" defaultRowHeight="18" customHeight="1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6.19921875" style="29" bestFit="1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104</v>
      </c>
      <c r="G1" s="27"/>
    </row>
    <row r="2" spans="1:7" ht="18" customHeight="1" x14ac:dyDescent="0.2">
      <c r="A2" s="28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105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v>3284</v>
      </c>
      <c r="F5" s="33" t="s">
        <v>99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0</v>
      </c>
      <c r="F6" s="33" t="s">
        <v>106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107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900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108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0</v>
      </c>
      <c r="F10" s="33" t="s">
        <v>116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110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1139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340</v>
      </c>
      <c r="F21" s="33" t="s">
        <v>118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0</v>
      </c>
      <c r="F23" s="33" t="s">
        <v>117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2.5</v>
      </c>
      <c r="D29" s="36">
        <v>520</v>
      </c>
      <c r="E29" s="36">
        <v>0</v>
      </c>
      <c r="F29" s="33"/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112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v>1588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113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119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36">
        <v>204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115</v>
      </c>
    </row>
    <row r="37" spans="1:6" ht="18" customHeight="1" x14ac:dyDescent="0.2">
      <c r="A37" s="33" t="s">
        <v>82</v>
      </c>
      <c r="B37" s="33" t="s">
        <v>120</v>
      </c>
      <c r="C37" s="37">
        <v>4</v>
      </c>
      <c r="D37" s="36">
        <v>1200</v>
      </c>
      <c r="E37" s="36">
        <v>335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753</v>
      </c>
      <c r="F40" s="33" t="s">
        <v>92</v>
      </c>
    </row>
    <row r="41" spans="1:6" ht="18" customHeight="1" x14ac:dyDescent="0.2">
      <c r="A41" s="38" t="s">
        <v>93</v>
      </c>
      <c r="B41" s="38" t="s">
        <v>94</v>
      </c>
      <c r="C41" s="39">
        <v>3</v>
      </c>
      <c r="D41" s="40">
        <v>210</v>
      </c>
      <c r="E41" s="40">
        <v>0</v>
      </c>
      <c r="F41" s="38" t="s">
        <v>95</v>
      </c>
    </row>
    <row r="42" spans="1:6" ht="18" customHeight="1" x14ac:dyDescent="0.2">
      <c r="A42" s="69" t="s">
        <v>98</v>
      </c>
      <c r="B42" s="70"/>
      <c r="C42" s="16"/>
      <c r="D42" s="18">
        <f>SUM(D4:D41)</f>
        <v>52901</v>
      </c>
      <c r="E42" s="18">
        <f>SUM(E4:E41)</f>
        <v>34290</v>
      </c>
      <c r="F42" s="16"/>
    </row>
    <row r="43" spans="1:6" ht="18" customHeight="1" x14ac:dyDescent="0.2">
      <c r="C43" s="26"/>
    </row>
  </sheetData>
  <mergeCells count="1">
    <mergeCell ref="A42:B42"/>
  </mergeCells>
  <phoneticPr fontId="10"/>
  <pageMargins left="1.1417322834645669" right="0.78740157480314965" top="0.78740157480314965" bottom="0.78740157480314965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 codeName="Sheet12"/>
  <dimension ref="A1:G42"/>
  <sheetViews>
    <sheetView zoomScaleNormal="100" zoomScaleSheetLayoutView="115" workbookViewId="0"/>
  </sheetViews>
  <sheetFormatPr defaultColWidth="8.3984375" defaultRowHeight="18" customHeight="1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6.19921875" style="29" bestFit="1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104</v>
      </c>
      <c r="G1" s="27"/>
    </row>
    <row r="2" spans="1:7" ht="18" customHeight="1" x14ac:dyDescent="0.2">
      <c r="A2" s="28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105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v>3284</v>
      </c>
      <c r="F5" s="33" t="s">
        <v>99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0</v>
      </c>
      <c r="F6" s="33" t="s">
        <v>106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255</v>
      </c>
      <c r="F7" s="33" t="s">
        <v>107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900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108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0</v>
      </c>
      <c r="F10" s="33" t="s">
        <v>116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110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760</v>
      </c>
      <c r="F20" s="33" t="s">
        <v>121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340</v>
      </c>
      <c r="F21" s="33" t="s">
        <v>118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0</v>
      </c>
      <c r="F23" s="33" t="s">
        <v>117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2.5</v>
      </c>
      <c r="D29" s="36">
        <v>520</v>
      </c>
      <c r="E29" s="36">
        <v>0</v>
      </c>
      <c r="F29" s="33"/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112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v>1588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213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113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122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36">
        <v>204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115</v>
      </c>
    </row>
    <row r="37" spans="1:6" ht="18" customHeight="1" x14ac:dyDescent="0.2">
      <c r="A37" s="33" t="s">
        <v>82</v>
      </c>
      <c r="B37" s="33" t="s">
        <v>120</v>
      </c>
      <c r="C37" s="37">
        <v>4</v>
      </c>
      <c r="D37" s="36">
        <v>1200</v>
      </c>
      <c r="E37" s="36">
        <v>0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400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340</v>
      </c>
      <c r="F40" s="33" t="s">
        <v>92</v>
      </c>
    </row>
    <row r="41" spans="1:6" ht="18" customHeight="1" x14ac:dyDescent="0.2">
      <c r="A41" s="38" t="s">
        <v>93</v>
      </c>
      <c r="B41" s="38" t="s">
        <v>94</v>
      </c>
      <c r="C41" s="39">
        <v>3</v>
      </c>
      <c r="D41" s="40">
        <v>210</v>
      </c>
      <c r="E41" s="40">
        <v>0</v>
      </c>
      <c r="F41" s="38" t="s">
        <v>95</v>
      </c>
    </row>
    <row r="42" spans="1:6" ht="18" customHeight="1" x14ac:dyDescent="0.2">
      <c r="A42" s="69" t="s">
        <v>98</v>
      </c>
      <c r="B42" s="70"/>
      <c r="C42" s="16"/>
      <c r="D42" s="18">
        <f>SUM(D4:D41)</f>
        <v>52901</v>
      </c>
      <c r="E42" s="18">
        <f>SUM(E4:E41)</f>
        <v>33001</v>
      </c>
      <c r="F42" s="16"/>
    </row>
  </sheetData>
  <mergeCells count="1">
    <mergeCell ref="A42:B42"/>
  </mergeCells>
  <phoneticPr fontId="10"/>
  <pageMargins left="1.1417322834645669" right="0.78740157480314965" top="0.78740157480314965" bottom="0.78740157480314965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 codeName="Sheet13"/>
  <dimension ref="A1:G42"/>
  <sheetViews>
    <sheetView zoomScaleNormal="100" zoomScaleSheetLayoutView="115" workbookViewId="0"/>
  </sheetViews>
  <sheetFormatPr defaultColWidth="8.3984375" defaultRowHeight="18" customHeight="1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6.19921875" style="29" bestFit="1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123</v>
      </c>
      <c r="G1" s="27"/>
    </row>
    <row r="2" spans="1:7" ht="18" customHeight="1" x14ac:dyDescent="0.2">
      <c r="A2" s="28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8" t="s">
        <v>8</v>
      </c>
      <c r="B4" s="9" t="s">
        <v>9</v>
      </c>
      <c r="C4" s="10">
        <v>3.6</v>
      </c>
      <c r="D4" s="14">
        <v>4146</v>
      </c>
      <c r="E4" s="14">
        <v>4146</v>
      </c>
      <c r="F4" s="8" t="s">
        <v>105</v>
      </c>
    </row>
    <row r="5" spans="1:7" ht="18" customHeight="1" x14ac:dyDescent="0.2">
      <c r="A5" s="8" t="s">
        <v>11</v>
      </c>
      <c r="B5" s="12" t="s">
        <v>12</v>
      </c>
      <c r="C5" s="10">
        <v>4</v>
      </c>
      <c r="D5" s="14">
        <v>3693</v>
      </c>
      <c r="E5" s="14">
        <v>3284</v>
      </c>
      <c r="F5" s="8" t="s">
        <v>99</v>
      </c>
    </row>
    <row r="6" spans="1:7" ht="18" customHeight="1" x14ac:dyDescent="0.2">
      <c r="A6" s="8" t="s">
        <v>14</v>
      </c>
      <c r="B6" s="12" t="s">
        <v>12</v>
      </c>
      <c r="C6" s="13">
        <v>4</v>
      </c>
      <c r="D6" s="14">
        <v>790</v>
      </c>
      <c r="E6" s="14">
        <v>0</v>
      </c>
      <c r="F6" s="8" t="s">
        <v>106</v>
      </c>
    </row>
    <row r="7" spans="1:7" ht="18" customHeight="1" x14ac:dyDescent="0.2">
      <c r="A7" s="8" t="s">
        <v>16</v>
      </c>
      <c r="B7" s="12" t="s">
        <v>12</v>
      </c>
      <c r="C7" s="13">
        <v>3</v>
      </c>
      <c r="D7" s="14">
        <v>508</v>
      </c>
      <c r="E7" s="14">
        <v>255</v>
      </c>
      <c r="F7" s="8" t="s">
        <v>107</v>
      </c>
    </row>
    <row r="8" spans="1:7" ht="18" customHeight="1" x14ac:dyDescent="0.2">
      <c r="A8" s="8" t="s">
        <v>18</v>
      </c>
      <c r="B8" s="12" t="s">
        <v>12</v>
      </c>
      <c r="C8" s="13">
        <v>2.5</v>
      </c>
      <c r="D8" s="14">
        <v>930</v>
      </c>
      <c r="E8" s="14">
        <v>900</v>
      </c>
      <c r="F8" s="8" t="s">
        <v>19</v>
      </c>
    </row>
    <row r="9" spans="1:7" ht="18" customHeight="1" x14ac:dyDescent="0.2">
      <c r="A9" s="8" t="s">
        <v>20</v>
      </c>
      <c r="B9" s="9" t="s">
        <v>21</v>
      </c>
      <c r="C9" s="13">
        <v>3</v>
      </c>
      <c r="D9" s="14">
        <v>4784</v>
      </c>
      <c r="E9" s="14">
        <v>4784</v>
      </c>
      <c r="F9" s="8" t="s">
        <v>108</v>
      </c>
    </row>
    <row r="10" spans="1:7" ht="18" customHeight="1" x14ac:dyDescent="0.2">
      <c r="A10" s="8" t="s">
        <v>23</v>
      </c>
      <c r="B10" s="12" t="s">
        <v>12</v>
      </c>
      <c r="C10" s="13">
        <v>2.5</v>
      </c>
      <c r="D10" s="14">
        <v>799</v>
      </c>
      <c r="E10" s="14">
        <v>0</v>
      </c>
      <c r="F10" s="8" t="s">
        <v>116</v>
      </c>
    </row>
    <row r="11" spans="1:7" ht="18" customHeight="1" x14ac:dyDescent="0.2">
      <c r="A11" s="8" t="s">
        <v>25</v>
      </c>
      <c r="B11" s="12" t="s">
        <v>12</v>
      </c>
      <c r="C11" s="13">
        <v>4</v>
      </c>
      <c r="D11" s="14">
        <v>4768</v>
      </c>
      <c r="E11" s="14">
        <v>4768</v>
      </c>
      <c r="F11" s="8" t="s">
        <v>110</v>
      </c>
    </row>
    <row r="12" spans="1:7" ht="18" customHeight="1" x14ac:dyDescent="0.2">
      <c r="A12" s="8" t="s">
        <v>27</v>
      </c>
      <c r="B12" s="8" t="s">
        <v>28</v>
      </c>
      <c r="C12" s="13">
        <v>2.5</v>
      </c>
      <c r="D12" s="14">
        <v>740</v>
      </c>
      <c r="E12" s="14">
        <v>700</v>
      </c>
      <c r="F12" s="8"/>
    </row>
    <row r="13" spans="1:7" ht="18" customHeight="1" x14ac:dyDescent="0.2">
      <c r="A13" s="8" t="s">
        <v>29</v>
      </c>
      <c r="B13" s="12" t="s">
        <v>12</v>
      </c>
      <c r="C13" s="13">
        <v>2.5</v>
      </c>
      <c r="D13" s="14">
        <v>350</v>
      </c>
      <c r="E13" s="14">
        <v>350</v>
      </c>
      <c r="F13" s="8"/>
    </row>
    <row r="14" spans="1:7" ht="18" customHeight="1" x14ac:dyDescent="0.2">
      <c r="A14" s="8" t="s">
        <v>30</v>
      </c>
      <c r="B14" s="8" t="s">
        <v>31</v>
      </c>
      <c r="C14" s="13">
        <v>2.5</v>
      </c>
      <c r="D14" s="14">
        <v>385</v>
      </c>
      <c r="E14" s="14">
        <v>0</v>
      </c>
      <c r="F14" s="8"/>
    </row>
    <row r="15" spans="1:7" ht="18" customHeight="1" x14ac:dyDescent="0.2">
      <c r="A15" s="8" t="s">
        <v>32</v>
      </c>
      <c r="B15" s="12" t="s">
        <v>12</v>
      </c>
      <c r="C15" s="13">
        <v>2.5</v>
      </c>
      <c r="D15" s="14">
        <v>307</v>
      </c>
      <c r="E15" s="14">
        <v>0</v>
      </c>
      <c r="F15" s="8" t="s">
        <v>33</v>
      </c>
    </row>
    <row r="16" spans="1:7" ht="18" customHeight="1" x14ac:dyDescent="0.2">
      <c r="A16" s="8" t="s">
        <v>34</v>
      </c>
      <c r="B16" s="8" t="s">
        <v>35</v>
      </c>
      <c r="C16" s="13">
        <v>2.5</v>
      </c>
      <c r="D16" s="14">
        <v>261</v>
      </c>
      <c r="E16" s="14">
        <v>0</v>
      </c>
      <c r="F16" s="8"/>
    </row>
    <row r="17" spans="1:6" ht="18" customHeight="1" x14ac:dyDescent="0.2">
      <c r="A17" s="8" t="s">
        <v>36</v>
      </c>
      <c r="B17" s="8" t="s">
        <v>37</v>
      </c>
      <c r="C17" s="13">
        <v>2.5</v>
      </c>
      <c r="D17" s="14">
        <v>185</v>
      </c>
      <c r="E17" s="14">
        <v>0</v>
      </c>
      <c r="F17" s="8" t="s">
        <v>38</v>
      </c>
    </row>
    <row r="18" spans="1:6" ht="18" customHeight="1" x14ac:dyDescent="0.2">
      <c r="A18" s="8" t="s">
        <v>39</v>
      </c>
      <c r="B18" s="8" t="s">
        <v>40</v>
      </c>
      <c r="C18" s="13">
        <v>2.5</v>
      </c>
      <c r="D18" s="14">
        <v>433</v>
      </c>
      <c r="E18" s="14">
        <v>0</v>
      </c>
      <c r="F18" s="8" t="s">
        <v>33</v>
      </c>
    </row>
    <row r="19" spans="1:6" ht="18" customHeight="1" x14ac:dyDescent="0.2">
      <c r="A19" s="8" t="s">
        <v>41</v>
      </c>
      <c r="B19" s="12" t="s">
        <v>12</v>
      </c>
      <c r="C19" s="13">
        <v>4</v>
      </c>
      <c r="D19" s="14">
        <v>3572</v>
      </c>
      <c r="E19" s="14">
        <v>3572</v>
      </c>
      <c r="F19" s="8" t="s">
        <v>42</v>
      </c>
    </row>
    <row r="20" spans="1:6" ht="18" customHeight="1" x14ac:dyDescent="0.2">
      <c r="A20" s="8" t="s">
        <v>43</v>
      </c>
      <c r="B20" s="9" t="s">
        <v>44</v>
      </c>
      <c r="C20" s="13">
        <v>4</v>
      </c>
      <c r="D20" s="14">
        <v>2145</v>
      </c>
      <c r="E20" s="14">
        <v>360</v>
      </c>
      <c r="F20" s="8" t="s">
        <v>121</v>
      </c>
    </row>
    <row r="21" spans="1:6" ht="18" customHeight="1" x14ac:dyDescent="0.2">
      <c r="A21" s="8" t="s">
        <v>46</v>
      </c>
      <c r="B21" s="12" t="s">
        <v>12</v>
      </c>
      <c r="C21" s="13">
        <v>3.6</v>
      </c>
      <c r="D21" s="14">
        <v>460</v>
      </c>
      <c r="E21" s="14">
        <v>0</v>
      </c>
      <c r="F21" s="8" t="s">
        <v>118</v>
      </c>
    </row>
    <row r="22" spans="1:6" ht="18" customHeight="1" x14ac:dyDescent="0.2">
      <c r="A22" s="8" t="s">
        <v>48</v>
      </c>
      <c r="B22" s="12" t="s">
        <v>12</v>
      </c>
      <c r="C22" s="13">
        <v>2.5</v>
      </c>
      <c r="D22" s="14">
        <v>609</v>
      </c>
      <c r="E22" s="14">
        <v>0</v>
      </c>
      <c r="F22" s="8"/>
    </row>
    <row r="23" spans="1:6" ht="18" customHeight="1" x14ac:dyDescent="0.2">
      <c r="A23" s="8" t="s">
        <v>49</v>
      </c>
      <c r="B23" s="8" t="s">
        <v>50</v>
      </c>
      <c r="C23" s="13">
        <v>3.6</v>
      </c>
      <c r="D23" s="14">
        <v>555</v>
      </c>
      <c r="E23" s="14">
        <v>0</v>
      </c>
      <c r="F23" s="8" t="s">
        <v>117</v>
      </c>
    </row>
    <row r="24" spans="1:6" ht="18" customHeight="1" x14ac:dyDescent="0.2">
      <c r="A24" s="8" t="s">
        <v>52</v>
      </c>
      <c r="B24" s="8" t="s">
        <v>53</v>
      </c>
      <c r="C24" s="13">
        <v>2.5</v>
      </c>
      <c r="D24" s="14">
        <v>650</v>
      </c>
      <c r="E24" s="14">
        <v>360</v>
      </c>
      <c r="F24" s="8"/>
    </row>
    <row r="25" spans="1:6" ht="18" customHeight="1" x14ac:dyDescent="0.2">
      <c r="A25" s="8" t="s">
        <v>54</v>
      </c>
      <c r="B25" s="12" t="s">
        <v>12</v>
      </c>
      <c r="C25" s="13">
        <v>2.5</v>
      </c>
      <c r="D25" s="14">
        <v>300</v>
      </c>
      <c r="E25" s="14">
        <v>0</v>
      </c>
      <c r="F25" s="8"/>
    </row>
    <row r="26" spans="1:6" ht="18" customHeight="1" x14ac:dyDescent="0.2">
      <c r="A26" s="8" t="s">
        <v>55</v>
      </c>
      <c r="B26" s="8" t="s">
        <v>56</v>
      </c>
      <c r="C26" s="13">
        <v>4</v>
      </c>
      <c r="D26" s="14">
        <v>200</v>
      </c>
      <c r="E26" s="14">
        <v>200</v>
      </c>
      <c r="F26" s="8" t="s">
        <v>57</v>
      </c>
    </row>
    <row r="27" spans="1:6" ht="18" customHeight="1" x14ac:dyDescent="0.2">
      <c r="A27" s="8" t="s">
        <v>58</v>
      </c>
      <c r="B27" s="8" t="s">
        <v>59</v>
      </c>
      <c r="C27" s="13">
        <v>2.5</v>
      </c>
      <c r="D27" s="14">
        <v>350</v>
      </c>
      <c r="E27" s="14">
        <v>0</v>
      </c>
      <c r="F27" s="8"/>
    </row>
    <row r="28" spans="1:6" ht="18" customHeight="1" x14ac:dyDescent="0.2">
      <c r="A28" s="8" t="s">
        <v>60</v>
      </c>
      <c r="B28" s="9" t="s">
        <v>61</v>
      </c>
      <c r="C28" s="13">
        <v>2.5</v>
      </c>
      <c r="D28" s="14">
        <v>293</v>
      </c>
      <c r="E28" s="14">
        <v>0</v>
      </c>
      <c r="F28" s="8" t="s">
        <v>33</v>
      </c>
    </row>
    <row r="29" spans="1:6" ht="18" customHeight="1" x14ac:dyDescent="0.2">
      <c r="A29" s="9" t="s">
        <v>62</v>
      </c>
      <c r="B29" s="12" t="s">
        <v>12</v>
      </c>
      <c r="C29" s="13">
        <v>2.5</v>
      </c>
      <c r="D29" s="14">
        <v>520</v>
      </c>
      <c r="E29" s="14">
        <v>0</v>
      </c>
      <c r="F29" s="8"/>
    </row>
    <row r="30" spans="1:6" ht="18" customHeight="1" x14ac:dyDescent="0.2">
      <c r="A30" s="8" t="s">
        <v>64</v>
      </c>
      <c r="B30" s="9" t="s">
        <v>65</v>
      </c>
      <c r="C30" s="13">
        <v>4</v>
      </c>
      <c r="D30" s="14">
        <v>578</v>
      </c>
      <c r="E30" s="14">
        <v>578</v>
      </c>
      <c r="F30" s="8" t="s">
        <v>112</v>
      </c>
    </row>
    <row r="31" spans="1:6" ht="18" customHeight="1" x14ac:dyDescent="0.2">
      <c r="A31" s="8" t="s">
        <v>67</v>
      </c>
      <c r="B31" s="9" t="s">
        <v>68</v>
      </c>
      <c r="C31" s="13">
        <v>4</v>
      </c>
      <c r="D31" s="14">
        <v>2943</v>
      </c>
      <c r="E31" s="14">
        <v>1588</v>
      </c>
      <c r="F31" s="8" t="s">
        <v>69</v>
      </c>
    </row>
    <row r="32" spans="1:6" ht="18" customHeight="1" x14ac:dyDescent="0.2">
      <c r="A32" s="8" t="s">
        <v>70</v>
      </c>
      <c r="B32" s="9" t="s">
        <v>9</v>
      </c>
      <c r="C32" s="13">
        <v>4</v>
      </c>
      <c r="D32" s="14">
        <v>318</v>
      </c>
      <c r="E32" s="14">
        <v>213</v>
      </c>
      <c r="F32" s="8" t="s">
        <v>71</v>
      </c>
    </row>
    <row r="33" spans="1:6" ht="18" customHeight="1" x14ac:dyDescent="0.2">
      <c r="A33" s="8" t="s">
        <v>72</v>
      </c>
      <c r="B33" s="9" t="s">
        <v>73</v>
      </c>
      <c r="C33" s="13">
        <v>4</v>
      </c>
      <c r="D33" s="14">
        <v>529</v>
      </c>
      <c r="E33" s="14">
        <v>479</v>
      </c>
      <c r="F33" s="8" t="s">
        <v>113</v>
      </c>
    </row>
    <row r="34" spans="1:6" ht="18" customHeight="1" x14ac:dyDescent="0.2">
      <c r="A34" s="8" t="s">
        <v>75</v>
      </c>
      <c r="B34" s="9" t="s">
        <v>44</v>
      </c>
      <c r="C34" s="13">
        <v>3</v>
      </c>
      <c r="D34" s="14">
        <v>3790</v>
      </c>
      <c r="E34" s="14">
        <v>3790</v>
      </c>
      <c r="F34" s="8" t="s">
        <v>122</v>
      </c>
    </row>
    <row r="35" spans="1:6" ht="18" customHeight="1" x14ac:dyDescent="0.2">
      <c r="A35" s="8" t="s">
        <v>77</v>
      </c>
      <c r="B35" s="9" t="s">
        <v>78</v>
      </c>
      <c r="C35" s="10">
        <v>3</v>
      </c>
      <c r="D35" s="14">
        <v>7180</v>
      </c>
      <c r="E35" s="14">
        <v>204</v>
      </c>
      <c r="F35" s="8" t="s">
        <v>79</v>
      </c>
    </row>
    <row r="36" spans="1:6" ht="18" customHeight="1" x14ac:dyDescent="0.2">
      <c r="A36" s="8" t="s">
        <v>80</v>
      </c>
      <c r="B36" s="12" t="s">
        <v>12</v>
      </c>
      <c r="C36" s="13">
        <v>4</v>
      </c>
      <c r="D36" s="14">
        <v>1029</v>
      </c>
      <c r="E36" s="14">
        <v>690</v>
      </c>
      <c r="F36" s="8" t="s">
        <v>124</v>
      </c>
    </row>
    <row r="37" spans="1:6" ht="18" customHeight="1" x14ac:dyDescent="0.2">
      <c r="A37" s="8" t="s">
        <v>82</v>
      </c>
      <c r="B37" s="9" t="s">
        <v>120</v>
      </c>
      <c r="C37" s="13">
        <v>4</v>
      </c>
      <c r="D37" s="14">
        <v>1200</v>
      </c>
      <c r="E37" s="14">
        <v>0</v>
      </c>
      <c r="F37" s="8" t="s">
        <v>84</v>
      </c>
    </row>
    <row r="38" spans="1:6" ht="18" customHeight="1" x14ac:dyDescent="0.2">
      <c r="A38" s="8" t="s">
        <v>85</v>
      </c>
      <c r="B38" s="9" t="s">
        <v>86</v>
      </c>
      <c r="C38" s="13">
        <v>3</v>
      </c>
      <c r="D38" s="14">
        <v>436</v>
      </c>
      <c r="E38" s="14">
        <v>0</v>
      </c>
      <c r="F38" s="8" t="s">
        <v>84</v>
      </c>
    </row>
    <row r="39" spans="1:6" ht="18" customHeight="1" x14ac:dyDescent="0.2">
      <c r="A39" s="8" t="s">
        <v>87</v>
      </c>
      <c r="B39" s="9" t="s">
        <v>88</v>
      </c>
      <c r="C39" s="13">
        <v>3</v>
      </c>
      <c r="D39" s="14">
        <v>655</v>
      </c>
      <c r="E39" s="14">
        <v>0</v>
      </c>
      <c r="F39" s="8" t="s">
        <v>89</v>
      </c>
    </row>
    <row r="40" spans="1:6" ht="18" customHeight="1" x14ac:dyDescent="0.2">
      <c r="A40" s="8" t="s">
        <v>90</v>
      </c>
      <c r="B40" s="9" t="s">
        <v>91</v>
      </c>
      <c r="C40" s="13">
        <v>3</v>
      </c>
      <c r="D40" s="14">
        <v>1300</v>
      </c>
      <c r="E40" s="14">
        <v>0</v>
      </c>
      <c r="F40" s="8" t="s">
        <v>92</v>
      </c>
    </row>
    <row r="41" spans="1:6" ht="18" customHeight="1" x14ac:dyDescent="0.2">
      <c r="A41" s="8" t="s">
        <v>93</v>
      </c>
      <c r="B41" s="9" t="s">
        <v>94</v>
      </c>
      <c r="C41" s="13">
        <v>3</v>
      </c>
      <c r="D41" s="14">
        <v>210</v>
      </c>
      <c r="E41" s="14">
        <v>0</v>
      </c>
      <c r="F41" s="8" t="s">
        <v>95</v>
      </c>
    </row>
    <row r="42" spans="1:6" ht="18" customHeight="1" x14ac:dyDescent="0.2">
      <c r="A42" s="6" t="s">
        <v>98</v>
      </c>
      <c r="B42" s="15"/>
      <c r="C42" s="16"/>
      <c r="D42" s="18">
        <f>SUM(D4:D41)</f>
        <v>52901</v>
      </c>
      <c r="E42" s="18">
        <f>SUM(E4:E41)</f>
        <v>31221</v>
      </c>
      <c r="F42" s="16"/>
    </row>
  </sheetData>
  <phoneticPr fontId="10"/>
  <pageMargins left="1.1417322834645669" right="0.78740157480314965" top="0.78740157480314965" bottom="0.78740157480314965" header="0.51181102362204722" footer="0.5118110236220472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 codeName="Sheet14"/>
  <dimension ref="A1:G42"/>
  <sheetViews>
    <sheetView zoomScaleNormal="100" zoomScaleSheetLayoutView="115" workbookViewId="0"/>
  </sheetViews>
  <sheetFormatPr defaultColWidth="8.3984375" defaultRowHeight="18" customHeight="1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4.296875" style="29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125</v>
      </c>
      <c r="G1" s="27"/>
    </row>
    <row r="2" spans="1:7" ht="18" customHeight="1" x14ac:dyDescent="0.2">
      <c r="A2" s="28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8" t="s">
        <v>8</v>
      </c>
      <c r="B4" s="9" t="s">
        <v>9</v>
      </c>
      <c r="C4" s="10">
        <v>3.6</v>
      </c>
      <c r="D4" s="11">
        <v>4146</v>
      </c>
      <c r="E4" s="11">
        <v>4146</v>
      </c>
      <c r="F4" s="8" t="s">
        <v>105</v>
      </c>
    </row>
    <row r="5" spans="1:7" ht="18" customHeight="1" x14ac:dyDescent="0.2">
      <c r="A5" s="8" t="s">
        <v>11</v>
      </c>
      <c r="B5" s="12" t="s">
        <v>12</v>
      </c>
      <c r="C5" s="10">
        <v>4</v>
      </c>
      <c r="D5" s="11">
        <v>3693</v>
      </c>
      <c r="E5" s="11">
        <v>1800</v>
      </c>
      <c r="F5" s="8" t="s">
        <v>99</v>
      </c>
    </row>
    <row r="6" spans="1:7" ht="18" customHeight="1" x14ac:dyDescent="0.2">
      <c r="A6" s="8" t="s">
        <v>14</v>
      </c>
      <c r="B6" s="12" t="s">
        <v>12</v>
      </c>
      <c r="C6" s="13">
        <v>4</v>
      </c>
      <c r="D6" s="11">
        <v>790</v>
      </c>
      <c r="E6" s="11">
        <v>0</v>
      </c>
      <c r="F6" s="8" t="s">
        <v>106</v>
      </c>
    </row>
    <row r="7" spans="1:7" ht="18" customHeight="1" x14ac:dyDescent="0.2">
      <c r="A7" s="8" t="s">
        <v>16</v>
      </c>
      <c r="B7" s="12" t="s">
        <v>12</v>
      </c>
      <c r="C7" s="13">
        <v>3</v>
      </c>
      <c r="D7" s="11">
        <v>508</v>
      </c>
      <c r="E7" s="11">
        <v>0</v>
      </c>
      <c r="F7" s="8" t="s">
        <v>126</v>
      </c>
    </row>
    <row r="8" spans="1:7" ht="18" customHeight="1" x14ac:dyDescent="0.2">
      <c r="A8" s="8" t="s">
        <v>18</v>
      </c>
      <c r="B8" s="12" t="s">
        <v>12</v>
      </c>
      <c r="C8" s="13">
        <v>2.5</v>
      </c>
      <c r="D8" s="11">
        <v>930</v>
      </c>
      <c r="E8" s="14">
        <v>900</v>
      </c>
      <c r="F8" s="8" t="s">
        <v>19</v>
      </c>
    </row>
    <row r="9" spans="1:7" ht="18" customHeight="1" x14ac:dyDescent="0.2">
      <c r="A9" s="8" t="s">
        <v>20</v>
      </c>
      <c r="B9" s="9" t="s">
        <v>21</v>
      </c>
      <c r="C9" s="13">
        <v>3</v>
      </c>
      <c r="D9" s="11">
        <v>4784</v>
      </c>
      <c r="E9" s="14">
        <v>4784</v>
      </c>
      <c r="F9" s="8" t="s">
        <v>108</v>
      </c>
    </row>
    <row r="10" spans="1:7" ht="18" customHeight="1" x14ac:dyDescent="0.2">
      <c r="A10" s="8" t="s">
        <v>23</v>
      </c>
      <c r="B10" s="12" t="s">
        <v>12</v>
      </c>
      <c r="C10" s="13">
        <v>2.5</v>
      </c>
      <c r="D10" s="11">
        <v>799</v>
      </c>
      <c r="E10" s="14">
        <v>0</v>
      </c>
      <c r="F10" s="8" t="s">
        <v>116</v>
      </c>
    </row>
    <row r="11" spans="1:7" ht="18" customHeight="1" x14ac:dyDescent="0.2">
      <c r="A11" s="8" t="s">
        <v>25</v>
      </c>
      <c r="B11" s="12" t="s">
        <v>12</v>
      </c>
      <c r="C11" s="13">
        <v>4</v>
      </c>
      <c r="D11" s="11">
        <v>4768</v>
      </c>
      <c r="E11" s="14">
        <v>4768</v>
      </c>
      <c r="F11" s="8" t="s">
        <v>110</v>
      </c>
    </row>
    <row r="12" spans="1:7" ht="18" customHeight="1" x14ac:dyDescent="0.2">
      <c r="A12" s="8" t="s">
        <v>27</v>
      </c>
      <c r="B12" s="8" t="s">
        <v>28</v>
      </c>
      <c r="C12" s="13">
        <v>2.5</v>
      </c>
      <c r="D12" s="11">
        <v>740</v>
      </c>
      <c r="E12" s="14">
        <v>700</v>
      </c>
      <c r="F12" s="8"/>
    </row>
    <row r="13" spans="1:7" ht="18" customHeight="1" x14ac:dyDescent="0.2">
      <c r="A13" s="8" t="s">
        <v>29</v>
      </c>
      <c r="B13" s="12" t="s">
        <v>12</v>
      </c>
      <c r="C13" s="13">
        <v>2.5</v>
      </c>
      <c r="D13" s="11">
        <v>350</v>
      </c>
      <c r="E13" s="14">
        <v>350</v>
      </c>
      <c r="F13" s="8"/>
    </row>
    <row r="14" spans="1:7" ht="18" customHeight="1" x14ac:dyDescent="0.2">
      <c r="A14" s="8" t="s">
        <v>30</v>
      </c>
      <c r="B14" s="8" t="s">
        <v>31</v>
      </c>
      <c r="C14" s="13">
        <v>2.5</v>
      </c>
      <c r="D14" s="11">
        <v>385</v>
      </c>
      <c r="E14" s="14">
        <v>0</v>
      </c>
      <c r="F14" s="8"/>
    </row>
    <row r="15" spans="1:7" ht="18" customHeight="1" x14ac:dyDescent="0.2">
      <c r="A15" s="8" t="s">
        <v>32</v>
      </c>
      <c r="B15" s="12" t="s">
        <v>12</v>
      </c>
      <c r="C15" s="13">
        <v>2.5</v>
      </c>
      <c r="D15" s="11">
        <v>307</v>
      </c>
      <c r="E15" s="14">
        <v>0</v>
      </c>
      <c r="F15" s="8" t="s">
        <v>33</v>
      </c>
    </row>
    <row r="16" spans="1:7" ht="18" customHeight="1" x14ac:dyDescent="0.2">
      <c r="A16" s="8" t="s">
        <v>34</v>
      </c>
      <c r="B16" s="8" t="s">
        <v>35</v>
      </c>
      <c r="C16" s="13">
        <v>2.5</v>
      </c>
      <c r="D16" s="11">
        <v>261</v>
      </c>
      <c r="E16" s="14">
        <v>0</v>
      </c>
      <c r="F16" s="8"/>
    </row>
    <row r="17" spans="1:6" ht="18" customHeight="1" x14ac:dyDescent="0.2">
      <c r="A17" s="8" t="s">
        <v>36</v>
      </c>
      <c r="B17" s="8" t="s">
        <v>37</v>
      </c>
      <c r="C17" s="13">
        <v>2.5</v>
      </c>
      <c r="D17" s="11">
        <v>185</v>
      </c>
      <c r="E17" s="14">
        <v>0</v>
      </c>
      <c r="F17" s="8" t="s">
        <v>38</v>
      </c>
    </row>
    <row r="18" spans="1:6" ht="18" customHeight="1" x14ac:dyDescent="0.2">
      <c r="A18" s="8" t="s">
        <v>39</v>
      </c>
      <c r="B18" s="8" t="s">
        <v>40</v>
      </c>
      <c r="C18" s="13">
        <v>2.5</v>
      </c>
      <c r="D18" s="11">
        <v>433</v>
      </c>
      <c r="E18" s="14">
        <v>0</v>
      </c>
      <c r="F18" s="8" t="s">
        <v>33</v>
      </c>
    </row>
    <row r="19" spans="1:6" ht="18" customHeight="1" x14ac:dyDescent="0.2">
      <c r="A19" s="8" t="s">
        <v>41</v>
      </c>
      <c r="B19" s="12" t="s">
        <v>12</v>
      </c>
      <c r="C19" s="13">
        <v>4</v>
      </c>
      <c r="D19" s="11">
        <v>3572</v>
      </c>
      <c r="E19" s="14">
        <v>2262</v>
      </c>
      <c r="F19" s="8" t="s">
        <v>127</v>
      </c>
    </row>
    <row r="20" spans="1:6" ht="18" customHeight="1" x14ac:dyDescent="0.2">
      <c r="A20" s="8" t="s">
        <v>43</v>
      </c>
      <c r="B20" s="9" t="s">
        <v>44</v>
      </c>
      <c r="C20" s="13">
        <v>4</v>
      </c>
      <c r="D20" s="11">
        <v>2145</v>
      </c>
      <c r="E20" s="14">
        <v>0</v>
      </c>
      <c r="F20" s="8" t="s">
        <v>121</v>
      </c>
    </row>
    <row r="21" spans="1:6" ht="18" customHeight="1" x14ac:dyDescent="0.2">
      <c r="A21" s="8" t="s">
        <v>46</v>
      </c>
      <c r="B21" s="12" t="s">
        <v>12</v>
      </c>
      <c r="C21" s="13">
        <v>3.6</v>
      </c>
      <c r="D21" s="11">
        <v>460</v>
      </c>
      <c r="E21" s="14">
        <v>0</v>
      </c>
      <c r="F21" s="8" t="s">
        <v>118</v>
      </c>
    </row>
    <row r="22" spans="1:6" ht="18" customHeight="1" x14ac:dyDescent="0.2">
      <c r="A22" s="8" t="s">
        <v>48</v>
      </c>
      <c r="B22" s="12" t="s">
        <v>12</v>
      </c>
      <c r="C22" s="13">
        <v>2.5</v>
      </c>
      <c r="D22" s="11">
        <v>609</v>
      </c>
      <c r="E22" s="14">
        <v>0</v>
      </c>
      <c r="F22" s="8"/>
    </row>
    <row r="23" spans="1:6" ht="18" customHeight="1" x14ac:dyDescent="0.2">
      <c r="A23" s="8" t="s">
        <v>49</v>
      </c>
      <c r="B23" s="8" t="s">
        <v>50</v>
      </c>
      <c r="C23" s="13">
        <v>3.6</v>
      </c>
      <c r="D23" s="11">
        <v>555</v>
      </c>
      <c r="E23" s="14">
        <v>0</v>
      </c>
      <c r="F23" s="8" t="s">
        <v>117</v>
      </c>
    </row>
    <row r="24" spans="1:6" ht="18" customHeight="1" x14ac:dyDescent="0.2">
      <c r="A24" s="8" t="s">
        <v>52</v>
      </c>
      <c r="B24" s="8" t="s">
        <v>53</v>
      </c>
      <c r="C24" s="13">
        <v>2.5</v>
      </c>
      <c r="D24" s="11">
        <v>650</v>
      </c>
      <c r="E24" s="14">
        <v>360</v>
      </c>
      <c r="F24" s="8"/>
    </row>
    <row r="25" spans="1:6" ht="18" customHeight="1" x14ac:dyDescent="0.2">
      <c r="A25" s="8" t="s">
        <v>54</v>
      </c>
      <c r="B25" s="12" t="s">
        <v>12</v>
      </c>
      <c r="C25" s="13">
        <v>2.5</v>
      </c>
      <c r="D25" s="11">
        <v>300</v>
      </c>
      <c r="E25" s="14">
        <v>0</v>
      </c>
      <c r="F25" s="8"/>
    </row>
    <row r="26" spans="1:6" ht="18" customHeight="1" x14ac:dyDescent="0.2">
      <c r="A26" s="8" t="s">
        <v>55</v>
      </c>
      <c r="B26" s="8" t="s">
        <v>56</v>
      </c>
      <c r="C26" s="13">
        <v>4</v>
      </c>
      <c r="D26" s="11">
        <v>200</v>
      </c>
      <c r="E26" s="14">
        <v>200</v>
      </c>
      <c r="F26" s="8" t="s">
        <v>57</v>
      </c>
    </row>
    <row r="27" spans="1:6" ht="18" customHeight="1" x14ac:dyDescent="0.2">
      <c r="A27" s="8" t="s">
        <v>58</v>
      </c>
      <c r="B27" s="8" t="s">
        <v>59</v>
      </c>
      <c r="C27" s="13">
        <v>2.5</v>
      </c>
      <c r="D27" s="11">
        <v>350</v>
      </c>
      <c r="E27" s="14">
        <v>0</v>
      </c>
      <c r="F27" s="8"/>
    </row>
    <row r="28" spans="1:6" ht="18" customHeight="1" x14ac:dyDescent="0.2">
      <c r="A28" s="8" t="s">
        <v>60</v>
      </c>
      <c r="B28" s="9" t="s">
        <v>61</v>
      </c>
      <c r="C28" s="13">
        <v>2.5</v>
      </c>
      <c r="D28" s="11">
        <v>293</v>
      </c>
      <c r="E28" s="14">
        <v>0</v>
      </c>
      <c r="F28" s="8" t="s">
        <v>33</v>
      </c>
    </row>
    <row r="29" spans="1:6" ht="18" customHeight="1" x14ac:dyDescent="0.2">
      <c r="A29" s="9" t="s">
        <v>62</v>
      </c>
      <c r="B29" s="12" t="s">
        <v>12</v>
      </c>
      <c r="C29" s="13">
        <v>2.5</v>
      </c>
      <c r="D29" s="11">
        <v>520</v>
      </c>
      <c r="E29" s="14">
        <v>0</v>
      </c>
      <c r="F29" s="8"/>
    </row>
    <row r="30" spans="1:6" ht="18" customHeight="1" x14ac:dyDescent="0.2">
      <c r="A30" s="8" t="s">
        <v>64</v>
      </c>
      <c r="B30" s="9" t="s">
        <v>65</v>
      </c>
      <c r="C30" s="13">
        <v>4</v>
      </c>
      <c r="D30" s="11">
        <v>578</v>
      </c>
      <c r="E30" s="14">
        <v>578</v>
      </c>
      <c r="F30" s="8" t="s">
        <v>112</v>
      </c>
    </row>
    <row r="31" spans="1:6" ht="18" customHeight="1" x14ac:dyDescent="0.2">
      <c r="A31" s="8" t="s">
        <v>67</v>
      </c>
      <c r="B31" s="9" t="s">
        <v>68</v>
      </c>
      <c r="C31" s="13">
        <v>4</v>
      </c>
      <c r="D31" s="11">
        <v>2943</v>
      </c>
      <c r="E31" s="14">
        <v>1588</v>
      </c>
      <c r="F31" s="8" t="s">
        <v>69</v>
      </c>
    </row>
    <row r="32" spans="1:6" ht="18" customHeight="1" x14ac:dyDescent="0.2">
      <c r="A32" s="8" t="s">
        <v>70</v>
      </c>
      <c r="B32" s="9" t="s">
        <v>9</v>
      </c>
      <c r="C32" s="13">
        <v>4</v>
      </c>
      <c r="D32" s="11">
        <v>318</v>
      </c>
      <c r="E32" s="14">
        <v>0</v>
      </c>
      <c r="F32" s="8" t="s">
        <v>128</v>
      </c>
    </row>
    <row r="33" spans="1:6" ht="18" customHeight="1" x14ac:dyDescent="0.2">
      <c r="A33" s="8" t="s">
        <v>72</v>
      </c>
      <c r="B33" s="9" t="s">
        <v>73</v>
      </c>
      <c r="C33" s="13">
        <v>4</v>
      </c>
      <c r="D33" s="11">
        <v>529</v>
      </c>
      <c r="E33" s="14">
        <v>479</v>
      </c>
      <c r="F33" s="8" t="s">
        <v>113</v>
      </c>
    </row>
    <row r="34" spans="1:6" ht="18" customHeight="1" x14ac:dyDescent="0.2">
      <c r="A34" s="8" t="s">
        <v>75</v>
      </c>
      <c r="B34" s="9" t="s">
        <v>44</v>
      </c>
      <c r="C34" s="13">
        <v>3</v>
      </c>
      <c r="D34" s="11">
        <v>3790</v>
      </c>
      <c r="E34" s="14">
        <v>3100</v>
      </c>
      <c r="F34" s="8" t="s">
        <v>122</v>
      </c>
    </row>
    <row r="35" spans="1:6" ht="18" customHeight="1" x14ac:dyDescent="0.2">
      <c r="A35" s="8" t="s">
        <v>77</v>
      </c>
      <c r="B35" s="9" t="s">
        <v>78</v>
      </c>
      <c r="C35" s="10">
        <v>3</v>
      </c>
      <c r="D35" s="11">
        <v>7180</v>
      </c>
      <c r="E35" s="14">
        <v>0</v>
      </c>
      <c r="F35" s="8" t="s">
        <v>79</v>
      </c>
    </row>
    <row r="36" spans="1:6" ht="18" customHeight="1" x14ac:dyDescent="0.2">
      <c r="A36" s="8" t="s">
        <v>80</v>
      </c>
      <c r="B36" s="12" t="s">
        <v>12</v>
      </c>
      <c r="C36" s="13">
        <v>4</v>
      </c>
      <c r="D36" s="11">
        <v>1029</v>
      </c>
      <c r="E36" s="14">
        <v>300</v>
      </c>
      <c r="F36" s="8" t="s">
        <v>129</v>
      </c>
    </row>
    <row r="37" spans="1:6" ht="18" customHeight="1" x14ac:dyDescent="0.2">
      <c r="A37" s="8" t="s">
        <v>82</v>
      </c>
      <c r="B37" s="9" t="s">
        <v>120</v>
      </c>
      <c r="C37" s="13">
        <v>4</v>
      </c>
      <c r="D37" s="11">
        <v>400</v>
      </c>
      <c r="E37" s="14">
        <v>0</v>
      </c>
      <c r="F37" s="8" t="s">
        <v>84</v>
      </c>
    </row>
    <row r="38" spans="1:6" ht="18" customHeight="1" x14ac:dyDescent="0.2">
      <c r="A38" s="8" t="s">
        <v>85</v>
      </c>
      <c r="B38" s="9" t="s">
        <v>86</v>
      </c>
      <c r="C38" s="13">
        <v>3</v>
      </c>
      <c r="D38" s="11">
        <v>436</v>
      </c>
      <c r="E38" s="14">
        <v>0</v>
      </c>
      <c r="F38" s="8" t="s">
        <v>84</v>
      </c>
    </row>
    <row r="39" spans="1:6" ht="18" customHeight="1" x14ac:dyDescent="0.2">
      <c r="A39" s="8" t="s">
        <v>87</v>
      </c>
      <c r="B39" s="9" t="s">
        <v>88</v>
      </c>
      <c r="C39" s="13">
        <v>3</v>
      </c>
      <c r="D39" s="11">
        <v>655</v>
      </c>
      <c r="E39" s="14">
        <v>0</v>
      </c>
      <c r="F39" s="8" t="s">
        <v>89</v>
      </c>
    </row>
    <row r="40" spans="1:6" ht="18" customHeight="1" x14ac:dyDescent="0.2">
      <c r="A40" s="8" t="s">
        <v>90</v>
      </c>
      <c r="B40" s="9" t="s">
        <v>91</v>
      </c>
      <c r="C40" s="13">
        <v>3</v>
      </c>
      <c r="D40" s="11">
        <v>1300</v>
      </c>
      <c r="E40" s="14">
        <v>0</v>
      </c>
      <c r="F40" s="8" t="s">
        <v>92</v>
      </c>
    </row>
    <row r="41" spans="1:6" ht="18" customHeight="1" x14ac:dyDescent="0.2">
      <c r="A41" s="8" t="s">
        <v>93</v>
      </c>
      <c r="B41" s="9" t="s">
        <v>94</v>
      </c>
      <c r="C41" s="13">
        <v>3</v>
      </c>
      <c r="D41" s="11">
        <v>210</v>
      </c>
      <c r="E41" s="14">
        <v>0</v>
      </c>
      <c r="F41" s="8" t="s">
        <v>95</v>
      </c>
    </row>
    <row r="42" spans="1:6" ht="18" customHeight="1" x14ac:dyDescent="0.2">
      <c r="A42" s="6" t="s">
        <v>98</v>
      </c>
      <c r="B42" s="15"/>
      <c r="C42" s="16"/>
      <c r="D42" s="17">
        <f>SUM(D4:D41)</f>
        <v>52101</v>
      </c>
      <c r="E42" s="18">
        <f>SUM(E4:E41)</f>
        <v>26315</v>
      </c>
      <c r="F42" s="16"/>
    </row>
  </sheetData>
  <phoneticPr fontId="2"/>
  <pageMargins left="1.1417322834645669" right="0.78740157480314965" top="0.78740157480314965" bottom="0.78740157480314965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 codeName="Sheet15"/>
  <dimension ref="A1:G42"/>
  <sheetViews>
    <sheetView zoomScaleNormal="100" zoomScaleSheetLayoutView="100" workbookViewId="0"/>
  </sheetViews>
  <sheetFormatPr defaultColWidth="8.3984375" defaultRowHeight="18" customHeight="1" x14ac:dyDescent="0.15"/>
  <cols>
    <col min="1" max="1" width="11.296875" style="5" customWidth="1"/>
    <col min="2" max="2" width="11.796875" style="5" bestFit="1" customWidth="1"/>
    <col min="3" max="3" width="7" style="5" customWidth="1"/>
    <col min="4" max="4" width="7.09765625" style="5" customWidth="1"/>
    <col min="5" max="5" width="10.19921875" style="5" customWidth="1"/>
    <col min="6" max="6" width="14.296875" style="5" customWidth="1"/>
    <col min="7" max="16384" width="8.3984375" style="5"/>
  </cols>
  <sheetData>
    <row r="1" spans="1:7" s="2" customFormat="1" ht="18" customHeight="1" x14ac:dyDescent="0.15">
      <c r="A1" s="1" t="s">
        <v>130</v>
      </c>
      <c r="F1" s="3" t="s">
        <v>125</v>
      </c>
      <c r="G1" s="3"/>
    </row>
    <row r="2" spans="1:7" ht="5.0999999999999996" customHeight="1" x14ac:dyDescent="0.15">
      <c r="A2" s="4"/>
      <c r="F2" s="4"/>
      <c r="G2" s="4"/>
    </row>
    <row r="3" spans="1:7" ht="18" customHeight="1" x14ac:dyDescent="0.1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15">
      <c r="A4" s="8" t="s">
        <v>8</v>
      </c>
      <c r="B4" s="9" t="s">
        <v>9</v>
      </c>
      <c r="C4" s="10">
        <v>3.6</v>
      </c>
      <c r="D4" s="11">
        <v>4146</v>
      </c>
      <c r="E4" s="14">
        <v>4146</v>
      </c>
      <c r="F4" s="8" t="s">
        <v>105</v>
      </c>
    </row>
    <row r="5" spans="1:7" ht="18" customHeight="1" x14ac:dyDescent="0.15">
      <c r="A5" s="8" t="s">
        <v>11</v>
      </c>
      <c r="B5" s="12" t="s">
        <v>12</v>
      </c>
      <c r="C5" s="10">
        <v>4</v>
      </c>
      <c r="D5" s="11">
        <v>3693</v>
      </c>
      <c r="E5" s="14">
        <v>1800</v>
      </c>
      <c r="F5" s="8" t="s">
        <v>99</v>
      </c>
    </row>
    <row r="6" spans="1:7" ht="18" customHeight="1" x14ac:dyDescent="0.15">
      <c r="A6" s="8" t="s">
        <v>14</v>
      </c>
      <c r="B6" s="12" t="s">
        <v>12</v>
      </c>
      <c r="C6" s="13">
        <v>4</v>
      </c>
      <c r="D6" s="11">
        <v>790</v>
      </c>
      <c r="E6" s="14">
        <v>0</v>
      </c>
      <c r="F6" s="8" t="s">
        <v>106</v>
      </c>
    </row>
    <row r="7" spans="1:7" ht="18" customHeight="1" x14ac:dyDescent="0.15">
      <c r="A7" s="8" t="s">
        <v>16</v>
      </c>
      <c r="B7" s="12" t="s">
        <v>12</v>
      </c>
      <c r="C7" s="13">
        <v>3</v>
      </c>
      <c r="D7" s="11">
        <v>508</v>
      </c>
      <c r="E7" s="14">
        <v>0</v>
      </c>
      <c r="F7" s="8" t="s">
        <v>126</v>
      </c>
    </row>
    <row r="8" spans="1:7" ht="18" customHeight="1" x14ac:dyDescent="0.15">
      <c r="A8" s="8" t="s">
        <v>18</v>
      </c>
      <c r="B8" s="12" t="s">
        <v>12</v>
      </c>
      <c r="C8" s="13">
        <v>2.5</v>
      </c>
      <c r="D8" s="11">
        <v>930</v>
      </c>
      <c r="E8" s="14">
        <v>900</v>
      </c>
      <c r="F8" s="8" t="s">
        <v>19</v>
      </c>
    </row>
    <row r="9" spans="1:7" ht="18" customHeight="1" x14ac:dyDescent="0.15">
      <c r="A9" s="8" t="s">
        <v>20</v>
      </c>
      <c r="B9" s="9" t="s">
        <v>21</v>
      </c>
      <c r="C9" s="13">
        <v>3</v>
      </c>
      <c r="D9" s="11">
        <v>4784</v>
      </c>
      <c r="E9" s="14">
        <v>4784</v>
      </c>
      <c r="F9" s="8" t="s">
        <v>108</v>
      </c>
    </row>
    <row r="10" spans="1:7" ht="18" customHeight="1" x14ac:dyDescent="0.15">
      <c r="A10" s="8" t="s">
        <v>23</v>
      </c>
      <c r="B10" s="12" t="s">
        <v>12</v>
      </c>
      <c r="C10" s="13">
        <v>2.5</v>
      </c>
      <c r="D10" s="11">
        <v>799</v>
      </c>
      <c r="E10" s="14">
        <v>0</v>
      </c>
      <c r="F10" s="8" t="s">
        <v>116</v>
      </c>
    </row>
    <row r="11" spans="1:7" ht="18" customHeight="1" x14ac:dyDescent="0.15">
      <c r="A11" s="8" t="s">
        <v>25</v>
      </c>
      <c r="B11" s="12" t="s">
        <v>12</v>
      </c>
      <c r="C11" s="13">
        <v>4</v>
      </c>
      <c r="D11" s="11">
        <v>4768</v>
      </c>
      <c r="E11" s="14">
        <v>4768</v>
      </c>
      <c r="F11" s="8" t="s">
        <v>110</v>
      </c>
    </row>
    <row r="12" spans="1:7" ht="18" customHeight="1" x14ac:dyDescent="0.15">
      <c r="A12" s="8" t="s">
        <v>27</v>
      </c>
      <c r="B12" s="8" t="s">
        <v>28</v>
      </c>
      <c r="C12" s="13">
        <v>2.5</v>
      </c>
      <c r="D12" s="11">
        <v>740</v>
      </c>
      <c r="E12" s="19">
        <v>700</v>
      </c>
      <c r="F12" s="8"/>
    </row>
    <row r="13" spans="1:7" ht="18" customHeight="1" x14ac:dyDescent="0.15">
      <c r="A13" s="8" t="s">
        <v>29</v>
      </c>
      <c r="B13" s="12" t="s">
        <v>12</v>
      </c>
      <c r="C13" s="13">
        <v>2.5</v>
      </c>
      <c r="D13" s="11">
        <v>350</v>
      </c>
      <c r="E13" s="14">
        <v>350</v>
      </c>
      <c r="F13" s="8"/>
    </row>
    <row r="14" spans="1:7" ht="18" customHeight="1" x14ac:dyDescent="0.15">
      <c r="A14" s="8" t="s">
        <v>30</v>
      </c>
      <c r="B14" s="8" t="s">
        <v>31</v>
      </c>
      <c r="C14" s="13">
        <v>2.5</v>
      </c>
      <c r="D14" s="11">
        <v>385</v>
      </c>
      <c r="E14" s="14">
        <v>0</v>
      </c>
      <c r="F14" s="8"/>
    </row>
    <row r="15" spans="1:7" ht="18" customHeight="1" x14ac:dyDescent="0.15">
      <c r="A15" s="8" t="s">
        <v>32</v>
      </c>
      <c r="B15" s="12" t="s">
        <v>12</v>
      </c>
      <c r="C15" s="13">
        <v>2.5</v>
      </c>
      <c r="D15" s="11">
        <v>307</v>
      </c>
      <c r="E15" s="14">
        <v>0</v>
      </c>
      <c r="F15" s="8" t="s">
        <v>33</v>
      </c>
    </row>
    <row r="16" spans="1:7" ht="18" customHeight="1" x14ac:dyDescent="0.15">
      <c r="A16" s="8" t="s">
        <v>34</v>
      </c>
      <c r="B16" s="8" t="s">
        <v>35</v>
      </c>
      <c r="C16" s="13">
        <v>2.5</v>
      </c>
      <c r="D16" s="11">
        <v>261</v>
      </c>
      <c r="E16" s="14">
        <v>0</v>
      </c>
      <c r="F16" s="8"/>
    </row>
    <row r="17" spans="1:6" ht="18" customHeight="1" x14ac:dyDescent="0.15">
      <c r="A17" s="8" t="s">
        <v>36</v>
      </c>
      <c r="B17" s="8" t="s">
        <v>37</v>
      </c>
      <c r="C17" s="13">
        <v>2.5</v>
      </c>
      <c r="D17" s="11">
        <v>185</v>
      </c>
      <c r="E17" s="14">
        <v>0</v>
      </c>
      <c r="F17" s="8" t="s">
        <v>38</v>
      </c>
    </row>
    <row r="18" spans="1:6" ht="18" customHeight="1" x14ac:dyDescent="0.15">
      <c r="A18" s="8" t="s">
        <v>39</v>
      </c>
      <c r="B18" s="8" t="s">
        <v>40</v>
      </c>
      <c r="C18" s="13">
        <v>2.5</v>
      </c>
      <c r="D18" s="11">
        <v>433</v>
      </c>
      <c r="E18" s="14">
        <v>0</v>
      </c>
      <c r="F18" s="8" t="s">
        <v>33</v>
      </c>
    </row>
    <row r="19" spans="1:6" ht="18" customHeight="1" x14ac:dyDescent="0.15">
      <c r="A19" s="8" t="s">
        <v>41</v>
      </c>
      <c r="B19" s="12" t="s">
        <v>12</v>
      </c>
      <c r="C19" s="13">
        <v>4</v>
      </c>
      <c r="D19" s="11">
        <v>3572</v>
      </c>
      <c r="E19" s="14">
        <v>2262</v>
      </c>
      <c r="F19" s="8" t="s">
        <v>127</v>
      </c>
    </row>
    <row r="20" spans="1:6" ht="18" customHeight="1" x14ac:dyDescent="0.15">
      <c r="A20" s="8" t="s">
        <v>43</v>
      </c>
      <c r="B20" s="9" t="s">
        <v>44</v>
      </c>
      <c r="C20" s="13">
        <v>4</v>
      </c>
      <c r="D20" s="11">
        <v>2145</v>
      </c>
      <c r="E20" s="14">
        <v>0</v>
      </c>
      <c r="F20" s="8" t="s">
        <v>121</v>
      </c>
    </row>
    <row r="21" spans="1:6" ht="18" customHeight="1" x14ac:dyDescent="0.15">
      <c r="A21" s="8" t="s">
        <v>46</v>
      </c>
      <c r="B21" s="12" t="s">
        <v>12</v>
      </c>
      <c r="C21" s="13">
        <v>3.6</v>
      </c>
      <c r="D21" s="11">
        <v>460</v>
      </c>
      <c r="E21" s="14">
        <v>0</v>
      </c>
      <c r="F21" s="8" t="s">
        <v>118</v>
      </c>
    </row>
    <row r="22" spans="1:6" ht="18" customHeight="1" x14ac:dyDescent="0.15">
      <c r="A22" s="8" t="s">
        <v>48</v>
      </c>
      <c r="B22" s="12" t="s">
        <v>12</v>
      </c>
      <c r="C22" s="13">
        <v>2.5</v>
      </c>
      <c r="D22" s="11">
        <v>609</v>
      </c>
      <c r="E22" s="14">
        <v>0</v>
      </c>
      <c r="F22" s="8"/>
    </row>
    <row r="23" spans="1:6" ht="18" customHeight="1" x14ac:dyDescent="0.15">
      <c r="A23" s="8" t="s">
        <v>49</v>
      </c>
      <c r="B23" s="8" t="s">
        <v>50</v>
      </c>
      <c r="C23" s="13">
        <v>3.6</v>
      </c>
      <c r="D23" s="11">
        <v>555</v>
      </c>
      <c r="E23" s="14">
        <v>0</v>
      </c>
      <c r="F23" s="8" t="s">
        <v>117</v>
      </c>
    </row>
    <row r="24" spans="1:6" ht="18" customHeight="1" x14ac:dyDescent="0.15">
      <c r="A24" s="8" t="s">
        <v>52</v>
      </c>
      <c r="B24" s="8" t="s">
        <v>53</v>
      </c>
      <c r="C24" s="13">
        <v>2.5</v>
      </c>
      <c r="D24" s="11">
        <v>650</v>
      </c>
      <c r="E24" s="14">
        <v>360</v>
      </c>
      <c r="F24" s="8"/>
    </row>
    <row r="25" spans="1:6" ht="18" customHeight="1" x14ac:dyDescent="0.15">
      <c r="A25" s="8" t="s">
        <v>54</v>
      </c>
      <c r="B25" s="12" t="s">
        <v>12</v>
      </c>
      <c r="C25" s="13">
        <v>2.5</v>
      </c>
      <c r="D25" s="11">
        <v>300</v>
      </c>
      <c r="E25" s="14">
        <v>0</v>
      </c>
      <c r="F25" s="8"/>
    </row>
    <row r="26" spans="1:6" ht="18" customHeight="1" x14ac:dyDescent="0.15">
      <c r="A26" s="8" t="s">
        <v>55</v>
      </c>
      <c r="B26" s="8" t="s">
        <v>56</v>
      </c>
      <c r="C26" s="13">
        <v>4</v>
      </c>
      <c r="D26" s="11">
        <v>200</v>
      </c>
      <c r="E26" s="14">
        <v>200</v>
      </c>
      <c r="F26" s="8" t="s">
        <v>57</v>
      </c>
    </row>
    <row r="27" spans="1:6" ht="18" customHeight="1" x14ac:dyDescent="0.15">
      <c r="A27" s="8" t="s">
        <v>58</v>
      </c>
      <c r="B27" s="8" t="s">
        <v>59</v>
      </c>
      <c r="C27" s="13">
        <v>2.5</v>
      </c>
      <c r="D27" s="11">
        <v>350</v>
      </c>
      <c r="E27" s="14">
        <v>0</v>
      </c>
      <c r="F27" s="8"/>
    </row>
    <row r="28" spans="1:6" ht="18" customHeight="1" x14ac:dyDescent="0.15">
      <c r="A28" s="8" t="s">
        <v>60</v>
      </c>
      <c r="B28" s="9" t="s">
        <v>61</v>
      </c>
      <c r="C28" s="13">
        <v>2.5</v>
      </c>
      <c r="D28" s="11">
        <v>293</v>
      </c>
      <c r="E28" s="14">
        <v>0</v>
      </c>
      <c r="F28" s="8" t="s">
        <v>33</v>
      </c>
    </row>
    <row r="29" spans="1:6" ht="18" customHeight="1" x14ac:dyDescent="0.15">
      <c r="A29" s="9" t="s">
        <v>62</v>
      </c>
      <c r="B29" s="12" t="s">
        <v>12</v>
      </c>
      <c r="C29" s="13">
        <v>2.5</v>
      </c>
      <c r="D29" s="11">
        <v>520</v>
      </c>
      <c r="E29" s="14">
        <v>0</v>
      </c>
      <c r="F29" s="8"/>
    </row>
    <row r="30" spans="1:6" ht="18" customHeight="1" x14ac:dyDescent="0.15">
      <c r="A30" s="8" t="s">
        <v>64</v>
      </c>
      <c r="B30" s="9" t="s">
        <v>65</v>
      </c>
      <c r="C30" s="13">
        <v>4</v>
      </c>
      <c r="D30" s="11">
        <v>578</v>
      </c>
      <c r="E30" s="14">
        <v>578</v>
      </c>
      <c r="F30" s="8" t="s">
        <v>112</v>
      </c>
    </row>
    <row r="31" spans="1:6" ht="18" customHeight="1" x14ac:dyDescent="0.15">
      <c r="A31" s="8" t="s">
        <v>67</v>
      </c>
      <c r="B31" s="9" t="s">
        <v>68</v>
      </c>
      <c r="C31" s="13">
        <v>4</v>
      </c>
      <c r="D31" s="11">
        <v>2943</v>
      </c>
      <c r="E31" s="14">
        <v>1588</v>
      </c>
      <c r="F31" s="8" t="s">
        <v>69</v>
      </c>
    </row>
    <row r="32" spans="1:6" ht="18" customHeight="1" x14ac:dyDescent="0.15">
      <c r="A32" s="8" t="s">
        <v>70</v>
      </c>
      <c r="B32" s="9" t="s">
        <v>9</v>
      </c>
      <c r="C32" s="13">
        <v>4</v>
      </c>
      <c r="D32" s="11">
        <v>318</v>
      </c>
      <c r="E32" s="14">
        <v>0</v>
      </c>
      <c r="F32" s="8" t="s">
        <v>128</v>
      </c>
    </row>
    <row r="33" spans="1:6" ht="18" customHeight="1" x14ac:dyDescent="0.15">
      <c r="A33" s="8" t="s">
        <v>72</v>
      </c>
      <c r="B33" s="9" t="s">
        <v>73</v>
      </c>
      <c r="C33" s="13">
        <v>4</v>
      </c>
      <c r="D33" s="11">
        <v>529</v>
      </c>
      <c r="E33" s="14">
        <v>479</v>
      </c>
      <c r="F33" s="8" t="s">
        <v>113</v>
      </c>
    </row>
    <row r="34" spans="1:6" ht="18" customHeight="1" x14ac:dyDescent="0.15">
      <c r="A34" s="8" t="s">
        <v>75</v>
      </c>
      <c r="B34" s="9" t="s">
        <v>44</v>
      </c>
      <c r="C34" s="13">
        <v>3</v>
      </c>
      <c r="D34" s="11">
        <v>3790</v>
      </c>
      <c r="E34" s="14">
        <v>2420</v>
      </c>
      <c r="F34" s="8" t="s">
        <v>122</v>
      </c>
    </row>
    <row r="35" spans="1:6" ht="18" customHeight="1" x14ac:dyDescent="0.15">
      <c r="A35" s="8" t="s">
        <v>77</v>
      </c>
      <c r="B35" s="9" t="s">
        <v>78</v>
      </c>
      <c r="C35" s="10">
        <v>3</v>
      </c>
      <c r="D35" s="11">
        <v>7180</v>
      </c>
      <c r="E35" s="14">
        <v>0</v>
      </c>
      <c r="F35" s="8" t="s">
        <v>79</v>
      </c>
    </row>
    <row r="36" spans="1:6" ht="18" customHeight="1" x14ac:dyDescent="0.15">
      <c r="A36" s="8" t="s">
        <v>80</v>
      </c>
      <c r="B36" s="12" t="s">
        <v>12</v>
      </c>
      <c r="C36" s="13">
        <v>4</v>
      </c>
      <c r="D36" s="11">
        <v>1029</v>
      </c>
      <c r="E36" s="14">
        <v>300</v>
      </c>
      <c r="F36" s="8" t="s">
        <v>129</v>
      </c>
    </row>
    <row r="37" spans="1:6" ht="18" customHeight="1" x14ac:dyDescent="0.15">
      <c r="A37" s="8" t="s">
        <v>82</v>
      </c>
      <c r="B37" s="9" t="s">
        <v>120</v>
      </c>
      <c r="C37" s="13">
        <v>4</v>
      </c>
      <c r="D37" s="11">
        <v>86</v>
      </c>
      <c r="E37" s="14">
        <v>0</v>
      </c>
      <c r="F37" s="8" t="s">
        <v>84</v>
      </c>
    </row>
    <row r="38" spans="1:6" ht="18" customHeight="1" x14ac:dyDescent="0.15">
      <c r="A38" s="8" t="s">
        <v>85</v>
      </c>
      <c r="B38" s="9" t="s">
        <v>86</v>
      </c>
      <c r="C38" s="13">
        <v>3</v>
      </c>
      <c r="D38" s="11">
        <v>436</v>
      </c>
      <c r="E38" s="14">
        <v>0</v>
      </c>
      <c r="F38" s="8" t="s">
        <v>84</v>
      </c>
    </row>
    <row r="39" spans="1:6" ht="18" customHeight="1" x14ac:dyDescent="0.15">
      <c r="A39" s="8" t="s">
        <v>87</v>
      </c>
      <c r="B39" s="9" t="s">
        <v>88</v>
      </c>
      <c r="C39" s="13">
        <v>3</v>
      </c>
      <c r="D39" s="11">
        <v>655</v>
      </c>
      <c r="E39" s="14">
        <v>0</v>
      </c>
      <c r="F39" s="8" t="s">
        <v>89</v>
      </c>
    </row>
    <row r="40" spans="1:6" ht="18" customHeight="1" x14ac:dyDescent="0.15">
      <c r="A40" s="8" t="s">
        <v>90</v>
      </c>
      <c r="B40" s="9" t="s">
        <v>91</v>
      </c>
      <c r="C40" s="13">
        <v>3</v>
      </c>
      <c r="D40" s="11">
        <v>820</v>
      </c>
      <c r="E40" s="14">
        <v>0</v>
      </c>
      <c r="F40" s="8" t="s">
        <v>92</v>
      </c>
    </row>
    <row r="41" spans="1:6" ht="18" customHeight="1" x14ac:dyDescent="0.15">
      <c r="A41" s="8" t="s">
        <v>93</v>
      </c>
      <c r="B41" s="9" t="s">
        <v>94</v>
      </c>
      <c r="C41" s="13">
        <v>3</v>
      </c>
      <c r="D41" s="11">
        <v>210</v>
      </c>
      <c r="E41" s="14">
        <v>0</v>
      </c>
      <c r="F41" s="8" t="s">
        <v>95</v>
      </c>
    </row>
    <row r="42" spans="1:6" ht="18" customHeight="1" x14ac:dyDescent="0.15">
      <c r="A42" s="6" t="s">
        <v>98</v>
      </c>
      <c r="B42" s="15"/>
      <c r="C42" s="16"/>
      <c r="D42" s="17">
        <f>SUM(D4:D41)</f>
        <v>51307</v>
      </c>
      <c r="E42" s="20">
        <f>SUM(E4:E41)</f>
        <v>25635</v>
      </c>
      <c r="F42" s="16"/>
    </row>
  </sheetData>
  <phoneticPr fontId="2"/>
  <pageMargins left="1.1417322834645669" right="0.78740157480314965" top="0.78740157480314965" bottom="0.78740157480314965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 codeName="Sheet16"/>
  <dimension ref="A1:G42"/>
  <sheetViews>
    <sheetView workbookViewId="0"/>
  </sheetViews>
  <sheetFormatPr defaultColWidth="8.3984375" defaultRowHeight="18" customHeight="1" x14ac:dyDescent="0.15"/>
  <cols>
    <col min="1" max="1" width="11.296875" style="5" customWidth="1"/>
    <col min="2" max="2" width="11.796875" style="5" bestFit="1" customWidth="1"/>
    <col min="3" max="3" width="7" style="5" customWidth="1"/>
    <col min="4" max="4" width="7.09765625" style="5" customWidth="1"/>
    <col min="5" max="5" width="10.19921875" style="5" customWidth="1"/>
    <col min="6" max="6" width="14.296875" style="5" customWidth="1"/>
    <col min="7" max="16384" width="8.3984375" style="5"/>
  </cols>
  <sheetData>
    <row r="1" spans="1:7" s="2" customFormat="1" ht="18" customHeight="1" x14ac:dyDescent="0.15">
      <c r="A1" s="1" t="s">
        <v>130</v>
      </c>
      <c r="F1" s="3" t="s">
        <v>131</v>
      </c>
      <c r="G1" s="3"/>
    </row>
    <row r="2" spans="1:7" ht="5.0999999999999996" customHeight="1" x14ac:dyDescent="0.15">
      <c r="A2" s="4"/>
      <c r="F2" s="4"/>
      <c r="G2" s="4"/>
    </row>
    <row r="3" spans="1:7" ht="18" customHeight="1" x14ac:dyDescent="0.1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15">
      <c r="A4" s="8" t="s">
        <v>8</v>
      </c>
      <c r="B4" s="9" t="s">
        <v>9</v>
      </c>
      <c r="C4" s="10">
        <v>3.6</v>
      </c>
      <c r="D4" s="11">
        <v>4146</v>
      </c>
      <c r="E4" s="11">
        <v>4146</v>
      </c>
      <c r="F4" s="8" t="s">
        <v>105</v>
      </c>
    </row>
    <row r="5" spans="1:7" ht="18" customHeight="1" x14ac:dyDescent="0.15">
      <c r="A5" s="8" t="s">
        <v>11</v>
      </c>
      <c r="B5" s="12" t="s">
        <v>12</v>
      </c>
      <c r="C5" s="10">
        <v>4</v>
      </c>
      <c r="D5" s="11">
        <v>3693</v>
      </c>
      <c r="E5" s="21">
        <v>1800</v>
      </c>
      <c r="F5" s="8" t="s">
        <v>99</v>
      </c>
    </row>
    <row r="6" spans="1:7" ht="18" customHeight="1" x14ac:dyDescent="0.15">
      <c r="A6" s="8" t="s">
        <v>14</v>
      </c>
      <c r="B6" s="12" t="s">
        <v>12</v>
      </c>
      <c r="C6" s="13">
        <v>4</v>
      </c>
      <c r="D6" s="11">
        <v>790</v>
      </c>
      <c r="E6" s="11">
        <v>0</v>
      </c>
      <c r="F6" s="8" t="s">
        <v>106</v>
      </c>
    </row>
    <row r="7" spans="1:7" ht="18" customHeight="1" x14ac:dyDescent="0.15">
      <c r="A7" s="8" t="s">
        <v>16</v>
      </c>
      <c r="B7" s="12" t="s">
        <v>12</v>
      </c>
      <c r="C7" s="13">
        <v>3</v>
      </c>
      <c r="D7" s="11">
        <v>508</v>
      </c>
      <c r="E7" s="11">
        <v>0</v>
      </c>
      <c r="F7" s="8" t="s">
        <v>126</v>
      </c>
    </row>
    <row r="8" spans="1:7" ht="18" customHeight="1" x14ac:dyDescent="0.15">
      <c r="A8" s="8" t="s">
        <v>18</v>
      </c>
      <c r="B8" s="12" t="s">
        <v>12</v>
      </c>
      <c r="C8" s="13">
        <v>2.5</v>
      </c>
      <c r="D8" s="11">
        <v>930</v>
      </c>
      <c r="E8" s="11">
        <v>0</v>
      </c>
      <c r="F8" s="8" t="s">
        <v>19</v>
      </c>
    </row>
    <row r="9" spans="1:7" ht="18" customHeight="1" x14ac:dyDescent="0.15">
      <c r="A9" s="8" t="s">
        <v>20</v>
      </c>
      <c r="B9" s="9" t="s">
        <v>21</v>
      </c>
      <c r="C9" s="13">
        <v>3</v>
      </c>
      <c r="D9" s="11">
        <v>4784</v>
      </c>
      <c r="E9" s="11">
        <v>4784</v>
      </c>
      <c r="F9" s="8" t="s">
        <v>108</v>
      </c>
    </row>
    <row r="10" spans="1:7" ht="18" customHeight="1" x14ac:dyDescent="0.15">
      <c r="A10" s="8" t="s">
        <v>23</v>
      </c>
      <c r="B10" s="12" t="s">
        <v>12</v>
      </c>
      <c r="C10" s="13">
        <v>2.5</v>
      </c>
      <c r="D10" s="11">
        <v>799</v>
      </c>
      <c r="E10" s="11">
        <v>0</v>
      </c>
      <c r="F10" s="8" t="s">
        <v>116</v>
      </c>
    </row>
    <row r="11" spans="1:7" ht="18" customHeight="1" x14ac:dyDescent="0.15">
      <c r="A11" s="8" t="s">
        <v>25</v>
      </c>
      <c r="B11" s="12" t="s">
        <v>12</v>
      </c>
      <c r="C11" s="13">
        <v>4</v>
      </c>
      <c r="D11" s="11">
        <v>4768</v>
      </c>
      <c r="E11" s="11">
        <v>4768</v>
      </c>
      <c r="F11" s="8" t="s">
        <v>110</v>
      </c>
    </row>
    <row r="12" spans="1:7" ht="18" customHeight="1" x14ac:dyDescent="0.15">
      <c r="A12" s="8" t="s">
        <v>27</v>
      </c>
      <c r="B12" s="8" t="s">
        <v>28</v>
      </c>
      <c r="C12" s="13">
        <v>2.5</v>
      </c>
      <c r="D12" s="11">
        <v>740</v>
      </c>
      <c r="E12" s="21">
        <v>700</v>
      </c>
      <c r="F12" s="8"/>
    </row>
    <row r="13" spans="1:7" ht="18" customHeight="1" x14ac:dyDescent="0.15">
      <c r="A13" s="8" t="s">
        <v>29</v>
      </c>
      <c r="B13" s="12" t="s">
        <v>12</v>
      </c>
      <c r="C13" s="13">
        <v>2.5</v>
      </c>
      <c r="D13" s="11">
        <v>350</v>
      </c>
      <c r="E13" s="11">
        <v>350</v>
      </c>
      <c r="F13" s="8"/>
    </row>
    <row r="14" spans="1:7" ht="18" customHeight="1" x14ac:dyDescent="0.15">
      <c r="A14" s="8" t="s">
        <v>30</v>
      </c>
      <c r="B14" s="8" t="s">
        <v>31</v>
      </c>
      <c r="C14" s="13">
        <v>2.5</v>
      </c>
      <c r="D14" s="11">
        <v>385</v>
      </c>
      <c r="E14" s="11">
        <v>0</v>
      </c>
      <c r="F14" s="8"/>
    </row>
    <row r="15" spans="1:7" ht="18" customHeight="1" x14ac:dyDescent="0.15">
      <c r="A15" s="8" t="s">
        <v>32</v>
      </c>
      <c r="B15" s="12" t="s">
        <v>12</v>
      </c>
      <c r="C15" s="13">
        <v>2.5</v>
      </c>
      <c r="D15" s="11">
        <v>307</v>
      </c>
      <c r="E15" s="11">
        <v>0</v>
      </c>
      <c r="F15" s="8" t="s">
        <v>33</v>
      </c>
    </row>
    <row r="16" spans="1:7" ht="18" customHeight="1" x14ac:dyDescent="0.15">
      <c r="A16" s="8" t="s">
        <v>34</v>
      </c>
      <c r="B16" s="8" t="s">
        <v>35</v>
      </c>
      <c r="C16" s="13">
        <v>2.5</v>
      </c>
      <c r="D16" s="11">
        <v>261</v>
      </c>
      <c r="E16" s="11">
        <v>0</v>
      </c>
      <c r="F16" s="8"/>
    </row>
    <row r="17" spans="1:6" ht="18" customHeight="1" x14ac:dyDescent="0.15">
      <c r="A17" s="22" t="s">
        <v>36</v>
      </c>
      <c r="B17" s="22" t="s">
        <v>37</v>
      </c>
      <c r="C17" s="13">
        <v>2.5</v>
      </c>
      <c r="D17" s="11">
        <v>185</v>
      </c>
      <c r="E17" s="11">
        <v>0</v>
      </c>
      <c r="F17" s="8" t="s">
        <v>38</v>
      </c>
    </row>
    <row r="18" spans="1:6" ht="18" customHeight="1" x14ac:dyDescent="0.15">
      <c r="A18" s="8" t="s">
        <v>39</v>
      </c>
      <c r="B18" s="8" t="s">
        <v>40</v>
      </c>
      <c r="C18" s="13">
        <v>2.5</v>
      </c>
      <c r="D18" s="11">
        <v>433</v>
      </c>
      <c r="E18" s="11">
        <v>0</v>
      </c>
      <c r="F18" s="8" t="s">
        <v>33</v>
      </c>
    </row>
    <row r="19" spans="1:6" ht="18" customHeight="1" x14ac:dyDescent="0.15">
      <c r="A19" s="8" t="s">
        <v>41</v>
      </c>
      <c r="B19" s="12" t="s">
        <v>12</v>
      </c>
      <c r="C19" s="13">
        <v>4</v>
      </c>
      <c r="D19" s="11">
        <v>3572</v>
      </c>
      <c r="E19" s="21">
        <v>3297</v>
      </c>
      <c r="F19" s="8" t="s">
        <v>127</v>
      </c>
    </row>
    <row r="20" spans="1:6" ht="18" customHeight="1" x14ac:dyDescent="0.15">
      <c r="A20" s="8" t="s">
        <v>43</v>
      </c>
      <c r="B20" s="9" t="s">
        <v>44</v>
      </c>
      <c r="C20" s="13">
        <v>4</v>
      </c>
      <c r="D20" s="11">
        <v>2145</v>
      </c>
      <c r="E20" s="11">
        <v>0</v>
      </c>
      <c r="F20" s="8" t="s">
        <v>121</v>
      </c>
    </row>
    <row r="21" spans="1:6" ht="18" customHeight="1" x14ac:dyDescent="0.15">
      <c r="A21" s="8" t="s">
        <v>46</v>
      </c>
      <c r="B21" s="12" t="s">
        <v>12</v>
      </c>
      <c r="C21" s="13">
        <v>3.6</v>
      </c>
      <c r="D21" s="11">
        <v>460</v>
      </c>
      <c r="E21" s="11">
        <v>0</v>
      </c>
      <c r="F21" s="8" t="s">
        <v>118</v>
      </c>
    </row>
    <row r="22" spans="1:6" ht="18" customHeight="1" x14ac:dyDescent="0.15">
      <c r="A22" s="8" t="s">
        <v>48</v>
      </c>
      <c r="B22" s="12" t="s">
        <v>12</v>
      </c>
      <c r="C22" s="13">
        <v>2.5</v>
      </c>
      <c r="D22" s="11">
        <v>609</v>
      </c>
      <c r="E22" s="11">
        <v>0</v>
      </c>
      <c r="F22" s="8"/>
    </row>
    <row r="23" spans="1:6" ht="18" customHeight="1" x14ac:dyDescent="0.15">
      <c r="A23" s="8" t="s">
        <v>49</v>
      </c>
      <c r="B23" s="8" t="s">
        <v>50</v>
      </c>
      <c r="C23" s="13">
        <v>3.6</v>
      </c>
      <c r="D23" s="11">
        <v>555</v>
      </c>
      <c r="E23" s="11">
        <v>0</v>
      </c>
      <c r="F23" s="8" t="s">
        <v>117</v>
      </c>
    </row>
    <row r="24" spans="1:6" ht="18" customHeight="1" x14ac:dyDescent="0.15">
      <c r="A24" s="8" t="s">
        <v>52</v>
      </c>
      <c r="B24" s="8" t="s">
        <v>53</v>
      </c>
      <c r="C24" s="13">
        <v>2.5</v>
      </c>
      <c r="D24" s="11">
        <v>650</v>
      </c>
      <c r="E24" s="11">
        <v>0</v>
      </c>
      <c r="F24" s="8"/>
    </row>
    <row r="25" spans="1:6" ht="18" customHeight="1" x14ac:dyDescent="0.15">
      <c r="A25" s="8" t="s">
        <v>54</v>
      </c>
      <c r="B25" s="12" t="s">
        <v>12</v>
      </c>
      <c r="C25" s="13">
        <v>2.5</v>
      </c>
      <c r="D25" s="11">
        <v>300</v>
      </c>
      <c r="E25" s="11">
        <v>0</v>
      </c>
      <c r="F25" s="8"/>
    </row>
    <row r="26" spans="1:6" ht="18" customHeight="1" x14ac:dyDescent="0.15">
      <c r="A26" s="8" t="s">
        <v>55</v>
      </c>
      <c r="B26" s="8" t="s">
        <v>56</v>
      </c>
      <c r="C26" s="13">
        <v>4</v>
      </c>
      <c r="D26" s="11">
        <v>200</v>
      </c>
      <c r="E26" s="11">
        <v>0</v>
      </c>
      <c r="F26" s="8" t="s">
        <v>57</v>
      </c>
    </row>
    <row r="27" spans="1:6" ht="18" customHeight="1" x14ac:dyDescent="0.15">
      <c r="A27" s="8" t="s">
        <v>58</v>
      </c>
      <c r="B27" s="8" t="s">
        <v>59</v>
      </c>
      <c r="C27" s="13">
        <v>2.5</v>
      </c>
      <c r="D27" s="11">
        <v>350</v>
      </c>
      <c r="E27" s="11">
        <v>0</v>
      </c>
      <c r="F27" s="8"/>
    </row>
    <row r="28" spans="1:6" ht="18" customHeight="1" x14ac:dyDescent="0.15">
      <c r="A28" s="8" t="s">
        <v>60</v>
      </c>
      <c r="B28" s="9" t="s">
        <v>61</v>
      </c>
      <c r="C28" s="13">
        <v>2.5</v>
      </c>
      <c r="D28" s="11">
        <v>293</v>
      </c>
      <c r="E28" s="11">
        <v>0</v>
      </c>
      <c r="F28" s="8" t="s">
        <v>33</v>
      </c>
    </row>
    <row r="29" spans="1:6" ht="18" customHeight="1" x14ac:dyDescent="0.15">
      <c r="A29" s="9" t="s">
        <v>62</v>
      </c>
      <c r="B29" s="12" t="s">
        <v>12</v>
      </c>
      <c r="C29" s="13">
        <v>2.5</v>
      </c>
      <c r="D29" s="11">
        <v>520</v>
      </c>
      <c r="E29" s="11">
        <v>0</v>
      </c>
      <c r="F29" s="8"/>
    </row>
    <row r="30" spans="1:6" ht="18" customHeight="1" x14ac:dyDescent="0.15">
      <c r="A30" s="8" t="s">
        <v>64</v>
      </c>
      <c r="B30" s="9" t="s">
        <v>65</v>
      </c>
      <c r="C30" s="13">
        <v>4</v>
      </c>
      <c r="D30" s="11">
        <v>578</v>
      </c>
      <c r="E30" s="11">
        <v>578</v>
      </c>
      <c r="F30" s="8" t="s">
        <v>112</v>
      </c>
    </row>
    <row r="31" spans="1:6" ht="18" customHeight="1" x14ac:dyDescent="0.15">
      <c r="A31" s="8" t="s">
        <v>67</v>
      </c>
      <c r="B31" s="9" t="s">
        <v>68</v>
      </c>
      <c r="C31" s="13">
        <v>4</v>
      </c>
      <c r="D31" s="11">
        <v>2943</v>
      </c>
      <c r="E31" s="11">
        <v>1588</v>
      </c>
      <c r="F31" s="8" t="s">
        <v>69</v>
      </c>
    </row>
    <row r="32" spans="1:6" ht="18" customHeight="1" x14ac:dyDescent="0.15">
      <c r="A32" s="8" t="s">
        <v>70</v>
      </c>
      <c r="B32" s="9" t="s">
        <v>9</v>
      </c>
      <c r="C32" s="13">
        <v>4</v>
      </c>
      <c r="D32" s="11">
        <v>318</v>
      </c>
      <c r="E32" s="11">
        <v>0</v>
      </c>
      <c r="F32" s="8" t="s">
        <v>128</v>
      </c>
    </row>
    <row r="33" spans="1:6" ht="18" customHeight="1" x14ac:dyDescent="0.15">
      <c r="A33" s="8" t="s">
        <v>72</v>
      </c>
      <c r="B33" s="9" t="s">
        <v>73</v>
      </c>
      <c r="C33" s="13">
        <v>4</v>
      </c>
      <c r="D33" s="11">
        <v>529</v>
      </c>
      <c r="E33" s="11">
        <v>479</v>
      </c>
      <c r="F33" s="8" t="s">
        <v>113</v>
      </c>
    </row>
    <row r="34" spans="1:6" ht="18" customHeight="1" x14ac:dyDescent="0.15">
      <c r="A34" s="8" t="s">
        <v>75</v>
      </c>
      <c r="B34" s="9" t="s">
        <v>44</v>
      </c>
      <c r="C34" s="13">
        <v>3</v>
      </c>
      <c r="D34" s="21">
        <v>3790</v>
      </c>
      <c r="E34" s="21">
        <v>1840</v>
      </c>
      <c r="F34" s="8" t="s">
        <v>132</v>
      </c>
    </row>
    <row r="35" spans="1:6" ht="18" customHeight="1" x14ac:dyDescent="0.15">
      <c r="A35" s="8" t="s">
        <v>77</v>
      </c>
      <c r="B35" s="9" t="s">
        <v>78</v>
      </c>
      <c r="C35" s="10">
        <v>3</v>
      </c>
      <c r="D35" s="11">
        <v>7180</v>
      </c>
      <c r="E35" s="11">
        <v>0</v>
      </c>
      <c r="F35" s="8" t="s">
        <v>79</v>
      </c>
    </row>
    <row r="36" spans="1:6" ht="18" customHeight="1" x14ac:dyDescent="0.15">
      <c r="A36" s="8" t="s">
        <v>80</v>
      </c>
      <c r="B36" s="12" t="s">
        <v>12</v>
      </c>
      <c r="C36" s="13">
        <v>4</v>
      </c>
      <c r="D36" s="11">
        <v>1029</v>
      </c>
      <c r="E36" s="11">
        <v>0</v>
      </c>
      <c r="F36" s="8" t="s">
        <v>129</v>
      </c>
    </row>
    <row r="37" spans="1:6" ht="18" customHeight="1" x14ac:dyDescent="0.15">
      <c r="A37" s="8" t="s">
        <v>82</v>
      </c>
      <c r="B37" s="9" t="s">
        <v>120</v>
      </c>
      <c r="C37" s="13">
        <v>4</v>
      </c>
      <c r="D37" s="11">
        <v>86</v>
      </c>
      <c r="E37" s="11">
        <v>0</v>
      </c>
      <c r="F37" s="8" t="s">
        <v>84</v>
      </c>
    </row>
    <row r="38" spans="1:6" ht="18" customHeight="1" x14ac:dyDescent="0.15">
      <c r="A38" s="8" t="s">
        <v>85</v>
      </c>
      <c r="B38" s="9" t="s">
        <v>86</v>
      </c>
      <c r="C38" s="13">
        <v>3</v>
      </c>
      <c r="D38" s="11">
        <v>436</v>
      </c>
      <c r="E38" s="11">
        <v>0</v>
      </c>
      <c r="F38" s="8" t="s">
        <v>84</v>
      </c>
    </row>
    <row r="39" spans="1:6" ht="18" customHeight="1" x14ac:dyDescent="0.15">
      <c r="A39" s="8" t="s">
        <v>87</v>
      </c>
      <c r="B39" s="9" t="s">
        <v>88</v>
      </c>
      <c r="C39" s="23">
        <v>3</v>
      </c>
      <c r="D39" s="11">
        <v>655</v>
      </c>
      <c r="E39" s="11">
        <v>0</v>
      </c>
      <c r="F39" s="8" t="s">
        <v>89</v>
      </c>
    </row>
    <row r="40" spans="1:6" ht="18" customHeight="1" x14ac:dyDescent="0.15">
      <c r="A40" s="22" t="s">
        <v>90</v>
      </c>
      <c r="B40" s="24" t="s">
        <v>91</v>
      </c>
      <c r="C40" s="23">
        <v>3</v>
      </c>
      <c r="D40" s="21">
        <v>820</v>
      </c>
      <c r="E40" s="21">
        <v>0</v>
      </c>
      <c r="F40" s="22" t="s">
        <v>92</v>
      </c>
    </row>
    <row r="41" spans="1:6" ht="18" customHeight="1" x14ac:dyDescent="0.15">
      <c r="A41" s="22" t="s">
        <v>93</v>
      </c>
      <c r="B41" s="24" t="s">
        <v>94</v>
      </c>
      <c r="C41" s="23">
        <v>3</v>
      </c>
      <c r="D41" s="21">
        <v>210</v>
      </c>
      <c r="E41" s="21">
        <v>0</v>
      </c>
      <c r="F41" s="22" t="s">
        <v>95</v>
      </c>
    </row>
    <row r="42" spans="1:6" ht="18" customHeight="1" x14ac:dyDescent="0.15">
      <c r="A42" s="6" t="s">
        <v>98</v>
      </c>
      <c r="B42" s="15"/>
      <c r="C42" s="16"/>
      <c r="D42" s="17">
        <f>SUM(D4:D41)</f>
        <v>51307</v>
      </c>
      <c r="E42" s="17">
        <f>SUM(E4:E41)</f>
        <v>24330</v>
      </c>
      <c r="F42" s="16"/>
    </row>
  </sheetData>
  <phoneticPr fontId="2"/>
  <pageMargins left="1.1299999999999999" right="0.75" top="1" bottom="1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 codeName="Sheet17"/>
  <dimension ref="A1:G40"/>
  <sheetViews>
    <sheetView workbookViewId="0"/>
  </sheetViews>
  <sheetFormatPr defaultColWidth="8.3984375" defaultRowHeight="18" customHeight="1" x14ac:dyDescent="0.15"/>
  <cols>
    <col min="1" max="1" width="11.296875" style="5" customWidth="1"/>
    <col min="2" max="2" width="11.796875" style="5" bestFit="1" customWidth="1"/>
    <col min="3" max="3" width="7" style="5" customWidth="1"/>
    <col min="4" max="4" width="7.09765625" style="5" customWidth="1"/>
    <col min="5" max="5" width="10.19921875" style="5" customWidth="1"/>
    <col min="6" max="6" width="14.296875" style="5" customWidth="1"/>
    <col min="7" max="16384" width="8.3984375" style="5"/>
  </cols>
  <sheetData>
    <row r="1" spans="1:7" s="2" customFormat="1" ht="18" customHeight="1" x14ac:dyDescent="0.15">
      <c r="A1" s="1" t="s">
        <v>133</v>
      </c>
      <c r="F1" s="3" t="s">
        <v>131</v>
      </c>
      <c r="G1" s="3"/>
    </row>
    <row r="2" spans="1:7" ht="5.0999999999999996" customHeight="1" x14ac:dyDescent="0.15">
      <c r="A2" s="4"/>
      <c r="F2" s="4"/>
      <c r="G2" s="4"/>
    </row>
    <row r="3" spans="1:7" ht="18" customHeight="1" x14ac:dyDescent="0.1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15">
      <c r="A4" s="8" t="s">
        <v>8</v>
      </c>
      <c r="B4" s="9" t="s">
        <v>9</v>
      </c>
      <c r="C4" s="10">
        <v>3.6</v>
      </c>
      <c r="D4" s="11">
        <v>4146</v>
      </c>
      <c r="E4" s="11">
        <v>4146</v>
      </c>
      <c r="F4" s="8" t="s">
        <v>105</v>
      </c>
    </row>
    <row r="5" spans="1:7" ht="18" customHeight="1" x14ac:dyDescent="0.15">
      <c r="A5" s="8" t="s">
        <v>11</v>
      </c>
      <c r="B5" s="12" t="s">
        <v>12</v>
      </c>
      <c r="C5" s="10">
        <v>4</v>
      </c>
      <c r="D5" s="11">
        <v>3693</v>
      </c>
      <c r="E5" s="11">
        <v>595</v>
      </c>
      <c r="F5" s="8" t="s">
        <v>99</v>
      </c>
    </row>
    <row r="6" spans="1:7" ht="18" customHeight="1" x14ac:dyDescent="0.15">
      <c r="A6" s="8" t="s">
        <v>14</v>
      </c>
      <c r="B6" s="12" t="s">
        <v>12</v>
      </c>
      <c r="C6" s="13">
        <v>4</v>
      </c>
      <c r="D6" s="11">
        <v>790</v>
      </c>
      <c r="E6" s="11">
        <v>0</v>
      </c>
      <c r="F6" s="8" t="s">
        <v>106</v>
      </c>
    </row>
    <row r="7" spans="1:7" ht="18" customHeight="1" x14ac:dyDescent="0.15">
      <c r="A7" s="8" t="s">
        <v>16</v>
      </c>
      <c r="B7" s="12" t="s">
        <v>12</v>
      </c>
      <c r="C7" s="13">
        <v>3</v>
      </c>
      <c r="D7" s="11">
        <v>508</v>
      </c>
      <c r="E7" s="11">
        <v>0</v>
      </c>
      <c r="F7" s="8" t="s">
        <v>126</v>
      </c>
    </row>
    <row r="8" spans="1:7" ht="18" customHeight="1" x14ac:dyDescent="0.15">
      <c r="A8" s="8" t="s">
        <v>18</v>
      </c>
      <c r="B8" s="12" t="s">
        <v>12</v>
      </c>
      <c r="C8" s="13">
        <v>2.5</v>
      </c>
      <c r="D8" s="11">
        <v>930</v>
      </c>
      <c r="E8" s="11">
        <v>0</v>
      </c>
      <c r="F8" s="8" t="s">
        <v>19</v>
      </c>
    </row>
    <row r="9" spans="1:7" ht="18" customHeight="1" x14ac:dyDescent="0.15">
      <c r="A9" s="8" t="s">
        <v>20</v>
      </c>
      <c r="B9" s="9" t="s">
        <v>21</v>
      </c>
      <c r="C9" s="13">
        <v>3</v>
      </c>
      <c r="D9" s="11">
        <v>4784</v>
      </c>
      <c r="E9" s="11">
        <v>4784</v>
      </c>
      <c r="F9" s="8" t="s">
        <v>108</v>
      </c>
    </row>
    <row r="10" spans="1:7" ht="18" customHeight="1" x14ac:dyDescent="0.15">
      <c r="A10" s="8" t="s">
        <v>23</v>
      </c>
      <c r="B10" s="12" t="s">
        <v>12</v>
      </c>
      <c r="C10" s="13">
        <v>2.5</v>
      </c>
      <c r="D10" s="11">
        <v>799</v>
      </c>
      <c r="E10" s="11">
        <v>0</v>
      </c>
      <c r="F10" s="8" t="s">
        <v>116</v>
      </c>
    </row>
    <row r="11" spans="1:7" ht="18" customHeight="1" x14ac:dyDescent="0.15">
      <c r="A11" s="8" t="s">
        <v>25</v>
      </c>
      <c r="B11" s="12" t="s">
        <v>12</v>
      </c>
      <c r="C11" s="13">
        <v>4</v>
      </c>
      <c r="D11" s="11">
        <v>4768</v>
      </c>
      <c r="E11" s="11">
        <v>4768</v>
      </c>
      <c r="F11" s="8" t="s">
        <v>110</v>
      </c>
    </row>
    <row r="12" spans="1:7" ht="18" customHeight="1" x14ac:dyDescent="0.15">
      <c r="A12" s="8" t="s">
        <v>27</v>
      </c>
      <c r="B12" s="8" t="s">
        <v>28</v>
      </c>
      <c r="C12" s="13">
        <v>2.5</v>
      </c>
      <c r="D12" s="11">
        <v>740</v>
      </c>
      <c r="E12" s="11">
        <v>740</v>
      </c>
      <c r="F12" s="8"/>
    </row>
    <row r="13" spans="1:7" ht="18" customHeight="1" x14ac:dyDescent="0.15">
      <c r="A13" s="8" t="s">
        <v>29</v>
      </c>
      <c r="B13" s="12" t="s">
        <v>12</v>
      </c>
      <c r="C13" s="13">
        <v>2.5</v>
      </c>
      <c r="D13" s="11">
        <v>350</v>
      </c>
      <c r="E13" s="11">
        <v>350</v>
      </c>
      <c r="F13" s="8"/>
    </row>
    <row r="14" spans="1:7" ht="18" customHeight="1" x14ac:dyDescent="0.15">
      <c r="A14" s="8" t="s">
        <v>30</v>
      </c>
      <c r="B14" s="8" t="s">
        <v>31</v>
      </c>
      <c r="C14" s="13">
        <v>2.5</v>
      </c>
      <c r="D14" s="11">
        <v>385</v>
      </c>
      <c r="E14" s="11">
        <v>0</v>
      </c>
      <c r="F14" s="8"/>
    </row>
    <row r="15" spans="1:7" ht="18" customHeight="1" x14ac:dyDescent="0.15">
      <c r="A15" s="8" t="s">
        <v>32</v>
      </c>
      <c r="B15" s="12" t="s">
        <v>12</v>
      </c>
      <c r="C15" s="13">
        <v>2.5</v>
      </c>
      <c r="D15" s="11">
        <v>307</v>
      </c>
      <c r="E15" s="11">
        <v>0</v>
      </c>
      <c r="F15" s="8" t="s">
        <v>33</v>
      </c>
    </row>
    <row r="16" spans="1:7" ht="18" customHeight="1" x14ac:dyDescent="0.15">
      <c r="A16" s="8" t="s">
        <v>34</v>
      </c>
      <c r="B16" s="8" t="s">
        <v>35</v>
      </c>
      <c r="C16" s="13">
        <v>2.5</v>
      </c>
      <c r="D16" s="11">
        <v>261</v>
      </c>
      <c r="E16" s="11">
        <v>0</v>
      </c>
      <c r="F16" s="8"/>
    </row>
    <row r="17" spans="1:6" ht="18" customHeight="1" x14ac:dyDescent="0.15">
      <c r="A17" s="8" t="s">
        <v>88</v>
      </c>
      <c r="B17" s="8" t="s">
        <v>36</v>
      </c>
      <c r="C17" s="13">
        <v>2.5</v>
      </c>
      <c r="D17" s="11">
        <v>185</v>
      </c>
      <c r="E17" s="11">
        <v>0</v>
      </c>
      <c r="F17" s="8" t="s">
        <v>38</v>
      </c>
    </row>
    <row r="18" spans="1:6" ht="18" customHeight="1" x14ac:dyDescent="0.15">
      <c r="A18" s="8" t="s">
        <v>39</v>
      </c>
      <c r="B18" s="8" t="s">
        <v>40</v>
      </c>
      <c r="C18" s="13">
        <v>2.5</v>
      </c>
      <c r="D18" s="11">
        <v>433</v>
      </c>
      <c r="E18" s="11">
        <v>0</v>
      </c>
      <c r="F18" s="8" t="s">
        <v>33</v>
      </c>
    </row>
    <row r="19" spans="1:6" ht="18" customHeight="1" x14ac:dyDescent="0.15">
      <c r="A19" s="8" t="s">
        <v>41</v>
      </c>
      <c r="B19" s="12" t="s">
        <v>12</v>
      </c>
      <c r="C19" s="13">
        <v>4</v>
      </c>
      <c r="D19" s="11">
        <v>3572</v>
      </c>
      <c r="E19" s="11">
        <v>2251</v>
      </c>
      <c r="F19" s="8" t="s">
        <v>127</v>
      </c>
    </row>
    <row r="20" spans="1:6" ht="18" customHeight="1" x14ac:dyDescent="0.15">
      <c r="A20" s="8" t="s">
        <v>43</v>
      </c>
      <c r="B20" s="9" t="s">
        <v>44</v>
      </c>
      <c r="C20" s="13">
        <v>4</v>
      </c>
      <c r="D20" s="11">
        <v>2145</v>
      </c>
      <c r="E20" s="11">
        <v>0</v>
      </c>
      <c r="F20" s="8" t="s">
        <v>121</v>
      </c>
    </row>
    <row r="21" spans="1:6" ht="18" customHeight="1" x14ac:dyDescent="0.15">
      <c r="A21" s="8" t="s">
        <v>46</v>
      </c>
      <c r="B21" s="12" t="s">
        <v>12</v>
      </c>
      <c r="C21" s="13">
        <v>3.6</v>
      </c>
      <c r="D21" s="11">
        <v>460</v>
      </c>
      <c r="E21" s="11">
        <v>0</v>
      </c>
      <c r="F21" s="8" t="s">
        <v>118</v>
      </c>
    </row>
    <row r="22" spans="1:6" ht="18" customHeight="1" x14ac:dyDescent="0.15">
      <c r="A22" s="8" t="s">
        <v>48</v>
      </c>
      <c r="B22" s="12" t="s">
        <v>12</v>
      </c>
      <c r="C22" s="13">
        <v>2.5</v>
      </c>
      <c r="D22" s="11">
        <v>609</v>
      </c>
      <c r="E22" s="11">
        <v>0</v>
      </c>
      <c r="F22" s="8"/>
    </row>
    <row r="23" spans="1:6" ht="18" customHeight="1" x14ac:dyDescent="0.15">
      <c r="A23" s="8" t="s">
        <v>49</v>
      </c>
      <c r="B23" s="8" t="s">
        <v>50</v>
      </c>
      <c r="C23" s="13">
        <v>3.6</v>
      </c>
      <c r="D23" s="11">
        <v>555</v>
      </c>
      <c r="E23" s="11">
        <v>0</v>
      </c>
      <c r="F23" s="8" t="s">
        <v>117</v>
      </c>
    </row>
    <row r="24" spans="1:6" ht="18" customHeight="1" x14ac:dyDescent="0.15">
      <c r="A24" s="8" t="s">
        <v>52</v>
      </c>
      <c r="B24" s="8" t="s">
        <v>53</v>
      </c>
      <c r="C24" s="13">
        <v>2.5</v>
      </c>
      <c r="D24" s="11">
        <v>650</v>
      </c>
      <c r="E24" s="11">
        <v>0</v>
      </c>
      <c r="F24" s="8"/>
    </row>
    <row r="25" spans="1:6" ht="18" customHeight="1" x14ac:dyDescent="0.15">
      <c r="A25" s="8" t="s">
        <v>54</v>
      </c>
      <c r="B25" s="12" t="s">
        <v>12</v>
      </c>
      <c r="C25" s="13">
        <v>2.5</v>
      </c>
      <c r="D25" s="11">
        <v>300</v>
      </c>
      <c r="E25" s="11">
        <v>0</v>
      </c>
      <c r="F25" s="8"/>
    </row>
    <row r="26" spans="1:6" ht="18" customHeight="1" x14ac:dyDescent="0.15">
      <c r="A26" s="8" t="s">
        <v>55</v>
      </c>
      <c r="B26" s="8" t="s">
        <v>56</v>
      </c>
      <c r="C26" s="13">
        <v>4</v>
      </c>
      <c r="D26" s="11">
        <v>200</v>
      </c>
      <c r="E26" s="11">
        <v>0</v>
      </c>
      <c r="F26" s="8" t="s">
        <v>57</v>
      </c>
    </row>
    <row r="27" spans="1:6" ht="18" customHeight="1" x14ac:dyDescent="0.15">
      <c r="A27" s="8" t="s">
        <v>58</v>
      </c>
      <c r="B27" s="8" t="s">
        <v>59</v>
      </c>
      <c r="C27" s="13">
        <v>2.5</v>
      </c>
      <c r="D27" s="11">
        <v>350</v>
      </c>
      <c r="E27" s="11">
        <v>0</v>
      </c>
      <c r="F27" s="8"/>
    </row>
    <row r="28" spans="1:6" ht="18" customHeight="1" x14ac:dyDescent="0.15">
      <c r="A28" s="8" t="s">
        <v>60</v>
      </c>
      <c r="B28" s="9" t="s">
        <v>61</v>
      </c>
      <c r="C28" s="13">
        <v>2.5</v>
      </c>
      <c r="D28" s="11">
        <v>293</v>
      </c>
      <c r="E28" s="11">
        <v>0</v>
      </c>
      <c r="F28" s="8" t="s">
        <v>33</v>
      </c>
    </row>
    <row r="29" spans="1:6" ht="18" customHeight="1" x14ac:dyDescent="0.15">
      <c r="A29" s="9" t="s">
        <v>62</v>
      </c>
      <c r="B29" s="12" t="s">
        <v>12</v>
      </c>
      <c r="C29" s="13">
        <v>2.5</v>
      </c>
      <c r="D29" s="11">
        <v>520</v>
      </c>
      <c r="E29" s="11">
        <v>0</v>
      </c>
      <c r="F29" s="8"/>
    </row>
    <row r="30" spans="1:6" ht="18" customHeight="1" x14ac:dyDescent="0.15">
      <c r="A30" s="8" t="s">
        <v>64</v>
      </c>
      <c r="B30" s="9" t="s">
        <v>65</v>
      </c>
      <c r="C30" s="13">
        <v>4</v>
      </c>
      <c r="D30" s="11">
        <v>578</v>
      </c>
      <c r="E30" s="11">
        <v>578</v>
      </c>
      <c r="F30" s="8" t="s">
        <v>112</v>
      </c>
    </row>
    <row r="31" spans="1:6" ht="18" customHeight="1" x14ac:dyDescent="0.15">
      <c r="A31" s="8" t="s">
        <v>67</v>
      </c>
      <c r="B31" s="9" t="s">
        <v>68</v>
      </c>
      <c r="C31" s="13">
        <v>4</v>
      </c>
      <c r="D31" s="11">
        <v>2943</v>
      </c>
      <c r="E31" s="11">
        <v>1588</v>
      </c>
      <c r="F31" s="8" t="s">
        <v>69</v>
      </c>
    </row>
    <row r="32" spans="1:6" ht="18" customHeight="1" x14ac:dyDescent="0.15">
      <c r="A32" s="8" t="s">
        <v>70</v>
      </c>
      <c r="B32" s="9" t="s">
        <v>9</v>
      </c>
      <c r="C32" s="13">
        <v>4</v>
      </c>
      <c r="D32" s="11">
        <v>318</v>
      </c>
      <c r="E32" s="11">
        <v>0</v>
      </c>
      <c r="F32" s="8" t="s">
        <v>128</v>
      </c>
    </row>
    <row r="33" spans="1:6" ht="18" customHeight="1" x14ac:dyDescent="0.15">
      <c r="A33" s="8" t="s">
        <v>72</v>
      </c>
      <c r="B33" s="9" t="s">
        <v>73</v>
      </c>
      <c r="C33" s="13">
        <v>4</v>
      </c>
      <c r="D33" s="11">
        <v>529</v>
      </c>
      <c r="E33" s="11">
        <v>479</v>
      </c>
      <c r="F33" s="8" t="s">
        <v>113</v>
      </c>
    </row>
    <row r="34" spans="1:6" ht="18" customHeight="1" x14ac:dyDescent="0.15">
      <c r="A34" s="8" t="s">
        <v>75</v>
      </c>
      <c r="B34" s="9" t="s">
        <v>44</v>
      </c>
      <c r="C34" s="13">
        <v>3</v>
      </c>
      <c r="D34" s="11">
        <v>1450</v>
      </c>
      <c r="E34" s="11">
        <v>1450</v>
      </c>
      <c r="F34" s="8" t="s">
        <v>134</v>
      </c>
    </row>
    <row r="35" spans="1:6" ht="18" customHeight="1" x14ac:dyDescent="0.15">
      <c r="A35" s="8" t="s">
        <v>77</v>
      </c>
      <c r="B35" s="9" t="s">
        <v>78</v>
      </c>
      <c r="C35" s="10">
        <v>3</v>
      </c>
      <c r="D35" s="11">
        <v>7180</v>
      </c>
      <c r="E35" s="11">
        <v>0</v>
      </c>
      <c r="F35" s="8" t="s">
        <v>79</v>
      </c>
    </row>
    <row r="36" spans="1:6" ht="18" customHeight="1" x14ac:dyDescent="0.15">
      <c r="A36" s="8" t="s">
        <v>80</v>
      </c>
      <c r="B36" s="12" t="s">
        <v>12</v>
      </c>
      <c r="C36" s="13">
        <v>4</v>
      </c>
      <c r="D36" s="11">
        <v>1029</v>
      </c>
      <c r="E36" s="11">
        <v>0</v>
      </c>
      <c r="F36" s="8" t="s">
        <v>129</v>
      </c>
    </row>
    <row r="37" spans="1:6" ht="18" customHeight="1" x14ac:dyDescent="0.15">
      <c r="A37" s="8" t="s">
        <v>82</v>
      </c>
      <c r="B37" s="9" t="s">
        <v>120</v>
      </c>
      <c r="C37" s="13">
        <v>4</v>
      </c>
      <c r="D37" s="11">
        <v>86</v>
      </c>
      <c r="E37" s="11">
        <v>0</v>
      </c>
      <c r="F37" s="8" t="s">
        <v>84</v>
      </c>
    </row>
    <row r="38" spans="1:6" ht="18" customHeight="1" x14ac:dyDescent="0.15">
      <c r="A38" s="8" t="s">
        <v>85</v>
      </c>
      <c r="B38" s="9" t="s">
        <v>86</v>
      </c>
      <c r="C38" s="13">
        <v>3</v>
      </c>
      <c r="D38" s="11">
        <v>436</v>
      </c>
      <c r="E38" s="11">
        <v>0</v>
      </c>
      <c r="F38" s="8" t="s">
        <v>84</v>
      </c>
    </row>
    <row r="39" spans="1:6" ht="18" customHeight="1" x14ac:dyDescent="0.15">
      <c r="A39" s="8" t="s">
        <v>87</v>
      </c>
      <c r="B39" s="9" t="s">
        <v>88</v>
      </c>
      <c r="C39" s="13">
        <v>3.5</v>
      </c>
      <c r="D39" s="11">
        <v>655</v>
      </c>
      <c r="E39" s="11">
        <v>0</v>
      </c>
      <c r="F39" s="8"/>
    </row>
    <row r="40" spans="1:6" ht="18" customHeight="1" x14ac:dyDescent="0.15">
      <c r="A40" s="6" t="s">
        <v>98</v>
      </c>
      <c r="B40" s="15"/>
      <c r="C40" s="16"/>
      <c r="D40" s="17">
        <f>SUM(D4:D39)</f>
        <v>47937</v>
      </c>
      <c r="E40" s="17">
        <f>SUM(E4:E39)</f>
        <v>21729</v>
      </c>
      <c r="F40" s="16"/>
    </row>
  </sheetData>
  <phoneticPr fontId="2"/>
  <pageMargins left="1.1299999999999999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F2B22-79BA-440B-819D-384177FFDCC2}">
  <sheetPr codeName="Sheet1"/>
  <dimension ref="A1:G44"/>
  <sheetViews>
    <sheetView workbookViewId="0">
      <selection activeCell="E29" sqref="E29"/>
    </sheetView>
  </sheetViews>
  <sheetFormatPr defaultColWidth="8.3984375" defaultRowHeight="12" x14ac:dyDescent="0.2"/>
  <cols>
    <col min="1" max="1" width="11.296875" style="50" customWidth="1"/>
    <col min="2" max="2" width="11.796875" style="50" bestFit="1" customWidth="1"/>
    <col min="3" max="3" width="7" style="50" customWidth="1"/>
    <col min="4" max="4" width="7.09765625" style="50" customWidth="1"/>
    <col min="5" max="5" width="10.19921875" style="50" customWidth="1"/>
    <col min="6" max="6" width="16.19921875" style="50" bestFit="1" customWidth="1"/>
    <col min="7" max="16384" width="8.3984375" style="50"/>
  </cols>
  <sheetData>
    <row r="1" spans="1:7" s="47" customFormat="1" ht="18" customHeight="1" x14ac:dyDescent="0.2">
      <c r="A1" s="46" t="s">
        <v>0</v>
      </c>
      <c r="F1" s="48" t="s">
        <v>1</v>
      </c>
      <c r="G1" s="48"/>
    </row>
    <row r="2" spans="1:7" ht="18" customHeight="1" x14ac:dyDescent="0.2">
      <c r="A2" s="49"/>
      <c r="B2" s="41"/>
      <c r="C2" s="47"/>
      <c r="F2" s="66" t="s">
        <v>135</v>
      </c>
      <c r="G2" s="49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v>3693</v>
      </c>
      <c r="F5" s="33" t="s">
        <v>13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151</v>
      </c>
      <c r="F6" s="33" t="s">
        <v>15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17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930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22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487</v>
      </c>
      <c r="F10" s="33" t="s">
        <v>24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26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2016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460</v>
      </c>
      <c r="F21" s="33" t="s">
        <v>47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445</v>
      </c>
      <c r="F23" s="33" t="s">
        <v>51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2.5</v>
      </c>
      <c r="D29" s="36">
        <v>1440</v>
      </c>
      <c r="E29" s="36">
        <v>957</v>
      </c>
      <c r="F29" s="33" t="s">
        <v>63</v>
      </c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66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v>2170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74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76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36">
        <v>1192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81</v>
      </c>
    </row>
    <row r="37" spans="1:6" ht="18" customHeight="1" x14ac:dyDescent="0.2">
      <c r="A37" s="33" t="s">
        <v>82</v>
      </c>
      <c r="B37" s="33" t="s">
        <v>83</v>
      </c>
      <c r="C37" s="37">
        <v>4</v>
      </c>
      <c r="D37" s="36">
        <v>1300</v>
      </c>
      <c r="E37" s="36">
        <v>1171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1294</v>
      </c>
      <c r="F40" s="33" t="s">
        <v>92</v>
      </c>
    </row>
    <row r="41" spans="1:6" ht="18" customHeight="1" x14ac:dyDescent="0.2">
      <c r="A41" s="33" t="s">
        <v>93</v>
      </c>
      <c r="B41" s="33" t="s">
        <v>94</v>
      </c>
      <c r="C41" s="37">
        <v>3</v>
      </c>
      <c r="D41" s="36">
        <v>210</v>
      </c>
      <c r="E41" s="36">
        <v>0</v>
      </c>
      <c r="F41" s="33" t="s">
        <v>95</v>
      </c>
    </row>
    <row r="42" spans="1:6" ht="18" customHeight="1" x14ac:dyDescent="0.2">
      <c r="A42" s="38" t="s">
        <v>96</v>
      </c>
      <c r="B42" s="38" t="s">
        <v>61</v>
      </c>
      <c r="C42" s="39">
        <v>4</v>
      </c>
      <c r="D42" s="40">
        <v>640</v>
      </c>
      <c r="E42" s="40">
        <v>640</v>
      </c>
      <c r="F42" s="38" t="s">
        <v>97</v>
      </c>
    </row>
    <row r="43" spans="1:6" ht="18" customHeight="1" x14ac:dyDescent="0.2">
      <c r="A43" s="69" t="s">
        <v>98</v>
      </c>
      <c r="B43" s="70"/>
      <c r="C43" s="16"/>
      <c r="D43" s="18">
        <f>SUM(D4:D42)</f>
        <v>54561</v>
      </c>
      <c r="E43" s="18">
        <f>SUM(E4:E42)</f>
        <v>41353</v>
      </c>
      <c r="F43" s="16"/>
    </row>
    <row r="44" spans="1:6" ht="18" customHeight="1" x14ac:dyDescent="0.2">
      <c r="C44" s="71"/>
      <c r="D44" s="71"/>
      <c r="E44" s="71"/>
      <c r="F44" s="71"/>
    </row>
  </sheetData>
  <mergeCells count="2">
    <mergeCell ref="A43:B43"/>
    <mergeCell ref="C44:F44"/>
  </mergeCells>
  <phoneticPr fontId="1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CACE-9FAA-4405-8595-83A711E47C91}">
  <sheetPr codeName="Sheet2"/>
  <dimension ref="A1:I44"/>
  <sheetViews>
    <sheetView topLeftCell="A3" workbookViewId="0">
      <selection activeCell="I12" sqref="I12"/>
    </sheetView>
  </sheetViews>
  <sheetFormatPr defaultColWidth="8.3984375" defaultRowHeight="12" x14ac:dyDescent="0.2"/>
  <cols>
    <col min="1" max="1" width="11.296875" style="50" customWidth="1"/>
    <col min="2" max="2" width="11.796875" style="50" bestFit="1" customWidth="1"/>
    <col min="3" max="3" width="7" style="50" customWidth="1"/>
    <col min="4" max="4" width="7.09765625" style="50" customWidth="1"/>
    <col min="5" max="5" width="10.19921875" style="50" customWidth="1"/>
    <col min="6" max="6" width="16.19921875" style="50" bestFit="1" customWidth="1"/>
    <col min="7" max="16384" width="8.3984375" style="50"/>
  </cols>
  <sheetData>
    <row r="1" spans="1:9" s="47" customFormat="1" ht="18" customHeight="1" x14ac:dyDescent="0.2">
      <c r="A1" s="46" t="s">
        <v>0</v>
      </c>
      <c r="F1" s="48" t="s">
        <v>1</v>
      </c>
      <c r="G1" s="48"/>
    </row>
    <row r="2" spans="1:9" ht="18" customHeight="1" x14ac:dyDescent="0.2">
      <c r="A2" s="49"/>
      <c r="B2" s="41"/>
      <c r="C2" s="47"/>
      <c r="F2" s="67">
        <v>45637</v>
      </c>
      <c r="G2" s="49"/>
    </row>
    <row r="3" spans="1:9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9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</v>
      </c>
    </row>
    <row r="5" spans="1:9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v>3693</v>
      </c>
      <c r="F5" s="33" t="s">
        <v>13</v>
      </c>
    </row>
    <row r="6" spans="1:9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0</v>
      </c>
      <c r="F6" s="33" t="s">
        <v>15</v>
      </c>
    </row>
    <row r="7" spans="1:9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17</v>
      </c>
    </row>
    <row r="8" spans="1:9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930</v>
      </c>
      <c r="F8" s="33" t="s">
        <v>19</v>
      </c>
    </row>
    <row r="9" spans="1:9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22</v>
      </c>
    </row>
    <row r="10" spans="1:9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447</v>
      </c>
      <c r="F10" s="33" t="s">
        <v>24</v>
      </c>
    </row>
    <row r="11" spans="1:9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26</v>
      </c>
    </row>
    <row r="12" spans="1:9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  <c r="I12" s="68"/>
    </row>
    <row r="13" spans="1:9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9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9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9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2016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460</v>
      </c>
      <c r="F21" s="33" t="s">
        <v>47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445</v>
      </c>
      <c r="F23" s="33" t="s">
        <v>51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2.5</v>
      </c>
      <c r="D29" s="36">
        <v>1440</v>
      </c>
      <c r="E29" s="36">
        <v>957</v>
      </c>
      <c r="F29" s="33" t="s">
        <v>63</v>
      </c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66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f>1588+250+190</f>
        <v>2028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74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76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36">
        <v>1028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81</v>
      </c>
    </row>
    <row r="37" spans="1:6" ht="18" customHeight="1" x14ac:dyDescent="0.2">
      <c r="A37" s="33" t="s">
        <v>82</v>
      </c>
      <c r="B37" s="33" t="s">
        <v>83</v>
      </c>
      <c r="C37" s="37">
        <v>4</v>
      </c>
      <c r="D37" s="36">
        <v>1300</v>
      </c>
      <c r="E37" s="36">
        <v>1171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1294</v>
      </c>
      <c r="F40" s="33" t="s">
        <v>92</v>
      </c>
    </row>
    <row r="41" spans="1:6" ht="18" customHeight="1" x14ac:dyDescent="0.2">
      <c r="A41" s="33" t="s">
        <v>93</v>
      </c>
      <c r="B41" s="33" t="s">
        <v>94</v>
      </c>
      <c r="C41" s="37">
        <v>3</v>
      </c>
      <c r="D41" s="36">
        <v>210</v>
      </c>
      <c r="E41" s="36">
        <v>0</v>
      </c>
      <c r="F41" s="33" t="s">
        <v>95</v>
      </c>
    </row>
    <row r="42" spans="1:6" ht="18" customHeight="1" x14ac:dyDescent="0.2">
      <c r="A42" s="38" t="s">
        <v>96</v>
      </c>
      <c r="B42" s="38" t="s">
        <v>61</v>
      </c>
      <c r="C42" s="39">
        <v>4</v>
      </c>
      <c r="D42" s="40">
        <v>640</v>
      </c>
      <c r="E42" s="40">
        <v>640</v>
      </c>
      <c r="F42" s="38" t="s">
        <v>97</v>
      </c>
    </row>
    <row r="43" spans="1:6" ht="18" customHeight="1" x14ac:dyDescent="0.2">
      <c r="A43" s="69" t="s">
        <v>98</v>
      </c>
      <c r="B43" s="70"/>
      <c r="C43" s="16"/>
      <c r="D43" s="18">
        <f>SUM(D4:D42)</f>
        <v>54561</v>
      </c>
      <c r="E43" s="18">
        <f>SUM(E4:E42)</f>
        <v>40856</v>
      </c>
      <c r="F43" s="16"/>
    </row>
    <row r="44" spans="1:6" ht="18" customHeight="1" x14ac:dyDescent="0.2">
      <c r="C44" s="71"/>
      <c r="D44" s="71"/>
      <c r="E44" s="71"/>
      <c r="F44" s="71"/>
    </row>
  </sheetData>
  <mergeCells count="2">
    <mergeCell ref="A43:B43"/>
    <mergeCell ref="C44:F44"/>
  </mergeCells>
  <phoneticPr fontId="1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A05F-3FB7-4921-A920-70DF05089E1B}">
  <sheetPr codeName="Sheet3"/>
  <dimension ref="A1:G44"/>
  <sheetViews>
    <sheetView topLeftCell="A33" workbookViewId="0">
      <selection activeCell="F14" sqref="F14"/>
    </sheetView>
  </sheetViews>
  <sheetFormatPr defaultColWidth="8.3984375" defaultRowHeight="12" x14ac:dyDescent="0.2"/>
  <cols>
    <col min="1" max="1" width="11.296875" style="50" customWidth="1"/>
    <col min="2" max="2" width="11.796875" style="50" bestFit="1" customWidth="1"/>
    <col min="3" max="3" width="7" style="50" customWidth="1"/>
    <col min="4" max="4" width="7.09765625" style="50" customWidth="1"/>
    <col min="5" max="5" width="10.19921875" style="50" customWidth="1"/>
    <col min="6" max="6" width="16.19921875" style="50" bestFit="1" customWidth="1"/>
    <col min="7" max="16384" width="8.3984375" style="50"/>
  </cols>
  <sheetData>
    <row r="1" spans="1:7" s="47" customFormat="1" ht="18" customHeight="1" x14ac:dyDescent="0.2">
      <c r="A1" s="46" t="s">
        <v>0</v>
      </c>
      <c r="F1" s="48" t="s">
        <v>1</v>
      </c>
      <c r="G1" s="48"/>
    </row>
    <row r="2" spans="1:7" ht="18" customHeight="1" x14ac:dyDescent="0.2">
      <c r="A2" s="49"/>
      <c r="B2" s="41"/>
      <c r="C2" s="47"/>
      <c r="F2" s="49"/>
      <c r="G2" s="49"/>
    </row>
    <row r="3" spans="1:7" ht="18" customHeight="1" x14ac:dyDescent="0.2">
      <c r="A3" s="51" t="s">
        <v>2</v>
      </c>
      <c r="B3" s="52" t="s">
        <v>3</v>
      </c>
      <c r="C3" s="51" t="s">
        <v>4</v>
      </c>
      <c r="D3" s="51" t="s">
        <v>5</v>
      </c>
      <c r="E3" s="51" t="s">
        <v>6</v>
      </c>
      <c r="F3" s="51" t="s">
        <v>7</v>
      </c>
    </row>
    <row r="4" spans="1:7" ht="18" customHeight="1" x14ac:dyDescent="0.2">
      <c r="A4" s="53" t="s">
        <v>8</v>
      </c>
      <c r="B4" s="53" t="s">
        <v>9</v>
      </c>
      <c r="C4" s="54">
        <v>3.6</v>
      </c>
      <c r="D4" s="55">
        <v>4146</v>
      </c>
      <c r="E4" s="55">
        <v>4146</v>
      </c>
      <c r="F4" s="53" t="s">
        <v>10</v>
      </c>
    </row>
    <row r="5" spans="1:7" ht="18" customHeight="1" x14ac:dyDescent="0.2">
      <c r="A5" s="56" t="s">
        <v>11</v>
      </c>
      <c r="B5" s="57" t="s">
        <v>12</v>
      </c>
      <c r="C5" s="58">
        <v>4</v>
      </c>
      <c r="D5" s="59">
        <v>3693</v>
      </c>
      <c r="E5" s="59">
        <v>3693</v>
      </c>
      <c r="F5" s="56" t="s">
        <v>13</v>
      </c>
    </row>
    <row r="6" spans="1:7" ht="18" customHeight="1" x14ac:dyDescent="0.2">
      <c r="A6" s="56" t="s">
        <v>14</v>
      </c>
      <c r="B6" s="57" t="s">
        <v>12</v>
      </c>
      <c r="C6" s="60">
        <v>4</v>
      </c>
      <c r="D6" s="59">
        <v>790</v>
      </c>
      <c r="E6" s="59">
        <v>0</v>
      </c>
      <c r="F6" s="56" t="s">
        <v>15</v>
      </c>
    </row>
    <row r="7" spans="1:7" ht="18" customHeight="1" x14ac:dyDescent="0.2">
      <c r="A7" s="56" t="s">
        <v>16</v>
      </c>
      <c r="B7" s="57" t="s">
        <v>12</v>
      </c>
      <c r="C7" s="60">
        <v>3</v>
      </c>
      <c r="D7" s="59">
        <v>508</v>
      </c>
      <c r="E7" s="59">
        <v>291</v>
      </c>
      <c r="F7" s="56" t="s">
        <v>17</v>
      </c>
    </row>
    <row r="8" spans="1:7" ht="18" customHeight="1" x14ac:dyDescent="0.2">
      <c r="A8" s="56" t="s">
        <v>18</v>
      </c>
      <c r="B8" s="57" t="s">
        <v>12</v>
      </c>
      <c r="C8" s="60">
        <v>2.5</v>
      </c>
      <c r="D8" s="59">
        <v>930</v>
      </c>
      <c r="E8" s="59">
        <v>930</v>
      </c>
      <c r="F8" s="56" t="s">
        <v>19</v>
      </c>
    </row>
    <row r="9" spans="1:7" ht="18" customHeight="1" x14ac:dyDescent="0.2">
      <c r="A9" s="56" t="s">
        <v>20</v>
      </c>
      <c r="B9" s="56" t="s">
        <v>21</v>
      </c>
      <c r="C9" s="60">
        <v>3</v>
      </c>
      <c r="D9" s="59">
        <v>4784</v>
      </c>
      <c r="E9" s="59">
        <v>4784</v>
      </c>
      <c r="F9" s="56" t="s">
        <v>22</v>
      </c>
    </row>
    <row r="10" spans="1:7" ht="18" customHeight="1" x14ac:dyDescent="0.2">
      <c r="A10" s="56" t="s">
        <v>23</v>
      </c>
      <c r="B10" s="57" t="s">
        <v>12</v>
      </c>
      <c r="C10" s="60">
        <v>2.5</v>
      </c>
      <c r="D10" s="59">
        <v>799</v>
      </c>
      <c r="E10" s="59">
        <v>447</v>
      </c>
      <c r="F10" s="56" t="s">
        <v>24</v>
      </c>
    </row>
    <row r="11" spans="1:7" ht="18" customHeight="1" x14ac:dyDescent="0.2">
      <c r="A11" s="56" t="s">
        <v>25</v>
      </c>
      <c r="B11" s="57" t="s">
        <v>12</v>
      </c>
      <c r="C11" s="60">
        <v>4</v>
      </c>
      <c r="D11" s="59">
        <v>4768</v>
      </c>
      <c r="E11" s="59">
        <v>4768</v>
      </c>
      <c r="F11" s="56" t="s">
        <v>26</v>
      </c>
    </row>
    <row r="12" spans="1:7" ht="18" customHeight="1" x14ac:dyDescent="0.2">
      <c r="A12" s="56" t="s">
        <v>27</v>
      </c>
      <c r="B12" s="56" t="s">
        <v>28</v>
      </c>
      <c r="C12" s="60">
        <v>2.5</v>
      </c>
      <c r="D12" s="59">
        <v>740</v>
      </c>
      <c r="E12" s="59">
        <v>700</v>
      </c>
      <c r="F12" s="56"/>
    </row>
    <row r="13" spans="1:7" ht="18" customHeight="1" x14ac:dyDescent="0.2">
      <c r="A13" s="56" t="s">
        <v>29</v>
      </c>
      <c r="B13" s="57" t="s">
        <v>12</v>
      </c>
      <c r="C13" s="60">
        <v>2.5</v>
      </c>
      <c r="D13" s="59">
        <v>350</v>
      </c>
      <c r="E13" s="59">
        <v>350</v>
      </c>
      <c r="F13" s="56"/>
    </row>
    <row r="14" spans="1:7" ht="18" customHeight="1" x14ac:dyDescent="0.2">
      <c r="A14" s="56" t="s">
        <v>30</v>
      </c>
      <c r="B14" s="56" t="s">
        <v>31</v>
      </c>
      <c r="C14" s="60">
        <v>2.5</v>
      </c>
      <c r="D14" s="59">
        <v>385</v>
      </c>
      <c r="E14" s="59">
        <v>0</v>
      </c>
      <c r="F14" s="56"/>
    </row>
    <row r="15" spans="1:7" ht="18" customHeight="1" x14ac:dyDescent="0.2">
      <c r="A15" s="56" t="s">
        <v>32</v>
      </c>
      <c r="B15" s="57" t="s">
        <v>12</v>
      </c>
      <c r="C15" s="60">
        <v>2.5</v>
      </c>
      <c r="D15" s="59">
        <v>307</v>
      </c>
      <c r="E15" s="59">
        <v>0</v>
      </c>
      <c r="F15" s="56" t="s">
        <v>33</v>
      </c>
    </row>
    <row r="16" spans="1:7" ht="18" customHeight="1" x14ac:dyDescent="0.2">
      <c r="A16" s="56" t="s">
        <v>34</v>
      </c>
      <c r="B16" s="56" t="s">
        <v>35</v>
      </c>
      <c r="C16" s="60">
        <v>2.5</v>
      </c>
      <c r="D16" s="59">
        <v>261</v>
      </c>
      <c r="E16" s="59">
        <v>0</v>
      </c>
      <c r="F16" s="56"/>
    </row>
    <row r="17" spans="1:6" ht="18" customHeight="1" x14ac:dyDescent="0.2">
      <c r="A17" s="56" t="s">
        <v>36</v>
      </c>
      <c r="B17" s="56" t="s">
        <v>37</v>
      </c>
      <c r="C17" s="60">
        <v>2.5</v>
      </c>
      <c r="D17" s="59">
        <v>185</v>
      </c>
      <c r="E17" s="59">
        <v>0</v>
      </c>
      <c r="F17" s="56" t="s">
        <v>38</v>
      </c>
    </row>
    <row r="18" spans="1:6" ht="18" customHeight="1" x14ac:dyDescent="0.2">
      <c r="A18" s="56" t="s">
        <v>39</v>
      </c>
      <c r="B18" s="56" t="s">
        <v>40</v>
      </c>
      <c r="C18" s="60">
        <v>2.5</v>
      </c>
      <c r="D18" s="59">
        <v>433</v>
      </c>
      <c r="E18" s="59">
        <v>0</v>
      </c>
      <c r="F18" s="56" t="s">
        <v>33</v>
      </c>
    </row>
    <row r="19" spans="1:6" ht="18" customHeight="1" x14ac:dyDescent="0.2">
      <c r="A19" s="56" t="s">
        <v>41</v>
      </c>
      <c r="B19" s="57" t="s">
        <v>12</v>
      </c>
      <c r="C19" s="60">
        <v>4</v>
      </c>
      <c r="D19" s="59">
        <v>3572</v>
      </c>
      <c r="E19" s="59">
        <v>3572</v>
      </c>
      <c r="F19" s="56" t="s">
        <v>42</v>
      </c>
    </row>
    <row r="20" spans="1:6" ht="18" customHeight="1" x14ac:dyDescent="0.2">
      <c r="A20" s="56" t="s">
        <v>43</v>
      </c>
      <c r="B20" s="56" t="s">
        <v>44</v>
      </c>
      <c r="C20" s="60">
        <v>4</v>
      </c>
      <c r="D20" s="59">
        <v>2145</v>
      </c>
      <c r="E20" s="59">
        <v>2016</v>
      </c>
      <c r="F20" s="56" t="s">
        <v>45</v>
      </c>
    </row>
    <row r="21" spans="1:6" ht="18" customHeight="1" x14ac:dyDescent="0.2">
      <c r="A21" s="56" t="s">
        <v>46</v>
      </c>
      <c r="B21" s="57" t="s">
        <v>12</v>
      </c>
      <c r="C21" s="60">
        <v>3.6</v>
      </c>
      <c r="D21" s="59">
        <v>460</v>
      </c>
      <c r="E21" s="59">
        <v>460</v>
      </c>
      <c r="F21" s="56" t="s">
        <v>47</v>
      </c>
    </row>
    <row r="22" spans="1:6" ht="18" customHeight="1" x14ac:dyDescent="0.2">
      <c r="A22" s="56" t="s">
        <v>48</v>
      </c>
      <c r="B22" s="57" t="s">
        <v>12</v>
      </c>
      <c r="C22" s="60">
        <v>2.5</v>
      </c>
      <c r="D22" s="59">
        <v>609</v>
      </c>
      <c r="E22" s="59">
        <v>0</v>
      </c>
      <c r="F22" s="56"/>
    </row>
    <row r="23" spans="1:6" ht="18" customHeight="1" x14ac:dyDescent="0.2">
      <c r="A23" s="56" t="s">
        <v>49</v>
      </c>
      <c r="B23" s="56" t="s">
        <v>50</v>
      </c>
      <c r="C23" s="60">
        <v>3.6</v>
      </c>
      <c r="D23" s="59">
        <v>555</v>
      </c>
      <c r="E23" s="59">
        <v>445</v>
      </c>
      <c r="F23" s="56" t="s">
        <v>51</v>
      </c>
    </row>
    <row r="24" spans="1:6" ht="18" customHeight="1" x14ac:dyDescent="0.2">
      <c r="A24" s="56" t="s">
        <v>52</v>
      </c>
      <c r="B24" s="56" t="s">
        <v>53</v>
      </c>
      <c r="C24" s="60">
        <v>2.5</v>
      </c>
      <c r="D24" s="59">
        <v>650</v>
      </c>
      <c r="E24" s="59">
        <v>360</v>
      </c>
      <c r="F24" s="56"/>
    </row>
    <row r="25" spans="1:6" ht="18" customHeight="1" x14ac:dyDescent="0.2">
      <c r="A25" s="56" t="s">
        <v>54</v>
      </c>
      <c r="B25" s="57" t="s">
        <v>12</v>
      </c>
      <c r="C25" s="60">
        <v>2.5</v>
      </c>
      <c r="D25" s="59">
        <v>300</v>
      </c>
      <c r="E25" s="59">
        <v>0</v>
      </c>
      <c r="F25" s="56"/>
    </row>
    <row r="26" spans="1:6" ht="18" customHeight="1" x14ac:dyDescent="0.2">
      <c r="A26" s="56" t="s">
        <v>55</v>
      </c>
      <c r="B26" s="56" t="s">
        <v>56</v>
      </c>
      <c r="C26" s="60">
        <v>4</v>
      </c>
      <c r="D26" s="59">
        <v>200</v>
      </c>
      <c r="E26" s="59">
        <v>200</v>
      </c>
      <c r="F26" s="56" t="s">
        <v>57</v>
      </c>
    </row>
    <row r="27" spans="1:6" ht="18" customHeight="1" x14ac:dyDescent="0.2">
      <c r="A27" s="56" t="s">
        <v>58</v>
      </c>
      <c r="B27" s="56" t="s">
        <v>59</v>
      </c>
      <c r="C27" s="60">
        <v>2.5</v>
      </c>
      <c r="D27" s="59">
        <v>350</v>
      </c>
      <c r="E27" s="59">
        <v>0</v>
      </c>
      <c r="F27" s="56"/>
    </row>
    <row r="28" spans="1:6" ht="18" customHeight="1" x14ac:dyDescent="0.2">
      <c r="A28" s="56" t="s">
        <v>60</v>
      </c>
      <c r="B28" s="56" t="s">
        <v>61</v>
      </c>
      <c r="C28" s="60">
        <v>2.5</v>
      </c>
      <c r="D28" s="59">
        <v>293</v>
      </c>
      <c r="E28" s="59">
        <v>0</v>
      </c>
      <c r="F28" s="56" t="s">
        <v>33</v>
      </c>
    </row>
    <row r="29" spans="1:6" ht="18" customHeight="1" x14ac:dyDescent="0.2">
      <c r="A29" s="56" t="s">
        <v>62</v>
      </c>
      <c r="B29" s="57" t="s">
        <v>12</v>
      </c>
      <c r="C29" s="60">
        <v>2.6</v>
      </c>
      <c r="D29" s="59">
        <v>1080</v>
      </c>
      <c r="E29" s="59">
        <v>765</v>
      </c>
      <c r="F29" s="56" t="s">
        <v>63</v>
      </c>
    </row>
    <row r="30" spans="1:6" ht="18" customHeight="1" x14ac:dyDescent="0.2">
      <c r="A30" s="56" t="s">
        <v>64</v>
      </c>
      <c r="B30" s="56" t="s">
        <v>65</v>
      </c>
      <c r="C30" s="60">
        <v>4</v>
      </c>
      <c r="D30" s="59">
        <v>578</v>
      </c>
      <c r="E30" s="59">
        <v>578</v>
      </c>
      <c r="F30" s="56" t="s">
        <v>66</v>
      </c>
    </row>
    <row r="31" spans="1:6" ht="18" customHeight="1" x14ac:dyDescent="0.2">
      <c r="A31" s="56" t="s">
        <v>67</v>
      </c>
      <c r="B31" s="56" t="s">
        <v>68</v>
      </c>
      <c r="C31" s="60">
        <v>4</v>
      </c>
      <c r="D31" s="59">
        <v>2943</v>
      </c>
      <c r="E31" s="59">
        <f>1588+250+190</f>
        <v>2028</v>
      </c>
      <c r="F31" s="56" t="s">
        <v>69</v>
      </c>
    </row>
    <row r="32" spans="1:6" ht="18" customHeight="1" x14ac:dyDescent="0.2">
      <c r="A32" s="56" t="s">
        <v>70</v>
      </c>
      <c r="B32" s="56" t="s">
        <v>9</v>
      </c>
      <c r="C32" s="60">
        <v>4</v>
      </c>
      <c r="D32" s="59">
        <v>318</v>
      </c>
      <c r="E32" s="59">
        <v>263</v>
      </c>
      <c r="F32" s="56" t="s">
        <v>71</v>
      </c>
    </row>
    <row r="33" spans="1:6" ht="18" customHeight="1" x14ac:dyDescent="0.2">
      <c r="A33" s="56" t="s">
        <v>72</v>
      </c>
      <c r="B33" s="56" t="s">
        <v>73</v>
      </c>
      <c r="C33" s="60">
        <v>4</v>
      </c>
      <c r="D33" s="59">
        <v>529</v>
      </c>
      <c r="E33" s="59">
        <v>479</v>
      </c>
      <c r="F33" s="56" t="s">
        <v>74</v>
      </c>
    </row>
    <row r="34" spans="1:6" ht="18" customHeight="1" x14ac:dyDescent="0.2">
      <c r="A34" s="56" t="s">
        <v>75</v>
      </c>
      <c r="B34" s="56" t="s">
        <v>44</v>
      </c>
      <c r="C34" s="60">
        <v>3</v>
      </c>
      <c r="D34" s="59">
        <v>3790</v>
      </c>
      <c r="E34" s="59">
        <v>3790</v>
      </c>
      <c r="F34" s="56" t="s">
        <v>76</v>
      </c>
    </row>
    <row r="35" spans="1:6" ht="18" customHeight="1" x14ac:dyDescent="0.2">
      <c r="A35" s="56" t="s">
        <v>77</v>
      </c>
      <c r="B35" s="56" t="s">
        <v>78</v>
      </c>
      <c r="C35" s="58">
        <v>3</v>
      </c>
      <c r="D35" s="59">
        <v>7180</v>
      </c>
      <c r="E35" s="59">
        <v>1028</v>
      </c>
      <c r="F35" s="56" t="s">
        <v>79</v>
      </c>
    </row>
    <row r="36" spans="1:6" ht="18" customHeight="1" x14ac:dyDescent="0.2">
      <c r="A36" s="56" t="s">
        <v>80</v>
      </c>
      <c r="B36" s="57" t="s">
        <v>12</v>
      </c>
      <c r="C36" s="60">
        <v>4</v>
      </c>
      <c r="D36" s="59">
        <v>1029</v>
      </c>
      <c r="E36" s="59">
        <v>990</v>
      </c>
      <c r="F36" s="56" t="s">
        <v>81</v>
      </c>
    </row>
    <row r="37" spans="1:6" ht="18" customHeight="1" x14ac:dyDescent="0.2">
      <c r="A37" s="56" t="s">
        <v>82</v>
      </c>
      <c r="B37" s="56" t="s">
        <v>83</v>
      </c>
      <c r="C37" s="60">
        <v>4</v>
      </c>
      <c r="D37" s="59">
        <v>1200</v>
      </c>
      <c r="E37" s="59">
        <v>1171</v>
      </c>
      <c r="F37" s="56" t="s">
        <v>84</v>
      </c>
    </row>
    <row r="38" spans="1:6" ht="18" customHeight="1" x14ac:dyDescent="0.2">
      <c r="A38" s="56" t="s">
        <v>85</v>
      </c>
      <c r="B38" s="56" t="s">
        <v>86</v>
      </c>
      <c r="C38" s="60">
        <v>3</v>
      </c>
      <c r="D38" s="59">
        <v>436</v>
      </c>
      <c r="E38" s="59">
        <v>0</v>
      </c>
      <c r="F38" s="56" t="s">
        <v>84</v>
      </c>
    </row>
    <row r="39" spans="1:6" ht="18" customHeight="1" x14ac:dyDescent="0.2">
      <c r="A39" s="56" t="s">
        <v>87</v>
      </c>
      <c r="B39" s="56" t="s">
        <v>88</v>
      </c>
      <c r="C39" s="60">
        <v>3</v>
      </c>
      <c r="D39" s="59">
        <v>655</v>
      </c>
      <c r="E39" s="59">
        <v>476</v>
      </c>
      <c r="F39" s="56" t="s">
        <v>89</v>
      </c>
    </row>
    <row r="40" spans="1:6" ht="18" customHeight="1" x14ac:dyDescent="0.2">
      <c r="A40" s="56" t="s">
        <v>90</v>
      </c>
      <c r="B40" s="56" t="s">
        <v>91</v>
      </c>
      <c r="C40" s="60">
        <v>3</v>
      </c>
      <c r="D40" s="59">
        <v>1300</v>
      </c>
      <c r="E40" s="59">
        <v>1294</v>
      </c>
      <c r="F40" s="56" t="s">
        <v>92</v>
      </c>
    </row>
    <row r="41" spans="1:6" ht="18" customHeight="1" x14ac:dyDescent="0.2">
      <c r="A41" s="56" t="s">
        <v>93</v>
      </c>
      <c r="B41" s="56" t="s">
        <v>94</v>
      </c>
      <c r="C41" s="60">
        <v>3</v>
      </c>
      <c r="D41" s="59">
        <v>210</v>
      </c>
      <c r="E41" s="59">
        <v>0</v>
      </c>
      <c r="F41" s="56" t="s">
        <v>95</v>
      </c>
    </row>
    <row r="42" spans="1:6" ht="18" customHeight="1" x14ac:dyDescent="0.2">
      <c r="A42" s="61" t="s">
        <v>96</v>
      </c>
      <c r="B42" s="61" t="s">
        <v>61</v>
      </c>
      <c r="C42" s="62">
        <v>3</v>
      </c>
      <c r="D42" s="63">
        <v>640</v>
      </c>
      <c r="E42" s="63">
        <v>640</v>
      </c>
      <c r="F42" s="61" t="s">
        <v>97</v>
      </c>
    </row>
    <row r="43" spans="1:6" ht="18" customHeight="1" x14ac:dyDescent="0.2">
      <c r="A43" s="72" t="s">
        <v>98</v>
      </c>
      <c r="B43" s="73"/>
      <c r="C43" s="64"/>
      <c r="D43" s="65">
        <f>SUM(D4:D42)</f>
        <v>54101</v>
      </c>
      <c r="E43" s="65">
        <f>SUM(E4:E42)</f>
        <v>40664</v>
      </c>
      <c r="F43" s="64"/>
    </row>
    <row r="44" spans="1:6" ht="18" customHeight="1" x14ac:dyDescent="0.2">
      <c r="C44" s="71"/>
      <c r="D44" s="71"/>
      <c r="E44" s="71"/>
      <c r="F44" s="71"/>
    </row>
  </sheetData>
  <mergeCells count="2">
    <mergeCell ref="A43:B43"/>
    <mergeCell ref="C44:F44"/>
  </mergeCells>
  <phoneticPr fontId="1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G44"/>
  <sheetViews>
    <sheetView topLeftCell="A31" workbookViewId="0"/>
  </sheetViews>
  <sheetFormatPr defaultColWidth="8.3984375" defaultRowHeight="12" x14ac:dyDescent="0.2"/>
  <cols>
    <col min="1" max="1" width="11.296875" style="50" customWidth="1"/>
    <col min="2" max="2" width="11.796875" style="50" bestFit="1" customWidth="1"/>
    <col min="3" max="3" width="7" style="50" customWidth="1"/>
    <col min="4" max="4" width="7.09765625" style="50" customWidth="1"/>
    <col min="5" max="5" width="10.19921875" style="50" customWidth="1"/>
    <col min="6" max="6" width="16.19921875" style="50" bestFit="1" customWidth="1"/>
    <col min="7" max="16384" width="8.3984375" style="50"/>
  </cols>
  <sheetData>
    <row r="1" spans="1:7" s="47" customFormat="1" ht="18" customHeight="1" x14ac:dyDescent="0.2">
      <c r="A1" s="46" t="s">
        <v>0</v>
      </c>
      <c r="F1" s="48" t="s">
        <v>1</v>
      </c>
      <c r="G1" s="48"/>
    </row>
    <row r="2" spans="1:7" ht="18" customHeight="1" x14ac:dyDescent="0.2">
      <c r="A2" s="49"/>
      <c r="C2" s="47"/>
      <c r="F2" s="49"/>
      <c r="G2" s="49"/>
    </row>
    <row r="3" spans="1:7" ht="18" customHeight="1" x14ac:dyDescent="0.2">
      <c r="A3" s="51" t="s">
        <v>2</v>
      </c>
      <c r="B3" s="52" t="s">
        <v>3</v>
      </c>
      <c r="C3" s="51" t="s">
        <v>4</v>
      </c>
      <c r="D3" s="51" t="s">
        <v>5</v>
      </c>
      <c r="E3" s="51" t="s">
        <v>6</v>
      </c>
      <c r="F3" s="51" t="s">
        <v>7</v>
      </c>
    </row>
    <row r="4" spans="1:7" ht="18" customHeight="1" x14ac:dyDescent="0.2">
      <c r="A4" s="53" t="s">
        <v>8</v>
      </c>
      <c r="B4" s="53" t="s">
        <v>9</v>
      </c>
      <c r="C4" s="54">
        <v>3.6</v>
      </c>
      <c r="D4" s="55">
        <v>4146</v>
      </c>
      <c r="E4" s="55">
        <v>4146</v>
      </c>
      <c r="F4" s="53" t="s">
        <v>10</v>
      </c>
    </row>
    <row r="5" spans="1:7" ht="18" customHeight="1" x14ac:dyDescent="0.2">
      <c r="A5" s="56" t="s">
        <v>11</v>
      </c>
      <c r="B5" s="57" t="s">
        <v>12</v>
      </c>
      <c r="C5" s="58">
        <v>4</v>
      </c>
      <c r="D5" s="59">
        <v>3693</v>
      </c>
      <c r="E5" s="59">
        <v>3693</v>
      </c>
      <c r="F5" s="56" t="s">
        <v>13</v>
      </c>
    </row>
    <row r="6" spans="1:7" ht="18" customHeight="1" x14ac:dyDescent="0.2">
      <c r="A6" s="56" t="s">
        <v>14</v>
      </c>
      <c r="B6" s="57" t="s">
        <v>12</v>
      </c>
      <c r="C6" s="60">
        <v>4</v>
      </c>
      <c r="D6" s="59">
        <v>790</v>
      </c>
      <c r="E6" s="59">
        <v>0</v>
      </c>
      <c r="F6" s="56" t="s">
        <v>15</v>
      </c>
    </row>
    <row r="7" spans="1:7" ht="18" customHeight="1" x14ac:dyDescent="0.2">
      <c r="A7" s="56" t="s">
        <v>16</v>
      </c>
      <c r="B7" s="57" t="s">
        <v>12</v>
      </c>
      <c r="C7" s="60">
        <v>3</v>
      </c>
      <c r="D7" s="59">
        <v>508</v>
      </c>
      <c r="E7" s="59">
        <v>291</v>
      </c>
      <c r="F7" s="56" t="s">
        <v>17</v>
      </c>
    </row>
    <row r="8" spans="1:7" ht="18" customHeight="1" x14ac:dyDescent="0.2">
      <c r="A8" s="56" t="s">
        <v>18</v>
      </c>
      <c r="B8" s="57" t="s">
        <v>12</v>
      </c>
      <c r="C8" s="60">
        <v>2.5</v>
      </c>
      <c r="D8" s="59">
        <v>930</v>
      </c>
      <c r="E8" s="59">
        <v>930</v>
      </c>
      <c r="F8" s="56" t="s">
        <v>19</v>
      </c>
    </row>
    <row r="9" spans="1:7" ht="18" customHeight="1" x14ac:dyDescent="0.2">
      <c r="A9" s="56" t="s">
        <v>20</v>
      </c>
      <c r="B9" s="56" t="s">
        <v>21</v>
      </c>
      <c r="C9" s="60">
        <v>3</v>
      </c>
      <c r="D9" s="59">
        <v>4784</v>
      </c>
      <c r="E9" s="59">
        <v>4784</v>
      </c>
      <c r="F9" s="56" t="s">
        <v>22</v>
      </c>
    </row>
    <row r="10" spans="1:7" ht="18" customHeight="1" x14ac:dyDescent="0.2">
      <c r="A10" s="56" t="s">
        <v>23</v>
      </c>
      <c r="B10" s="57" t="s">
        <v>12</v>
      </c>
      <c r="C10" s="60">
        <v>2.5</v>
      </c>
      <c r="D10" s="59">
        <v>799</v>
      </c>
      <c r="E10" s="59">
        <v>447</v>
      </c>
      <c r="F10" s="56" t="s">
        <v>24</v>
      </c>
    </row>
    <row r="11" spans="1:7" ht="18" customHeight="1" x14ac:dyDescent="0.2">
      <c r="A11" s="56" t="s">
        <v>25</v>
      </c>
      <c r="B11" s="57" t="s">
        <v>12</v>
      </c>
      <c r="C11" s="60">
        <v>4</v>
      </c>
      <c r="D11" s="59">
        <v>4768</v>
      </c>
      <c r="E11" s="59">
        <v>4768</v>
      </c>
      <c r="F11" s="56" t="s">
        <v>26</v>
      </c>
    </row>
    <row r="12" spans="1:7" ht="18" customHeight="1" x14ac:dyDescent="0.2">
      <c r="A12" s="56" t="s">
        <v>27</v>
      </c>
      <c r="B12" s="56" t="s">
        <v>28</v>
      </c>
      <c r="C12" s="60">
        <v>2.5</v>
      </c>
      <c r="D12" s="59">
        <v>740</v>
      </c>
      <c r="E12" s="59">
        <v>700</v>
      </c>
      <c r="F12" s="56"/>
    </row>
    <row r="13" spans="1:7" ht="18" customHeight="1" x14ac:dyDescent="0.2">
      <c r="A13" s="56" t="s">
        <v>29</v>
      </c>
      <c r="B13" s="57" t="s">
        <v>12</v>
      </c>
      <c r="C13" s="60">
        <v>2.5</v>
      </c>
      <c r="D13" s="59">
        <v>350</v>
      </c>
      <c r="E13" s="59">
        <v>350</v>
      </c>
      <c r="F13" s="56"/>
    </row>
    <row r="14" spans="1:7" ht="18" customHeight="1" x14ac:dyDescent="0.2">
      <c r="A14" s="56" t="s">
        <v>30</v>
      </c>
      <c r="B14" s="56" t="s">
        <v>31</v>
      </c>
      <c r="C14" s="60">
        <v>2.5</v>
      </c>
      <c r="D14" s="59">
        <v>385</v>
      </c>
      <c r="E14" s="59">
        <v>0</v>
      </c>
      <c r="F14" s="56"/>
    </row>
    <row r="15" spans="1:7" ht="18" customHeight="1" x14ac:dyDescent="0.2">
      <c r="A15" s="56" t="s">
        <v>32</v>
      </c>
      <c r="B15" s="57" t="s">
        <v>12</v>
      </c>
      <c r="C15" s="60">
        <v>2.5</v>
      </c>
      <c r="D15" s="59">
        <v>307</v>
      </c>
      <c r="E15" s="59">
        <v>0</v>
      </c>
      <c r="F15" s="56" t="s">
        <v>33</v>
      </c>
    </row>
    <row r="16" spans="1:7" ht="18" customHeight="1" x14ac:dyDescent="0.2">
      <c r="A16" s="56" t="s">
        <v>34</v>
      </c>
      <c r="B16" s="56" t="s">
        <v>35</v>
      </c>
      <c r="C16" s="60">
        <v>2.5</v>
      </c>
      <c r="D16" s="59">
        <v>261</v>
      </c>
      <c r="E16" s="59">
        <v>0</v>
      </c>
      <c r="F16" s="56"/>
    </row>
    <row r="17" spans="1:6" ht="18" customHeight="1" x14ac:dyDescent="0.2">
      <c r="A17" s="56" t="s">
        <v>36</v>
      </c>
      <c r="B17" s="56" t="s">
        <v>37</v>
      </c>
      <c r="C17" s="60">
        <v>2.5</v>
      </c>
      <c r="D17" s="59">
        <v>185</v>
      </c>
      <c r="E17" s="59">
        <v>0</v>
      </c>
      <c r="F17" s="56" t="s">
        <v>38</v>
      </c>
    </row>
    <row r="18" spans="1:6" ht="18" customHeight="1" x14ac:dyDescent="0.2">
      <c r="A18" s="56" t="s">
        <v>39</v>
      </c>
      <c r="B18" s="56" t="s">
        <v>40</v>
      </c>
      <c r="C18" s="60">
        <v>2.5</v>
      </c>
      <c r="D18" s="59">
        <v>433</v>
      </c>
      <c r="E18" s="59">
        <v>0</v>
      </c>
      <c r="F18" s="56" t="s">
        <v>33</v>
      </c>
    </row>
    <row r="19" spans="1:6" ht="18" customHeight="1" x14ac:dyDescent="0.2">
      <c r="A19" s="56" t="s">
        <v>41</v>
      </c>
      <c r="B19" s="57" t="s">
        <v>12</v>
      </c>
      <c r="C19" s="60">
        <v>4</v>
      </c>
      <c r="D19" s="59">
        <v>3572</v>
      </c>
      <c r="E19" s="59">
        <v>3572</v>
      </c>
      <c r="F19" s="56" t="s">
        <v>42</v>
      </c>
    </row>
    <row r="20" spans="1:6" ht="18" customHeight="1" x14ac:dyDescent="0.2">
      <c r="A20" s="56" t="s">
        <v>43</v>
      </c>
      <c r="B20" s="56" t="s">
        <v>44</v>
      </c>
      <c r="C20" s="60">
        <v>4</v>
      </c>
      <c r="D20" s="59">
        <v>2145</v>
      </c>
      <c r="E20" s="59">
        <v>2016</v>
      </c>
      <c r="F20" s="56" t="s">
        <v>45</v>
      </c>
    </row>
    <row r="21" spans="1:6" ht="18" customHeight="1" x14ac:dyDescent="0.2">
      <c r="A21" s="56" t="s">
        <v>46</v>
      </c>
      <c r="B21" s="57" t="s">
        <v>12</v>
      </c>
      <c r="C21" s="60">
        <v>3.6</v>
      </c>
      <c r="D21" s="59">
        <v>460</v>
      </c>
      <c r="E21" s="59">
        <v>460</v>
      </c>
      <c r="F21" s="56" t="s">
        <v>47</v>
      </c>
    </row>
    <row r="22" spans="1:6" ht="18" customHeight="1" x14ac:dyDescent="0.2">
      <c r="A22" s="56" t="s">
        <v>48</v>
      </c>
      <c r="B22" s="57" t="s">
        <v>12</v>
      </c>
      <c r="C22" s="60">
        <v>2.5</v>
      </c>
      <c r="D22" s="59">
        <v>609</v>
      </c>
      <c r="E22" s="59">
        <v>0</v>
      </c>
      <c r="F22" s="56"/>
    </row>
    <row r="23" spans="1:6" ht="18" customHeight="1" x14ac:dyDescent="0.2">
      <c r="A23" s="56" t="s">
        <v>49</v>
      </c>
      <c r="B23" s="56" t="s">
        <v>50</v>
      </c>
      <c r="C23" s="60">
        <v>3.6</v>
      </c>
      <c r="D23" s="59">
        <v>555</v>
      </c>
      <c r="E23" s="59">
        <v>445</v>
      </c>
      <c r="F23" s="56" t="s">
        <v>51</v>
      </c>
    </row>
    <row r="24" spans="1:6" ht="18" customHeight="1" x14ac:dyDescent="0.2">
      <c r="A24" s="56" t="s">
        <v>52</v>
      </c>
      <c r="B24" s="56" t="s">
        <v>53</v>
      </c>
      <c r="C24" s="60">
        <v>2.5</v>
      </c>
      <c r="D24" s="59">
        <v>650</v>
      </c>
      <c r="E24" s="59">
        <v>360</v>
      </c>
      <c r="F24" s="56"/>
    </row>
    <row r="25" spans="1:6" ht="18" customHeight="1" x14ac:dyDescent="0.2">
      <c r="A25" s="56" t="s">
        <v>54</v>
      </c>
      <c r="B25" s="57" t="s">
        <v>12</v>
      </c>
      <c r="C25" s="60">
        <v>2.5</v>
      </c>
      <c r="D25" s="59">
        <v>300</v>
      </c>
      <c r="E25" s="59">
        <v>0</v>
      </c>
      <c r="F25" s="56"/>
    </row>
    <row r="26" spans="1:6" ht="18" customHeight="1" x14ac:dyDescent="0.2">
      <c r="A26" s="56" t="s">
        <v>55</v>
      </c>
      <c r="B26" s="56" t="s">
        <v>56</v>
      </c>
      <c r="C26" s="60">
        <v>4</v>
      </c>
      <c r="D26" s="59">
        <v>200</v>
      </c>
      <c r="E26" s="59">
        <v>200</v>
      </c>
      <c r="F26" s="56" t="s">
        <v>57</v>
      </c>
    </row>
    <row r="27" spans="1:6" ht="18" customHeight="1" x14ac:dyDescent="0.2">
      <c r="A27" s="56" t="s">
        <v>58</v>
      </c>
      <c r="B27" s="56" t="s">
        <v>59</v>
      </c>
      <c r="C27" s="60">
        <v>2.5</v>
      </c>
      <c r="D27" s="59">
        <v>350</v>
      </c>
      <c r="E27" s="59">
        <v>0</v>
      </c>
      <c r="F27" s="56"/>
    </row>
    <row r="28" spans="1:6" ht="18" customHeight="1" x14ac:dyDescent="0.2">
      <c r="A28" s="56" t="s">
        <v>60</v>
      </c>
      <c r="B28" s="56" t="s">
        <v>61</v>
      </c>
      <c r="C28" s="60">
        <v>2.5</v>
      </c>
      <c r="D28" s="59">
        <v>293</v>
      </c>
      <c r="E28" s="59">
        <v>0</v>
      </c>
      <c r="F28" s="56" t="s">
        <v>33</v>
      </c>
    </row>
    <row r="29" spans="1:6" ht="18" customHeight="1" x14ac:dyDescent="0.2">
      <c r="A29" s="56" t="s">
        <v>62</v>
      </c>
      <c r="B29" s="57" t="s">
        <v>12</v>
      </c>
      <c r="C29" s="60">
        <v>2.6</v>
      </c>
      <c r="D29" s="59">
        <v>1080</v>
      </c>
      <c r="E29" s="59">
        <v>765</v>
      </c>
      <c r="F29" s="56" t="s">
        <v>63</v>
      </c>
    </row>
    <row r="30" spans="1:6" ht="18" customHeight="1" x14ac:dyDescent="0.2">
      <c r="A30" s="56" t="s">
        <v>64</v>
      </c>
      <c r="B30" s="56" t="s">
        <v>65</v>
      </c>
      <c r="C30" s="60">
        <v>4</v>
      </c>
      <c r="D30" s="59">
        <v>578</v>
      </c>
      <c r="E30" s="59">
        <v>578</v>
      </c>
      <c r="F30" s="56" t="s">
        <v>66</v>
      </c>
    </row>
    <row r="31" spans="1:6" ht="18" customHeight="1" x14ac:dyDescent="0.2">
      <c r="A31" s="56" t="s">
        <v>67</v>
      </c>
      <c r="B31" s="56" t="s">
        <v>68</v>
      </c>
      <c r="C31" s="60">
        <v>4</v>
      </c>
      <c r="D31" s="59">
        <v>2943</v>
      </c>
      <c r="E31" s="59">
        <f>1588+250+190</f>
        <v>2028</v>
      </c>
      <c r="F31" s="56" t="s">
        <v>69</v>
      </c>
    </row>
    <row r="32" spans="1:6" ht="18" customHeight="1" x14ac:dyDescent="0.2">
      <c r="A32" s="56" t="s">
        <v>70</v>
      </c>
      <c r="B32" s="56" t="s">
        <v>9</v>
      </c>
      <c r="C32" s="60">
        <v>4</v>
      </c>
      <c r="D32" s="59">
        <v>318</v>
      </c>
      <c r="E32" s="59">
        <v>263</v>
      </c>
      <c r="F32" s="56" t="s">
        <v>71</v>
      </c>
    </row>
    <row r="33" spans="1:6" ht="18" customHeight="1" x14ac:dyDescent="0.2">
      <c r="A33" s="56" t="s">
        <v>72</v>
      </c>
      <c r="B33" s="56" t="s">
        <v>73</v>
      </c>
      <c r="C33" s="60">
        <v>4</v>
      </c>
      <c r="D33" s="59">
        <v>529</v>
      </c>
      <c r="E33" s="59">
        <v>479</v>
      </c>
      <c r="F33" s="56" t="s">
        <v>74</v>
      </c>
    </row>
    <row r="34" spans="1:6" ht="18" customHeight="1" x14ac:dyDescent="0.2">
      <c r="A34" s="56" t="s">
        <v>75</v>
      </c>
      <c r="B34" s="56" t="s">
        <v>44</v>
      </c>
      <c r="C34" s="60">
        <v>3</v>
      </c>
      <c r="D34" s="59">
        <v>3790</v>
      </c>
      <c r="E34" s="59">
        <v>3790</v>
      </c>
      <c r="F34" s="56" t="s">
        <v>76</v>
      </c>
    </row>
    <row r="35" spans="1:6" ht="18" customHeight="1" x14ac:dyDescent="0.2">
      <c r="A35" s="56" t="s">
        <v>77</v>
      </c>
      <c r="B35" s="56" t="s">
        <v>78</v>
      </c>
      <c r="C35" s="58">
        <v>3</v>
      </c>
      <c r="D35" s="59">
        <v>7180</v>
      </c>
      <c r="E35" s="59">
        <v>1028</v>
      </c>
      <c r="F35" s="56" t="s">
        <v>79</v>
      </c>
    </row>
    <row r="36" spans="1:6" ht="18" customHeight="1" x14ac:dyDescent="0.2">
      <c r="A36" s="56" t="s">
        <v>80</v>
      </c>
      <c r="B36" s="57" t="s">
        <v>12</v>
      </c>
      <c r="C36" s="60">
        <v>4</v>
      </c>
      <c r="D36" s="59">
        <v>1029</v>
      </c>
      <c r="E36" s="59">
        <v>990</v>
      </c>
      <c r="F36" s="56" t="s">
        <v>81</v>
      </c>
    </row>
    <row r="37" spans="1:6" ht="18" customHeight="1" x14ac:dyDescent="0.2">
      <c r="A37" s="56" t="s">
        <v>82</v>
      </c>
      <c r="B37" s="56" t="s">
        <v>83</v>
      </c>
      <c r="C37" s="60">
        <v>4</v>
      </c>
      <c r="D37" s="59">
        <v>1200</v>
      </c>
      <c r="E37" s="59">
        <v>1171</v>
      </c>
      <c r="F37" s="56" t="s">
        <v>84</v>
      </c>
    </row>
    <row r="38" spans="1:6" ht="18" customHeight="1" x14ac:dyDescent="0.2">
      <c r="A38" s="56" t="s">
        <v>85</v>
      </c>
      <c r="B38" s="56" t="s">
        <v>86</v>
      </c>
      <c r="C38" s="60">
        <v>3</v>
      </c>
      <c r="D38" s="59">
        <v>436</v>
      </c>
      <c r="E38" s="59">
        <v>0</v>
      </c>
      <c r="F38" s="56" t="s">
        <v>84</v>
      </c>
    </row>
    <row r="39" spans="1:6" ht="18" customHeight="1" x14ac:dyDescent="0.2">
      <c r="A39" s="56" t="s">
        <v>87</v>
      </c>
      <c r="B39" s="56" t="s">
        <v>88</v>
      </c>
      <c r="C39" s="60">
        <v>3</v>
      </c>
      <c r="D39" s="59">
        <v>655</v>
      </c>
      <c r="E39" s="59">
        <v>476</v>
      </c>
      <c r="F39" s="56" t="s">
        <v>89</v>
      </c>
    </row>
    <row r="40" spans="1:6" ht="18" customHeight="1" x14ac:dyDescent="0.2">
      <c r="A40" s="56" t="s">
        <v>90</v>
      </c>
      <c r="B40" s="56" t="s">
        <v>91</v>
      </c>
      <c r="C40" s="60">
        <v>3</v>
      </c>
      <c r="D40" s="59">
        <v>1300</v>
      </c>
      <c r="E40" s="59">
        <v>1294</v>
      </c>
      <c r="F40" s="56" t="s">
        <v>92</v>
      </c>
    </row>
    <row r="41" spans="1:6" ht="18" customHeight="1" x14ac:dyDescent="0.2">
      <c r="A41" s="56" t="s">
        <v>93</v>
      </c>
      <c r="B41" s="56" t="s">
        <v>94</v>
      </c>
      <c r="C41" s="60">
        <v>3</v>
      </c>
      <c r="D41" s="59">
        <v>210</v>
      </c>
      <c r="E41" s="59">
        <v>0</v>
      </c>
      <c r="F41" s="56" t="s">
        <v>95</v>
      </c>
    </row>
    <row r="42" spans="1:6" ht="18" customHeight="1" x14ac:dyDescent="0.2">
      <c r="A42" s="61" t="s">
        <v>96</v>
      </c>
      <c r="B42" s="61" t="s">
        <v>61</v>
      </c>
      <c r="C42" s="62">
        <v>3</v>
      </c>
      <c r="D42" s="63">
        <v>640</v>
      </c>
      <c r="E42" s="63">
        <v>640</v>
      </c>
      <c r="F42" s="61" t="s">
        <v>97</v>
      </c>
    </row>
    <row r="43" spans="1:6" ht="18" customHeight="1" x14ac:dyDescent="0.2">
      <c r="A43" s="72" t="s">
        <v>98</v>
      </c>
      <c r="B43" s="73"/>
      <c r="C43" s="64"/>
      <c r="D43" s="65">
        <f>SUM(D4:D42)</f>
        <v>54101</v>
      </c>
      <c r="E43" s="65">
        <f>SUM(E4:E42)</f>
        <v>40664</v>
      </c>
      <c r="F43" s="64"/>
    </row>
    <row r="44" spans="1:6" ht="18" customHeight="1" x14ac:dyDescent="0.2">
      <c r="C44" s="71"/>
      <c r="D44" s="71"/>
      <c r="E44" s="71"/>
      <c r="F44" s="71"/>
    </row>
  </sheetData>
  <mergeCells count="2">
    <mergeCell ref="A43:B43"/>
    <mergeCell ref="C44:F44"/>
  </mergeCells>
  <phoneticPr fontId="1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G44"/>
  <sheetViews>
    <sheetView workbookViewId="0"/>
  </sheetViews>
  <sheetFormatPr defaultColWidth="8.3984375" defaultRowHeight="12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6.19921875" style="29" bestFit="1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</v>
      </c>
      <c r="G1" s="27"/>
    </row>
    <row r="2" spans="1:7" ht="18" customHeight="1" x14ac:dyDescent="0.2">
      <c r="A2" s="28"/>
      <c r="C2" s="26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f>3284+302+80</f>
        <v>3666</v>
      </c>
      <c r="F5" s="33" t="s">
        <v>99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0</v>
      </c>
      <c r="F6" s="33" t="s">
        <v>15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100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900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22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447</v>
      </c>
      <c r="F10" s="33" t="s">
        <v>24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26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1896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460</v>
      </c>
      <c r="F21" s="33" t="s">
        <v>47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445</v>
      </c>
      <c r="F23" s="33" t="s">
        <v>51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2.6</v>
      </c>
      <c r="D29" s="36">
        <v>1080</v>
      </c>
      <c r="E29" s="36">
        <f>497+235+231</f>
        <v>963</v>
      </c>
      <c r="F29" s="33" t="s">
        <v>63</v>
      </c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66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f>1588+250+190</f>
        <v>2028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74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76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36">
        <f>773+155</f>
        <v>928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81</v>
      </c>
    </row>
    <row r="37" spans="1:6" ht="18" customHeight="1" x14ac:dyDescent="0.2">
      <c r="A37" s="33" t="s">
        <v>82</v>
      </c>
      <c r="B37" s="33" t="s">
        <v>83</v>
      </c>
      <c r="C37" s="37">
        <v>4</v>
      </c>
      <c r="D37" s="36">
        <v>1200</v>
      </c>
      <c r="E37" s="36">
        <v>1171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1060</v>
      </c>
      <c r="F40" s="33" t="s">
        <v>92</v>
      </c>
    </row>
    <row r="41" spans="1:6" ht="18" customHeight="1" x14ac:dyDescent="0.2">
      <c r="A41" s="33" t="s">
        <v>93</v>
      </c>
      <c r="B41" s="33" t="s">
        <v>94</v>
      </c>
      <c r="C41" s="37">
        <v>3</v>
      </c>
      <c r="D41" s="36">
        <v>210</v>
      </c>
      <c r="E41" s="36">
        <v>0</v>
      </c>
      <c r="F41" s="33" t="s">
        <v>95</v>
      </c>
    </row>
    <row r="42" spans="1:6" ht="18" customHeight="1" x14ac:dyDescent="0.2">
      <c r="A42" s="38" t="s">
        <v>96</v>
      </c>
      <c r="B42" s="38" t="s">
        <v>61</v>
      </c>
      <c r="C42" s="39">
        <v>3</v>
      </c>
      <c r="D42" s="40">
        <v>640</v>
      </c>
      <c r="E42" s="40">
        <v>563</v>
      </c>
      <c r="F42" s="38" t="s">
        <v>101</v>
      </c>
    </row>
    <row r="43" spans="1:6" ht="18" customHeight="1" x14ac:dyDescent="0.2">
      <c r="A43" s="69" t="s">
        <v>98</v>
      </c>
      <c r="B43" s="70"/>
      <c r="C43" s="16"/>
      <c r="D43" s="18">
        <f>SUM(D4:D42)</f>
        <v>54101</v>
      </c>
      <c r="E43" s="18">
        <f>SUM(E4:E42)</f>
        <v>40274</v>
      </c>
      <c r="F43" s="16"/>
    </row>
    <row r="44" spans="1:6" ht="18" customHeight="1" x14ac:dyDescent="0.2">
      <c r="C44" s="74"/>
      <c r="D44" s="74"/>
      <c r="E44" s="74"/>
      <c r="F44" s="74"/>
    </row>
  </sheetData>
  <mergeCells count="2">
    <mergeCell ref="A43:B43"/>
    <mergeCell ref="C44:F44"/>
  </mergeCells>
  <phoneticPr fontId="1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44"/>
  <sheetViews>
    <sheetView topLeftCell="A27" workbookViewId="0"/>
  </sheetViews>
  <sheetFormatPr defaultColWidth="8.3984375" defaultRowHeight="12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6.19921875" style="29" bestFit="1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</v>
      </c>
      <c r="G1" s="27"/>
    </row>
    <row r="2" spans="1:7" ht="18" customHeight="1" x14ac:dyDescent="0.2">
      <c r="A2" s="28"/>
      <c r="C2" s="41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f>3284+302</f>
        <v>3586</v>
      </c>
      <c r="F5" s="33" t="s">
        <v>99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0</v>
      </c>
      <c r="F6" s="33" t="s">
        <v>15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100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900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22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447</v>
      </c>
      <c r="F10" s="33" t="s">
        <v>24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26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43">
        <v>1896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460</v>
      </c>
      <c r="F21" s="33" t="s">
        <v>47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445</v>
      </c>
      <c r="F23" s="33" t="s">
        <v>51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2.6</v>
      </c>
      <c r="D29" s="43">
        <v>1080</v>
      </c>
      <c r="E29" s="36">
        <f>497+235</f>
        <v>732</v>
      </c>
      <c r="F29" s="33" t="s">
        <v>63</v>
      </c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66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f>1588+250</f>
        <v>1838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74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76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43">
        <v>773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81</v>
      </c>
    </row>
    <row r="37" spans="1:6" ht="18" customHeight="1" x14ac:dyDescent="0.2">
      <c r="A37" s="33" t="s">
        <v>82</v>
      </c>
      <c r="B37" s="33" t="s">
        <v>83</v>
      </c>
      <c r="C37" s="37">
        <v>4</v>
      </c>
      <c r="D37" s="36">
        <v>1200</v>
      </c>
      <c r="E37" s="43">
        <v>1171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1060</v>
      </c>
      <c r="F40" s="33" t="s">
        <v>92</v>
      </c>
    </row>
    <row r="41" spans="1:6" ht="18" customHeight="1" x14ac:dyDescent="0.2">
      <c r="A41" s="33" t="s">
        <v>93</v>
      </c>
      <c r="B41" s="33" t="s">
        <v>94</v>
      </c>
      <c r="C41" s="37">
        <v>3</v>
      </c>
      <c r="D41" s="36">
        <v>210</v>
      </c>
      <c r="E41" s="36">
        <v>0</v>
      </c>
      <c r="F41" s="33" t="s">
        <v>95</v>
      </c>
    </row>
    <row r="42" spans="1:6" ht="18" customHeight="1" x14ac:dyDescent="0.2">
      <c r="A42" s="38" t="s">
        <v>96</v>
      </c>
      <c r="B42" s="38" t="s">
        <v>61</v>
      </c>
      <c r="C42" s="39">
        <v>3</v>
      </c>
      <c r="D42" s="40">
        <v>640</v>
      </c>
      <c r="E42" s="44">
        <v>563</v>
      </c>
      <c r="F42" s="38" t="s">
        <v>101</v>
      </c>
    </row>
    <row r="43" spans="1:6" ht="18" customHeight="1" x14ac:dyDescent="0.2">
      <c r="A43" s="69" t="s">
        <v>98</v>
      </c>
      <c r="B43" s="70"/>
      <c r="C43" s="16"/>
      <c r="D43" s="45">
        <f>SUM(D4:D42)</f>
        <v>54101</v>
      </c>
      <c r="E43" s="45">
        <f>SUM(E4:E42)</f>
        <v>39618</v>
      </c>
      <c r="F43" s="16"/>
    </row>
    <row r="44" spans="1:6" ht="18" customHeight="1" x14ac:dyDescent="0.2">
      <c r="C44" s="74"/>
      <c r="D44" s="74"/>
      <c r="E44" s="74"/>
      <c r="F44" s="74"/>
    </row>
  </sheetData>
  <mergeCells count="2">
    <mergeCell ref="A43:B43"/>
    <mergeCell ref="C44:F44"/>
  </mergeCells>
  <phoneticPr fontId="1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G44"/>
  <sheetViews>
    <sheetView topLeftCell="A35" workbookViewId="0"/>
  </sheetViews>
  <sheetFormatPr defaultColWidth="8.3984375" defaultRowHeight="12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6.19921875" style="29" bestFit="1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</v>
      </c>
      <c r="G1" s="27"/>
    </row>
    <row r="2" spans="1:7" ht="18" customHeight="1" x14ac:dyDescent="0.2">
      <c r="A2" s="28"/>
      <c r="C2" s="41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43">
        <f>3284+302</f>
        <v>3586</v>
      </c>
      <c r="F5" s="33" t="s">
        <v>99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0</v>
      </c>
      <c r="F6" s="33" t="s">
        <v>15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100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900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22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447</v>
      </c>
      <c r="F10" s="33" t="s">
        <v>24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26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1400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460</v>
      </c>
      <c r="F21" s="33" t="s">
        <v>47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445</v>
      </c>
      <c r="F23" s="33" t="s">
        <v>51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42">
        <v>2.6</v>
      </c>
      <c r="D29" s="43">
        <v>860</v>
      </c>
      <c r="E29" s="43">
        <f>497+235</f>
        <v>732</v>
      </c>
      <c r="F29" s="33" t="s">
        <v>102</v>
      </c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66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43">
        <f>1588+250</f>
        <v>1838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74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76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43">
        <f>436+127</f>
        <v>563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81</v>
      </c>
    </row>
    <row r="37" spans="1:6" ht="18" customHeight="1" x14ac:dyDescent="0.2">
      <c r="A37" s="33" t="s">
        <v>82</v>
      </c>
      <c r="B37" s="33" t="s">
        <v>83</v>
      </c>
      <c r="C37" s="37">
        <v>4</v>
      </c>
      <c r="D37" s="36">
        <v>1200</v>
      </c>
      <c r="E37" s="36">
        <v>635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1060</v>
      </c>
      <c r="F40" s="33" t="s">
        <v>92</v>
      </c>
    </row>
    <row r="41" spans="1:6" ht="18" customHeight="1" x14ac:dyDescent="0.2">
      <c r="A41" s="33" t="s">
        <v>93</v>
      </c>
      <c r="B41" s="33" t="s">
        <v>94</v>
      </c>
      <c r="C41" s="37">
        <v>3</v>
      </c>
      <c r="D41" s="36">
        <v>210</v>
      </c>
      <c r="E41" s="36">
        <v>0</v>
      </c>
      <c r="F41" s="33" t="s">
        <v>95</v>
      </c>
    </row>
    <row r="42" spans="1:6" ht="18" customHeight="1" x14ac:dyDescent="0.2">
      <c r="A42" s="38" t="s">
        <v>96</v>
      </c>
      <c r="B42" s="38" t="s">
        <v>61</v>
      </c>
      <c r="C42" s="39">
        <v>3</v>
      </c>
      <c r="D42" s="40">
        <v>640</v>
      </c>
      <c r="E42" s="40">
        <v>49</v>
      </c>
      <c r="F42" s="38" t="s">
        <v>101</v>
      </c>
    </row>
    <row r="43" spans="1:6" ht="18" customHeight="1" x14ac:dyDescent="0.2">
      <c r="A43" s="69" t="s">
        <v>98</v>
      </c>
      <c r="B43" s="70"/>
      <c r="C43" s="16"/>
      <c r="D43" s="18">
        <f>SUM(D4:D42)</f>
        <v>53881</v>
      </c>
      <c r="E43" s="18">
        <f>SUM(E4:E42)</f>
        <v>37862</v>
      </c>
      <c r="F43" s="16"/>
    </row>
    <row r="44" spans="1:6" ht="18" customHeight="1" x14ac:dyDescent="0.2">
      <c r="C44" s="74"/>
      <c r="D44" s="74"/>
      <c r="E44" s="74"/>
      <c r="F44" s="74"/>
    </row>
  </sheetData>
  <mergeCells count="2">
    <mergeCell ref="A43:B43"/>
    <mergeCell ref="C44:F44"/>
  </mergeCells>
  <phoneticPr fontId="1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G44"/>
  <sheetViews>
    <sheetView workbookViewId="0"/>
  </sheetViews>
  <sheetFormatPr defaultColWidth="8.3984375" defaultRowHeight="12" x14ac:dyDescent="0.2"/>
  <cols>
    <col min="1" max="1" width="11.296875" style="29" customWidth="1"/>
    <col min="2" max="2" width="11.796875" style="29" bestFit="1" customWidth="1"/>
    <col min="3" max="3" width="7" style="29" customWidth="1"/>
    <col min="4" max="4" width="7.09765625" style="29" customWidth="1"/>
    <col min="5" max="5" width="10.19921875" style="29" customWidth="1"/>
    <col min="6" max="6" width="16.19921875" style="29" bestFit="1" customWidth="1"/>
    <col min="7" max="16384" width="8.3984375" style="29"/>
  </cols>
  <sheetData>
    <row r="1" spans="1:7" s="26" customFormat="1" ht="18" customHeight="1" x14ac:dyDescent="0.2">
      <c r="A1" s="25" t="s">
        <v>0</v>
      </c>
      <c r="F1" s="27" t="s">
        <v>1</v>
      </c>
      <c r="G1" s="27"/>
    </row>
    <row r="2" spans="1:7" ht="18" customHeight="1" x14ac:dyDescent="0.2">
      <c r="A2" s="28"/>
      <c r="C2" s="41"/>
      <c r="F2" s="28"/>
      <c r="G2" s="28"/>
    </row>
    <row r="3" spans="1:7" ht="18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ht="18" customHeight="1" x14ac:dyDescent="0.2">
      <c r="A4" s="30" t="s">
        <v>8</v>
      </c>
      <c r="B4" s="30" t="s">
        <v>9</v>
      </c>
      <c r="C4" s="31">
        <v>3.6</v>
      </c>
      <c r="D4" s="32">
        <v>4146</v>
      </c>
      <c r="E4" s="32">
        <v>4146</v>
      </c>
      <c r="F4" s="30" t="s">
        <v>10</v>
      </c>
    </row>
    <row r="5" spans="1:7" ht="18" customHeight="1" x14ac:dyDescent="0.2">
      <c r="A5" s="33" t="s">
        <v>11</v>
      </c>
      <c r="B5" s="34" t="s">
        <v>12</v>
      </c>
      <c r="C5" s="35">
        <v>4</v>
      </c>
      <c r="D5" s="36">
        <v>3693</v>
      </c>
      <c r="E5" s="36">
        <v>3284</v>
      </c>
      <c r="F5" s="33" t="s">
        <v>99</v>
      </c>
    </row>
    <row r="6" spans="1:7" ht="18" customHeight="1" x14ac:dyDescent="0.2">
      <c r="A6" s="33" t="s">
        <v>14</v>
      </c>
      <c r="B6" s="34" t="s">
        <v>12</v>
      </c>
      <c r="C6" s="37">
        <v>4</v>
      </c>
      <c r="D6" s="36">
        <v>790</v>
      </c>
      <c r="E6" s="36">
        <v>0</v>
      </c>
      <c r="F6" s="33" t="s">
        <v>15</v>
      </c>
    </row>
    <row r="7" spans="1:7" ht="18" customHeight="1" x14ac:dyDescent="0.2">
      <c r="A7" s="33" t="s">
        <v>16</v>
      </c>
      <c r="B7" s="34" t="s">
        <v>12</v>
      </c>
      <c r="C7" s="37">
        <v>3</v>
      </c>
      <c r="D7" s="36">
        <v>508</v>
      </c>
      <c r="E7" s="36">
        <v>291</v>
      </c>
      <c r="F7" s="33" t="s">
        <v>100</v>
      </c>
    </row>
    <row r="8" spans="1:7" ht="18" customHeight="1" x14ac:dyDescent="0.2">
      <c r="A8" s="33" t="s">
        <v>18</v>
      </c>
      <c r="B8" s="34" t="s">
        <v>12</v>
      </c>
      <c r="C8" s="37">
        <v>2.5</v>
      </c>
      <c r="D8" s="36">
        <v>930</v>
      </c>
      <c r="E8" s="36">
        <v>900</v>
      </c>
      <c r="F8" s="33" t="s">
        <v>19</v>
      </c>
    </row>
    <row r="9" spans="1:7" ht="18" customHeight="1" x14ac:dyDescent="0.2">
      <c r="A9" s="33" t="s">
        <v>20</v>
      </c>
      <c r="B9" s="33" t="s">
        <v>21</v>
      </c>
      <c r="C9" s="37">
        <v>3</v>
      </c>
      <c r="D9" s="36">
        <v>4784</v>
      </c>
      <c r="E9" s="36">
        <v>4784</v>
      </c>
      <c r="F9" s="33" t="s">
        <v>22</v>
      </c>
    </row>
    <row r="10" spans="1:7" ht="18" customHeight="1" x14ac:dyDescent="0.2">
      <c r="A10" s="33" t="s">
        <v>23</v>
      </c>
      <c r="B10" s="34" t="s">
        <v>12</v>
      </c>
      <c r="C10" s="37">
        <v>2.5</v>
      </c>
      <c r="D10" s="36">
        <v>799</v>
      </c>
      <c r="E10" s="36">
        <v>447</v>
      </c>
      <c r="F10" s="33" t="s">
        <v>24</v>
      </c>
    </row>
    <row r="11" spans="1:7" ht="18" customHeight="1" x14ac:dyDescent="0.2">
      <c r="A11" s="33" t="s">
        <v>25</v>
      </c>
      <c r="B11" s="34" t="s">
        <v>12</v>
      </c>
      <c r="C11" s="37">
        <v>4</v>
      </c>
      <c r="D11" s="36">
        <v>4768</v>
      </c>
      <c r="E11" s="36">
        <v>4768</v>
      </c>
      <c r="F11" s="33" t="s">
        <v>26</v>
      </c>
    </row>
    <row r="12" spans="1:7" ht="18" customHeight="1" x14ac:dyDescent="0.2">
      <c r="A12" s="33" t="s">
        <v>27</v>
      </c>
      <c r="B12" s="33" t="s">
        <v>28</v>
      </c>
      <c r="C12" s="37">
        <v>2.5</v>
      </c>
      <c r="D12" s="36">
        <v>740</v>
      </c>
      <c r="E12" s="36">
        <v>700</v>
      </c>
      <c r="F12" s="33"/>
    </row>
    <row r="13" spans="1:7" ht="18" customHeight="1" x14ac:dyDescent="0.2">
      <c r="A13" s="33" t="s">
        <v>29</v>
      </c>
      <c r="B13" s="34" t="s">
        <v>12</v>
      </c>
      <c r="C13" s="37">
        <v>2.5</v>
      </c>
      <c r="D13" s="36">
        <v>350</v>
      </c>
      <c r="E13" s="36">
        <v>350</v>
      </c>
      <c r="F13" s="33"/>
    </row>
    <row r="14" spans="1:7" ht="18" customHeight="1" x14ac:dyDescent="0.2">
      <c r="A14" s="33" t="s">
        <v>30</v>
      </c>
      <c r="B14" s="33" t="s">
        <v>31</v>
      </c>
      <c r="C14" s="37">
        <v>2.5</v>
      </c>
      <c r="D14" s="36">
        <v>385</v>
      </c>
      <c r="E14" s="36">
        <v>0</v>
      </c>
      <c r="F14" s="33"/>
    </row>
    <row r="15" spans="1:7" ht="18" customHeight="1" x14ac:dyDescent="0.2">
      <c r="A15" s="33" t="s">
        <v>32</v>
      </c>
      <c r="B15" s="34" t="s">
        <v>12</v>
      </c>
      <c r="C15" s="37">
        <v>2.5</v>
      </c>
      <c r="D15" s="36">
        <v>307</v>
      </c>
      <c r="E15" s="36">
        <v>0</v>
      </c>
      <c r="F15" s="33" t="s">
        <v>33</v>
      </c>
    </row>
    <row r="16" spans="1:7" ht="18" customHeight="1" x14ac:dyDescent="0.2">
      <c r="A16" s="33" t="s">
        <v>34</v>
      </c>
      <c r="B16" s="33" t="s">
        <v>35</v>
      </c>
      <c r="C16" s="37">
        <v>2.5</v>
      </c>
      <c r="D16" s="36">
        <v>261</v>
      </c>
      <c r="E16" s="36">
        <v>0</v>
      </c>
      <c r="F16" s="33"/>
    </row>
    <row r="17" spans="1:6" ht="18" customHeight="1" x14ac:dyDescent="0.2">
      <c r="A17" s="33" t="s">
        <v>36</v>
      </c>
      <c r="B17" s="33" t="s">
        <v>37</v>
      </c>
      <c r="C17" s="37">
        <v>2.5</v>
      </c>
      <c r="D17" s="36">
        <v>185</v>
      </c>
      <c r="E17" s="36">
        <v>0</v>
      </c>
      <c r="F17" s="33" t="s">
        <v>38</v>
      </c>
    </row>
    <row r="18" spans="1:6" ht="18" customHeight="1" x14ac:dyDescent="0.2">
      <c r="A18" s="33" t="s">
        <v>39</v>
      </c>
      <c r="B18" s="33" t="s">
        <v>40</v>
      </c>
      <c r="C18" s="37">
        <v>2.5</v>
      </c>
      <c r="D18" s="36">
        <v>433</v>
      </c>
      <c r="E18" s="36">
        <v>0</v>
      </c>
      <c r="F18" s="33" t="s">
        <v>33</v>
      </c>
    </row>
    <row r="19" spans="1:6" ht="18" customHeight="1" x14ac:dyDescent="0.2">
      <c r="A19" s="33" t="s">
        <v>41</v>
      </c>
      <c r="B19" s="34" t="s">
        <v>12</v>
      </c>
      <c r="C19" s="37">
        <v>4</v>
      </c>
      <c r="D19" s="36">
        <v>3572</v>
      </c>
      <c r="E19" s="36">
        <v>3572</v>
      </c>
      <c r="F19" s="33" t="s">
        <v>42</v>
      </c>
    </row>
    <row r="20" spans="1:6" ht="18" customHeight="1" x14ac:dyDescent="0.2">
      <c r="A20" s="33" t="s">
        <v>43</v>
      </c>
      <c r="B20" s="33" t="s">
        <v>44</v>
      </c>
      <c r="C20" s="37">
        <v>4</v>
      </c>
      <c r="D20" s="36">
        <v>2145</v>
      </c>
      <c r="E20" s="36">
        <v>1400</v>
      </c>
      <c r="F20" s="33" t="s">
        <v>45</v>
      </c>
    </row>
    <row r="21" spans="1:6" ht="18" customHeight="1" x14ac:dyDescent="0.2">
      <c r="A21" s="33" t="s">
        <v>46</v>
      </c>
      <c r="B21" s="34" t="s">
        <v>12</v>
      </c>
      <c r="C21" s="37">
        <v>3.6</v>
      </c>
      <c r="D21" s="36">
        <v>460</v>
      </c>
      <c r="E21" s="36">
        <v>460</v>
      </c>
      <c r="F21" s="33" t="s">
        <v>47</v>
      </c>
    </row>
    <row r="22" spans="1:6" ht="18" customHeight="1" x14ac:dyDescent="0.2">
      <c r="A22" s="33" t="s">
        <v>48</v>
      </c>
      <c r="B22" s="34" t="s">
        <v>12</v>
      </c>
      <c r="C22" s="37">
        <v>2.5</v>
      </c>
      <c r="D22" s="36">
        <v>609</v>
      </c>
      <c r="E22" s="36">
        <v>0</v>
      </c>
      <c r="F22" s="33"/>
    </row>
    <row r="23" spans="1:6" ht="18" customHeight="1" x14ac:dyDescent="0.2">
      <c r="A23" s="33" t="s">
        <v>49</v>
      </c>
      <c r="B23" s="33" t="s">
        <v>50</v>
      </c>
      <c r="C23" s="37">
        <v>3.6</v>
      </c>
      <c r="D23" s="36">
        <v>555</v>
      </c>
      <c r="E23" s="36">
        <v>445</v>
      </c>
      <c r="F23" s="33" t="s">
        <v>51</v>
      </c>
    </row>
    <row r="24" spans="1:6" ht="18" customHeight="1" x14ac:dyDescent="0.2">
      <c r="A24" s="33" t="s">
        <v>52</v>
      </c>
      <c r="B24" s="33" t="s">
        <v>53</v>
      </c>
      <c r="C24" s="37">
        <v>2.5</v>
      </c>
      <c r="D24" s="36">
        <v>650</v>
      </c>
      <c r="E24" s="36">
        <v>360</v>
      </c>
      <c r="F24" s="33"/>
    </row>
    <row r="25" spans="1:6" ht="18" customHeight="1" x14ac:dyDescent="0.2">
      <c r="A25" s="33" t="s">
        <v>54</v>
      </c>
      <c r="B25" s="34" t="s">
        <v>12</v>
      </c>
      <c r="C25" s="37">
        <v>2.5</v>
      </c>
      <c r="D25" s="36">
        <v>300</v>
      </c>
      <c r="E25" s="36">
        <v>0</v>
      </c>
      <c r="F25" s="33"/>
    </row>
    <row r="26" spans="1:6" ht="18" customHeight="1" x14ac:dyDescent="0.2">
      <c r="A26" s="33" t="s">
        <v>55</v>
      </c>
      <c r="B26" s="33" t="s">
        <v>56</v>
      </c>
      <c r="C26" s="37">
        <v>4</v>
      </c>
      <c r="D26" s="36">
        <v>200</v>
      </c>
      <c r="E26" s="36">
        <v>200</v>
      </c>
      <c r="F26" s="33" t="s">
        <v>57</v>
      </c>
    </row>
    <row r="27" spans="1:6" ht="18" customHeight="1" x14ac:dyDescent="0.2">
      <c r="A27" s="33" t="s">
        <v>58</v>
      </c>
      <c r="B27" s="33" t="s">
        <v>59</v>
      </c>
      <c r="C27" s="37">
        <v>2.5</v>
      </c>
      <c r="D27" s="36">
        <v>350</v>
      </c>
      <c r="E27" s="36">
        <v>0</v>
      </c>
      <c r="F27" s="33"/>
    </row>
    <row r="28" spans="1:6" ht="18" customHeight="1" x14ac:dyDescent="0.2">
      <c r="A28" s="33" t="s">
        <v>60</v>
      </c>
      <c r="B28" s="33" t="s">
        <v>61</v>
      </c>
      <c r="C28" s="37">
        <v>2.5</v>
      </c>
      <c r="D28" s="36">
        <v>293</v>
      </c>
      <c r="E28" s="36">
        <v>0</v>
      </c>
      <c r="F28" s="33" t="s">
        <v>33</v>
      </c>
    </row>
    <row r="29" spans="1:6" ht="18" customHeight="1" x14ac:dyDescent="0.2">
      <c r="A29" s="33" t="s">
        <v>62</v>
      </c>
      <c r="B29" s="34" t="s">
        <v>12</v>
      </c>
      <c r="C29" s="37">
        <v>2.5</v>
      </c>
      <c r="D29" s="36">
        <v>520</v>
      </c>
      <c r="E29" s="36">
        <v>497</v>
      </c>
      <c r="F29" s="33" t="s">
        <v>103</v>
      </c>
    </row>
    <row r="30" spans="1:6" ht="18" customHeight="1" x14ac:dyDescent="0.2">
      <c r="A30" s="33" t="s">
        <v>64</v>
      </c>
      <c r="B30" s="33" t="s">
        <v>65</v>
      </c>
      <c r="C30" s="37">
        <v>4</v>
      </c>
      <c r="D30" s="36">
        <v>578</v>
      </c>
      <c r="E30" s="36">
        <v>578</v>
      </c>
      <c r="F30" s="33" t="s">
        <v>66</v>
      </c>
    </row>
    <row r="31" spans="1:6" ht="18" customHeight="1" x14ac:dyDescent="0.2">
      <c r="A31" s="33" t="s">
        <v>67</v>
      </c>
      <c r="B31" s="33" t="s">
        <v>68</v>
      </c>
      <c r="C31" s="37">
        <v>4</v>
      </c>
      <c r="D31" s="36">
        <v>2943</v>
      </c>
      <c r="E31" s="36">
        <v>1588</v>
      </c>
      <c r="F31" s="33" t="s">
        <v>69</v>
      </c>
    </row>
    <row r="32" spans="1:6" ht="18" customHeight="1" x14ac:dyDescent="0.2">
      <c r="A32" s="33" t="s">
        <v>70</v>
      </c>
      <c r="B32" s="33" t="s">
        <v>9</v>
      </c>
      <c r="C32" s="37">
        <v>4</v>
      </c>
      <c r="D32" s="36">
        <v>318</v>
      </c>
      <c r="E32" s="36">
        <v>263</v>
      </c>
      <c r="F32" s="33" t="s">
        <v>71</v>
      </c>
    </row>
    <row r="33" spans="1:6" ht="18" customHeight="1" x14ac:dyDescent="0.2">
      <c r="A33" s="33" t="s">
        <v>72</v>
      </c>
      <c r="B33" s="33" t="s">
        <v>73</v>
      </c>
      <c r="C33" s="37">
        <v>4</v>
      </c>
      <c r="D33" s="36">
        <v>529</v>
      </c>
      <c r="E33" s="36">
        <v>479</v>
      </c>
      <c r="F33" s="33" t="s">
        <v>74</v>
      </c>
    </row>
    <row r="34" spans="1:6" ht="18" customHeight="1" x14ac:dyDescent="0.2">
      <c r="A34" s="33" t="s">
        <v>75</v>
      </c>
      <c r="B34" s="33" t="s">
        <v>44</v>
      </c>
      <c r="C34" s="37">
        <v>3</v>
      </c>
      <c r="D34" s="36">
        <v>3790</v>
      </c>
      <c r="E34" s="36">
        <v>3790</v>
      </c>
      <c r="F34" s="33" t="s">
        <v>76</v>
      </c>
    </row>
    <row r="35" spans="1:6" ht="18" customHeight="1" x14ac:dyDescent="0.2">
      <c r="A35" s="33" t="s">
        <v>77</v>
      </c>
      <c r="B35" s="33" t="s">
        <v>78</v>
      </c>
      <c r="C35" s="35">
        <v>3</v>
      </c>
      <c r="D35" s="36">
        <v>7180</v>
      </c>
      <c r="E35" s="36">
        <v>436</v>
      </c>
      <c r="F35" s="33" t="s">
        <v>79</v>
      </c>
    </row>
    <row r="36" spans="1:6" ht="18" customHeight="1" x14ac:dyDescent="0.2">
      <c r="A36" s="33" t="s">
        <v>80</v>
      </c>
      <c r="B36" s="34" t="s">
        <v>12</v>
      </c>
      <c r="C36" s="37">
        <v>4</v>
      </c>
      <c r="D36" s="36">
        <v>1029</v>
      </c>
      <c r="E36" s="36">
        <v>990</v>
      </c>
      <c r="F36" s="33" t="s">
        <v>81</v>
      </c>
    </row>
    <row r="37" spans="1:6" ht="18" customHeight="1" x14ac:dyDescent="0.2">
      <c r="A37" s="33" t="s">
        <v>82</v>
      </c>
      <c r="B37" s="33" t="s">
        <v>83</v>
      </c>
      <c r="C37" s="37">
        <v>4</v>
      </c>
      <c r="D37" s="36">
        <v>1200</v>
      </c>
      <c r="E37" s="36">
        <v>635</v>
      </c>
      <c r="F37" s="33" t="s">
        <v>84</v>
      </c>
    </row>
    <row r="38" spans="1:6" ht="18" customHeight="1" x14ac:dyDescent="0.2">
      <c r="A38" s="33" t="s">
        <v>85</v>
      </c>
      <c r="B38" s="33" t="s">
        <v>86</v>
      </c>
      <c r="C38" s="37">
        <v>3</v>
      </c>
      <c r="D38" s="36">
        <v>436</v>
      </c>
      <c r="E38" s="36">
        <v>0</v>
      </c>
      <c r="F38" s="33" t="s">
        <v>84</v>
      </c>
    </row>
    <row r="39" spans="1:6" ht="18" customHeight="1" x14ac:dyDescent="0.2">
      <c r="A39" s="33" t="s">
        <v>87</v>
      </c>
      <c r="B39" s="33" t="s">
        <v>88</v>
      </c>
      <c r="C39" s="37">
        <v>3</v>
      </c>
      <c r="D39" s="36">
        <v>655</v>
      </c>
      <c r="E39" s="36">
        <v>476</v>
      </c>
      <c r="F39" s="33" t="s">
        <v>89</v>
      </c>
    </row>
    <row r="40" spans="1:6" ht="18" customHeight="1" x14ac:dyDescent="0.2">
      <c r="A40" s="33" t="s">
        <v>90</v>
      </c>
      <c r="B40" s="33" t="s">
        <v>91</v>
      </c>
      <c r="C40" s="37">
        <v>3</v>
      </c>
      <c r="D40" s="36">
        <v>1300</v>
      </c>
      <c r="E40" s="36">
        <v>1060</v>
      </c>
      <c r="F40" s="33" t="s">
        <v>92</v>
      </c>
    </row>
    <row r="41" spans="1:6" ht="18" customHeight="1" x14ac:dyDescent="0.2">
      <c r="A41" s="33" t="s">
        <v>93</v>
      </c>
      <c r="B41" s="33" t="s">
        <v>94</v>
      </c>
      <c r="C41" s="37">
        <v>3</v>
      </c>
      <c r="D41" s="36">
        <v>210</v>
      </c>
      <c r="E41" s="36">
        <v>0</v>
      </c>
      <c r="F41" s="33" t="s">
        <v>95</v>
      </c>
    </row>
    <row r="42" spans="1:6" ht="18" customHeight="1" x14ac:dyDescent="0.2">
      <c r="A42" s="38" t="s">
        <v>96</v>
      </c>
      <c r="B42" s="38" t="s">
        <v>61</v>
      </c>
      <c r="C42" s="39">
        <v>3</v>
      </c>
      <c r="D42" s="40">
        <v>640</v>
      </c>
      <c r="E42" s="40">
        <v>49</v>
      </c>
      <c r="F42" s="38" t="s">
        <v>101</v>
      </c>
    </row>
    <row r="43" spans="1:6" ht="18" customHeight="1" x14ac:dyDescent="0.2">
      <c r="A43" s="69" t="s">
        <v>98</v>
      </c>
      <c r="B43" s="70"/>
      <c r="C43" s="16"/>
      <c r="D43" s="18">
        <f>SUM(D4:D42)</f>
        <v>53541</v>
      </c>
      <c r="E43" s="18">
        <f>SUM(E4:E42)</f>
        <v>36948</v>
      </c>
      <c r="F43" s="16"/>
    </row>
    <row r="44" spans="1:6" ht="18" customHeight="1" x14ac:dyDescent="0.2">
      <c r="C44" s="74"/>
      <c r="D44" s="74"/>
      <c r="E44" s="74"/>
      <c r="F44" s="74"/>
    </row>
  </sheetData>
  <mergeCells count="2">
    <mergeCell ref="A43:B43"/>
    <mergeCell ref="C44:F44"/>
  </mergeCells>
  <phoneticPr fontId="1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77DF3C-0C6D-4062-8B86-019AD5C6F876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2.xml><?xml version="1.0" encoding="utf-8"?>
<ds:datastoreItem xmlns:ds="http://schemas.openxmlformats.org/officeDocument/2006/customXml" ds:itemID="{94B1A2C8-DCB5-4C5C-971E-15B7872A9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99DEE9-7DC2-4B67-BE5D-BD1BE7CAA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4</vt:i4>
      </vt:variant>
    </vt:vector>
  </HeadingPairs>
  <TitlesOfParts>
    <vt:vector size="22" baseType="lpstr">
      <vt:lpstr>R7</vt:lpstr>
      <vt:lpstr>R6</vt:lpstr>
      <vt:lpstr>R5</vt:lpstr>
      <vt:lpstr>R4</vt:lpstr>
      <vt:lpstr>R3</vt:lpstr>
      <vt:lpstr>R1 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H18</vt:lpstr>
      <vt:lpstr>'H22'!Print_Area</vt:lpstr>
      <vt:lpstr>'H23'!Print_Area</vt:lpstr>
      <vt:lpstr>'H24'!Print_Area</vt:lpstr>
      <vt:lpstr>'H25'!Print_Area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掃部　恭代</cp:lastModifiedBy>
  <cp:revision/>
  <cp:lastPrinted>2026-01-06T05:31:51Z</cp:lastPrinted>
  <dcterms:created xsi:type="dcterms:W3CDTF">2024-01-10T09:10:24Z</dcterms:created>
  <dcterms:modified xsi:type="dcterms:W3CDTF">2026-02-10T01:26:56Z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