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filterPrivacy="1" defaultThemeVersion="124226"/>
  <xr:revisionPtr revIDLastSave="0" documentId="13_ncr:1_{3330C45C-82FE-49F6-AA6D-F67F8B1CF0A6}" xr6:coauthVersionLast="47" xr6:coauthVersionMax="47" xr10:uidLastSave="{00000000-0000-0000-0000-000000000000}"/>
  <bookViews>
    <workbookView xWindow="-120" yWindow="-120" windowWidth="28215" windowHeight="15840" tabRatio="603" xr2:uid="{00000000-000D-0000-FFFF-FFFF00000000}"/>
  </bookViews>
  <sheets>
    <sheet name="現金給与総額・原材料使用額ほか" sheetId="1" r:id="rId1"/>
  </sheets>
  <definedNames>
    <definedName name="_Parse_Out" hidden="1">現金給与総額・原材料使用額ほか!$B$48</definedName>
    <definedName name="_Regression_Int" localSheetId="0" hidden="1">1</definedName>
    <definedName name="_xlnm.Print_Area" localSheetId="0">現金給与総額・原材料使用額ほか!$A$1:$V$56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2" i="1" l="1"/>
  <c r="U32" i="1" s="1"/>
  <c r="Q32" i="1" s="1"/>
  <c r="U39" i="1"/>
  <c r="Q39" i="1" s="1"/>
  <c r="AA34" i="1"/>
  <c r="U34" i="1" s="1"/>
  <c r="Q34" i="1" s="1"/>
  <c r="AA35" i="1"/>
  <c r="U35" i="1" s="1"/>
  <c r="Q35" i="1" s="1"/>
  <c r="AA36" i="1"/>
  <c r="AA37" i="1"/>
  <c r="U37" i="1" s="1"/>
  <c r="Q37" i="1" s="1"/>
  <c r="AA38" i="1"/>
  <c r="Q38" i="1" s="1"/>
  <c r="AA40" i="1"/>
  <c r="AA41" i="1"/>
  <c r="U41" i="1" s="1"/>
  <c r="Q41" i="1" s="1"/>
  <c r="AA43" i="1"/>
  <c r="U43" i="1" s="1"/>
  <c r="Q43" i="1" s="1"/>
  <c r="AA44" i="1"/>
  <c r="AA45" i="1"/>
  <c r="AA46" i="1"/>
  <c r="U46" i="1" s="1"/>
  <c r="Q46" i="1" s="1"/>
  <c r="AA47" i="1"/>
  <c r="Q47" i="1" s="1"/>
  <c r="AA48" i="1"/>
  <c r="AA49" i="1"/>
  <c r="AA50" i="1"/>
  <c r="U50" i="1" s="1"/>
  <c r="Q50" i="1" s="1"/>
  <c r="AA51" i="1"/>
  <c r="AA52" i="1"/>
  <c r="AA53" i="1"/>
  <c r="U53" i="1" s="1"/>
  <c r="Q53" i="1" s="1"/>
  <c r="Q30" i="1"/>
  <c r="U27" i="1"/>
  <c r="U26" i="1" l="1"/>
  <c r="D18" i="1" l="1"/>
  <c r="E18" i="1"/>
  <c r="F18" i="1"/>
  <c r="G18" i="1"/>
  <c r="H18" i="1"/>
  <c r="I18" i="1"/>
  <c r="J18" i="1"/>
  <c r="K18" i="1"/>
  <c r="L18" i="1"/>
  <c r="M18" i="1"/>
  <c r="N18" i="1"/>
</calcChain>
</file>

<file path=xl/sharedStrings.xml><?xml version="1.0" encoding="utf-8"?>
<sst xmlns="http://schemas.openxmlformats.org/spreadsheetml/2006/main" count="323" uniqueCount="95">
  <si>
    <t>女</t>
  </si>
  <si>
    <t>男</t>
  </si>
  <si>
    <t>常用労働者</t>
  </si>
  <si>
    <t>従業者数（人）</t>
    <rPh sb="5" eb="6">
      <t>ニン</t>
    </rPh>
    <phoneticPr fontId="2"/>
  </si>
  <si>
    <t>製造品出荷額等</t>
    <rPh sb="6" eb="7">
      <t>トウ</t>
    </rPh>
    <phoneticPr fontId="2"/>
  </si>
  <si>
    <t>現金給与総額</t>
  </si>
  <si>
    <t>正社員、正職員</t>
    <rPh sb="0" eb="3">
      <t>セイシャイン</t>
    </rPh>
    <rPh sb="4" eb="7">
      <t>セイショクイン</t>
    </rPh>
    <phoneticPr fontId="2"/>
  </si>
  <si>
    <t>雇用者</t>
    <rPh sb="0" eb="3">
      <t>コヨウシャ</t>
    </rPh>
    <phoneticPr fontId="2"/>
  </si>
  <si>
    <t>出向・派遣
受入者数</t>
    <rPh sb="0" eb="2">
      <t>シュッコウ</t>
    </rPh>
    <rPh sb="3" eb="5">
      <t>ハケン</t>
    </rPh>
    <rPh sb="6" eb="8">
      <t>ウケイレ</t>
    </rPh>
    <rPh sb="8" eb="9">
      <t>シャ</t>
    </rPh>
    <rPh sb="9" eb="10">
      <t>スウ</t>
    </rPh>
    <phoneticPr fontId="2"/>
  </si>
  <si>
    <t>合　計</t>
    <rPh sb="0" eb="1">
      <t>ゴウ</t>
    </rPh>
    <rPh sb="2" eb="3">
      <t>ケイ</t>
    </rPh>
    <phoneticPr fontId="2"/>
  </si>
  <si>
    <t>（万円）</t>
    <rPh sb="1" eb="3">
      <t>マンエン</t>
    </rPh>
    <phoneticPr fontId="2"/>
  </si>
  <si>
    <t>内　訳（産業中分類）</t>
    <rPh sb="0" eb="1">
      <t>ウチ</t>
    </rPh>
    <rPh sb="2" eb="3">
      <t>ヤク</t>
    </rPh>
    <phoneticPr fontId="2"/>
  </si>
  <si>
    <t>ﾊﾟｰﾄ・ｱﾙﾊﾞｲﾄ等</t>
    <rPh sb="11" eb="12">
      <t>トウ</t>
    </rPh>
    <phoneticPr fontId="2"/>
  </si>
  <si>
    <t>食料品</t>
    <phoneticPr fontId="2"/>
  </si>
  <si>
    <t>繊維</t>
    <phoneticPr fontId="2"/>
  </si>
  <si>
    <t>家具</t>
    <phoneticPr fontId="2"/>
  </si>
  <si>
    <t>パルプ･紙</t>
    <phoneticPr fontId="2"/>
  </si>
  <si>
    <t>化学</t>
    <phoneticPr fontId="2"/>
  </si>
  <si>
    <t>平成 14</t>
    <rPh sb="0" eb="2">
      <t>ヘイセイ</t>
    </rPh>
    <phoneticPr fontId="2"/>
  </si>
  <si>
    <t>臨時雇用者</t>
    <rPh sb="0" eb="2">
      <t>リンジ</t>
    </rPh>
    <rPh sb="2" eb="5">
      <t>コヨウシャ</t>
    </rPh>
    <phoneticPr fontId="2"/>
  </si>
  <si>
    <t>石油・石炭</t>
    <rPh sb="0" eb="2">
      <t>セキユ</t>
    </rPh>
    <rPh sb="3" eb="5">
      <t>セキタン</t>
    </rPh>
    <phoneticPr fontId="2"/>
  </si>
  <si>
    <t>生産用機械</t>
    <rPh sb="0" eb="3">
      <t>セイサンヨウ</t>
    </rPh>
    <rPh sb="3" eb="5">
      <t>キカイ</t>
    </rPh>
    <phoneticPr fontId="2"/>
  </si>
  <si>
    <t>業務用機械</t>
    <rPh sb="0" eb="3">
      <t>ギョウムヨウ</t>
    </rPh>
    <rPh sb="3" eb="5">
      <t>キカイ</t>
    </rPh>
    <phoneticPr fontId="2"/>
  </si>
  <si>
    <t>※　日本標準産業分類が平成19年に改訂され、平成20年調査より分類が変更になりました。</t>
    <rPh sb="2" eb="4">
      <t>ニホン</t>
    </rPh>
    <rPh sb="4" eb="6">
      <t>ヒョウジュン</t>
    </rPh>
    <rPh sb="6" eb="8">
      <t>サンギョウ</t>
    </rPh>
    <rPh sb="8" eb="10">
      <t>ブンルイ</t>
    </rPh>
    <rPh sb="11" eb="13">
      <t>ヘイセイ</t>
    </rPh>
    <rPh sb="15" eb="16">
      <t>ネン</t>
    </rPh>
    <rPh sb="17" eb="19">
      <t>カイテイ</t>
    </rPh>
    <rPh sb="22" eb="24">
      <t>ヘイセイ</t>
    </rPh>
    <rPh sb="26" eb="27">
      <t>ネン</t>
    </rPh>
    <rPh sb="27" eb="29">
      <t>チョウサ</t>
    </rPh>
    <rPh sb="31" eb="33">
      <t>ブンルイ</t>
    </rPh>
    <rPh sb="34" eb="36">
      <t>ヘンコウ</t>
    </rPh>
    <phoneticPr fontId="2"/>
  </si>
  <si>
    <t>事務所数</t>
    <rPh sb="0" eb="2">
      <t>ジム</t>
    </rPh>
    <rPh sb="2" eb="3">
      <t>ショ</t>
    </rPh>
    <rPh sb="3" eb="4">
      <t>カズ</t>
    </rPh>
    <phoneticPr fontId="2"/>
  </si>
  <si>
    <t>（件）</t>
    <rPh sb="1" eb="2">
      <t>ケン</t>
    </rPh>
    <phoneticPr fontId="2"/>
  </si>
  <si>
    <t>年　　次</t>
    <phoneticPr fontId="2"/>
  </si>
  <si>
    <t>原材料使用額等</t>
    <phoneticPr fontId="2"/>
  </si>
  <si>
    <t>粗付加価値額</t>
    <phoneticPr fontId="2"/>
  </si>
  <si>
    <t>個人事業主
および
無給家族従業者</t>
    <phoneticPr fontId="2"/>
  </si>
  <si>
    <t>製造品出荷額</t>
    <phoneticPr fontId="2"/>
  </si>
  <si>
    <t>加工賃収入額</t>
    <phoneticPr fontId="2"/>
  </si>
  <si>
    <t>修理料収入額
および
その他収入額</t>
    <phoneticPr fontId="2"/>
  </si>
  <si>
    <t>平成3</t>
    <phoneticPr fontId="2"/>
  </si>
  <si>
    <t>　　 15</t>
    <phoneticPr fontId="2"/>
  </si>
  <si>
    <t>　　 16</t>
    <phoneticPr fontId="2"/>
  </si>
  <si>
    <t>528</t>
    <phoneticPr fontId="2"/>
  </si>
  <si>
    <t>X</t>
    <phoneticPr fontId="2"/>
  </si>
  <si>
    <t>547</t>
    <phoneticPr fontId="2"/>
  </si>
  <si>
    <t>487</t>
    <phoneticPr fontId="2"/>
  </si>
  <si>
    <t>452</t>
    <phoneticPr fontId="2"/>
  </si>
  <si>
    <t>478</t>
    <phoneticPr fontId="2"/>
  </si>
  <si>
    <t>423</t>
    <phoneticPr fontId="2"/>
  </si>
  <si>
    <t>印刷</t>
    <phoneticPr fontId="2"/>
  </si>
  <si>
    <t>プラスチック</t>
    <phoneticPr fontId="2"/>
  </si>
  <si>
    <t>窯業･土石</t>
    <phoneticPr fontId="2"/>
  </si>
  <si>
    <t>鉄鋼</t>
    <phoneticPr fontId="2"/>
  </si>
  <si>
    <t>金属</t>
    <phoneticPr fontId="2"/>
  </si>
  <si>
    <t>電子･デバイス</t>
    <phoneticPr fontId="2"/>
  </si>
  <si>
    <t>その他</t>
    <phoneticPr fontId="2"/>
  </si>
  <si>
    <t>平成 17</t>
    <rPh sb="0" eb="2">
      <t>ヘイセイ</t>
    </rPh>
    <phoneticPr fontId="2"/>
  </si>
  <si>
    <t>029　産業中分類別　事業所数・従業者数･現金給与総額･原材料使用額等･製造品出荷額等･粗付加価値額(従業員数4人以上の事業所）</t>
    <rPh sb="4" eb="6">
      <t>サンギョウ</t>
    </rPh>
    <rPh sb="6" eb="7">
      <t>ナカ</t>
    </rPh>
    <rPh sb="7" eb="9">
      <t>ブンルイ</t>
    </rPh>
    <rPh sb="9" eb="10">
      <t>ベツ</t>
    </rPh>
    <rPh sb="11" eb="14">
      <t>ジギョウショ</t>
    </rPh>
    <rPh sb="14" eb="15">
      <t>スウ</t>
    </rPh>
    <rPh sb="21" eb="23">
      <t>ゲンキン</t>
    </rPh>
    <rPh sb="23" eb="25">
      <t>キュウヨ</t>
    </rPh>
    <rPh sb="25" eb="27">
      <t>ソウガク</t>
    </rPh>
    <rPh sb="28" eb="31">
      <t>ゲンザイリョウ</t>
    </rPh>
    <rPh sb="31" eb="33">
      <t>シヨウ</t>
    </rPh>
    <rPh sb="33" eb="35">
      <t>ガクトウ</t>
    </rPh>
    <rPh sb="36" eb="39">
      <t>セイゾウヒン</t>
    </rPh>
    <rPh sb="39" eb="41">
      <t>シュッカ</t>
    </rPh>
    <rPh sb="41" eb="43">
      <t>ガクトウ</t>
    </rPh>
    <rPh sb="44" eb="45">
      <t>ソ</t>
    </rPh>
    <rPh sb="45" eb="47">
      <t>フカ</t>
    </rPh>
    <rPh sb="47" eb="49">
      <t>カチ</t>
    </rPh>
    <rPh sb="49" eb="50">
      <t>ガク</t>
    </rPh>
    <rPh sb="51" eb="54">
      <t>ジュウギョウイン</t>
    </rPh>
    <rPh sb="54" eb="55">
      <t>スウ</t>
    </rPh>
    <rPh sb="56" eb="59">
      <t>ニンイジョウ</t>
    </rPh>
    <rPh sb="60" eb="63">
      <t>ジギョウショ</t>
    </rPh>
    <phoneticPr fontId="2"/>
  </si>
  <si>
    <t>-</t>
  </si>
  <si>
    <t>電気機械</t>
    <rPh sb="0" eb="2">
      <t>デンキ</t>
    </rPh>
    <rPh sb="2" eb="4">
      <t>キカイ</t>
    </rPh>
    <phoneticPr fontId="2"/>
  </si>
  <si>
    <t>430</t>
    <phoneticPr fontId="2"/>
  </si>
  <si>
    <t>400</t>
    <phoneticPr fontId="2"/>
  </si>
  <si>
    <t>-</t>
    <phoneticPr fontId="2"/>
  </si>
  <si>
    <t>くず・廃物
の出荷額</t>
    <rPh sb="3" eb="5">
      <t>ハイブツ</t>
    </rPh>
    <rPh sb="7" eb="9">
      <t>シュッカ</t>
    </rPh>
    <rPh sb="9" eb="10">
      <t>ガク</t>
    </rPh>
    <phoneticPr fontId="2"/>
  </si>
  <si>
    <t>19</t>
    <phoneticPr fontId="2"/>
  </si>
  <si>
    <t>18</t>
    <phoneticPr fontId="2"/>
  </si>
  <si>
    <t>輸送機械</t>
    <rPh sb="0" eb="2">
      <t>ユソウ</t>
    </rPh>
    <rPh sb="2" eb="4">
      <t>キカイ</t>
    </rPh>
    <phoneticPr fontId="2"/>
  </si>
  <si>
    <t>25</t>
  </si>
  <si>
    <t>383</t>
  </si>
  <si>
    <t>26</t>
    <phoneticPr fontId="2"/>
  </si>
  <si>
    <t>平成 21</t>
    <rPh sb="0" eb="2">
      <t>ヘイセイ</t>
    </rPh>
    <phoneticPr fontId="2"/>
  </si>
  <si>
    <t>20</t>
    <phoneticPr fontId="2"/>
  </si>
  <si>
    <t>373</t>
    <phoneticPr fontId="2"/>
  </si>
  <si>
    <t>平成22</t>
    <rPh sb="0" eb="2">
      <t>ヘイセイ</t>
    </rPh>
    <phoneticPr fontId="2"/>
  </si>
  <si>
    <t>はん用機械</t>
    <rPh sb="2" eb="3">
      <t>ヨウ</t>
    </rPh>
    <rPh sb="3" eb="5">
      <t>キカイ</t>
    </rPh>
    <phoneticPr fontId="8"/>
  </si>
  <si>
    <t>平成28年は平成28年経済センサス-活動調査</t>
    <phoneticPr fontId="8"/>
  </si>
  <si>
    <t>（注）平成28年は平成28年経済センサス-活動調査の数値であり事業所、従業者数は平成28年6月1日現在、出荷額等は平成27年1年間の数値</t>
    <rPh sb="55" eb="56">
      <t>トウ</t>
    </rPh>
    <phoneticPr fontId="3"/>
  </si>
  <si>
    <t>28</t>
    <phoneticPr fontId="2"/>
  </si>
  <si>
    <t>429</t>
    <phoneticPr fontId="2"/>
  </si>
  <si>
    <t>29</t>
    <phoneticPr fontId="2"/>
  </si>
  <si>
    <t>・資料：工業統計調査（各年6月1日現在）</t>
    <phoneticPr fontId="8"/>
  </si>
  <si>
    <t>361</t>
    <phoneticPr fontId="2"/>
  </si>
  <si>
    <t>木材</t>
    <phoneticPr fontId="8"/>
  </si>
  <si>
    <t>30</t>
    <phoneticPr fontId="2"/>
  </si>
  <si>
    <t>352</t>
    <phoneticPr fontId="2"/>
  </si>
  <si>
    <t>令和元</t>
    <rPh sb="0" eb="2">
      <t>レイワ</t>
    </rPh>
    <rPh sb="2" eb="3">
      <t>ゲン</t>
    </rPh>
    <phoneticPr fontId="2"/>
  </si>
  <si>
    <t>348</t>
    <phoneticPr fontId="2"/>
  </si>
  <si>
    <t>非鉄金属</t>
    <rPh sb="0" eb="1">
      <t>ヒ</t>
    </rPh>
    <rPh sb="1" eb="4">
      <t>テツキンゾク</t>
    </rPh>
    <phoneticPr fontId="8"/>
  </si>
  <si>
    <t>2</t>
    <phoneticPr fontId="2"/>
  </si>
  <si>
    <t>23</t>
    <phoneticPr fontId="2"/>
  </si>
  <si>
    <t>平成24</t>
    <phoneticPr fontId="2"/>
  </si>
  <si>
    <t>令和3年は令和3年経済センサス-活動調査</t>
    <rPh sb="0" eb="2">
      <t>レイワ</t>
    </rPh>
    <phoneticPr fontId="8"/>
  </si>
  <si>
    <t>3</t>
  </si>
  <si>
    <t>342</t>
    <phoneticPr fontId="2"/>
  </si>
  <si>
    <t>304</t>
    <phoneticPr fontId="8"/>
  </si>
  <si>
    <t>Ｘ</t>
    <phoneticPr fontId="28"/>
  </si>
  <si>
    <t>ゴム</t>
    <phoneticPr fontId="28"/>
  </si>
  <si>
    <t>飲料・飼料</t>
    <rPh sb="0" eb="2">
      <t>インリョウ</t>
    </rPh>
    <rPh sb="3" eb="5">
      <t>シリョウ</t>
    </rPh>
    <phoneticPr fontId="28"/>
  </si>
  <si>
    <t>Ｘ</t>
    <phoneticPr fontId="28"/>
  </si>
  <si>
    <t>（注）令和3年は令和3年経済センサス-活動調査の数値であり事業所、従業者数は令和3年6月1日現在、出荷額等は令和2年1年間の数値。
また個人経営を含まない集計結果であることから、前年以前と単純に比較ができないことに留意のこと。</t>
    <rPh sb="3" eb="5">
      <t>レイワ</t>
    </rPh>
    <rPh sb="8" eb="10">
      <t>レイワ</t>
    </rPh>
    <rPh sb="38" eb="40">
      <t>レイワ</t>
    </rPh>
    <rPh sb="52" eb="53">
      <t>トウ</t>
    </rPh>
    <rPh sb="54" eb="56">
      <t>レイワ</t>
    </rPh>
    <rPh sb="68" eb="72">
      <t>コジンケイエイ</t>
    </rPh>
    <rPh sb="73" eb="74">
      <t>フク</t>
    </rPh>
    <rPh sb="77" eb="81">
      <t>シュウケイケッカ</t>
    </rPh>
    <phoneticPr fontId="3"/>
  </si>
  <si>
    <t>※　Ｘについて：結果表から個々の申告内容（秘密事項）が判読・推計可能になったときは、「秘匿数」としてＸで表します。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</si>
</sst>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;&quot;▲ &quot;#,##0"/>
  </numFmts>
  <fonts count="3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.5"/>
      <name val="游明朝"/>
      <family val="1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1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3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3" borderId="33" applyNumberFormat="0" applyFont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3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36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31" borderId="4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35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22">
    <xf numFmtId="0" fontId="0" fillId="0" borderId="0" xfId="0"/>
    <xf numFmtId="49" fontId="5" fillId="0" borderId="0" xfId="33" applyNumberFormat="1" applyFont="1" applyFill="1" applyBorder="1" applyAlignment="1" applyProtection="1">
      <alignment horizontal="center" vertical="center"/>
    </xf>
    <xf numFmtId="38" fontId="5" fillId="0" borderId="1" xfId="33" quotePrefix="1" applyFont="1" applyFill="1" applyBorder="1" applyAlignment="1">
      <alignment horizontal="right" vertical="center"/>
    </xf>
    <xf numFmtId="38" fontId="5" fillId="0" borderId="2" xfId="33" quotePrefix="1" applyFont="1" applyFill="1" applyBorder="1" applyAlignment="1">
      <alignment horizontal="right" vertical="center"/>
    </xf>
    <xf numFmtId="38" fontId="5" fillId="0" borderId="3" xfId="33" quotePrefix="1" applyFont="1" applyFill="1" applyBorder="1" applyAlignment="1">
      <alignment horizontal="right" vertical="center"/>
    </xf>
    <xf numFmtId="38" fontId="5" fillId="0" borderId="4" xfId="33" quotePrefix="1" applyFont="1" applyFill="1" applyBorder="1" applyAlignment="1">
      <alignment horizontal="right" vertical="center"/>
    </xf>
    <xf numFmtId="38" fontId="5" fillId="0" borderId="5" xfId="33" quotePrefix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right" vertical="center"/>
    </xf>
    <xf numFmtId="38" fontId="5" fillId="0" borderId="0" xfId="33" applyFont="1" applyFill="1" applyBorder="1" applyAlignment="1">
      <alignment vertical="center"/>
    </xf>
    <xf numFmtId="38" fontId="5" fillId="0" borderId="1" xfId="33" applyFont="1" applyFill="1" applyBorder="1" applyAlignment="1">
      <alignment vertical="center"/>
    </xf>
    <xf numFmtId="38" fontId="5" fillId="0" borderId="6" xfId="33" applyFont="1" applyFill="1" applyBorder="1" applyAlignment="1">
      <alignment vertical="center"/>
    </xf>
    <xf numFmtId="38" fontId="5" fillId="0" borderId="0" xfId="33" applyFont="1" applyFill="1" applyAlignment="1">
      <alignment vertical="center"/>
    </xf>
    <xf numFmtId="49" fontId="5" fillId="0" borderId="1" xfId="33" applyNumberFormat="1" applyFont="1" applyFill="1" applyBorder="1" applyAlignment="1" applyProtection="1">
      <alignment horizontal="center" vertical="center"/>
    </xf>
    <xf numFmtId="38" fontId="5" fillId="0" borderId="7" xfId="33" applyFont="1" applyFill="1" applyBorder="1" applyAlignment="1">
      <alignment vertical="center"/>
    </xf>
    <xf numFmtId="49" fontId="5" fillId="0" borderId="8" xfId="33" applyNumberFormat="1" applyFont="1" applyFill="1" applyBorder="1" applyAlignment="1" applyProtection="1">
      <alignment horizontal="center" vertical="center"/>
    </xf>
    <xf numFmtId="38" fontId="5" fillId="0" borderId="9" xfId="33" quotePrefix="1" applyFont="1" applyFill="1" applyBorder="1" applyAlignment="1">
      <alignment horizontal="right" vertical="center"/>
    </xf>
    <xf numFmtId="38" fontId="5" fillId="0" borderId="10" xfId="33" quotePrefix="1" applyFont="1" applyFill="1" applyBorder="1" applyAlignment="1">
      <alignment horizontal="right" vertical="center"/>
    </xf>
    <xf numFmtId="38" fontId="5" fillId="0" borderId="11" xfId="33" quotePrefix="1" applyFont="1" applyFill="1" applyBorder="1" applyAlignment="1">
      <alignment horizontal="right" vertical="center"/>
    </xf>
    <xf numFmtId="38" fontId="5" fillId="0" borderId="5" xfId="33" applyFont="1" applyFill="1" applyBorder="1" applyAlignment="1">
      <alignment horizontal="right" vertical="center"/>
    </xf>
    <xf numFmtId="49" fontId="5" fillId="0" borderId="3" xfId="33" applyNumberFormat="1" applyFont="1" applyFill="1" applyBorder="1" applyAlignment="1" applyProtection="1">
      <alignment horizontal="center" vertical="center"/>
    </xf>
    <xf numFmtId="49" fontId="5" fillId="0" borderId="12" xfId="33" applyNumberFormat="1" applyFont="1" applyFill="1" applyBorder="1" applyAlignment="1" applyProtection="1">
      <alignment horizontal="center" vertical="center"/>
    </xf>
    <xf numFmtId="38" fontId="5" fillId="0" borderId="0" xfId="33" quotePrefix="1" applyFont="1" applyFill="1" applyBorder="1" applyAlignment="1">
      <alignment horizontal="right" vertical="center"/>
    </xf>
    <xf numFmtId="38" fontId="5" fillId="0" borderId="13" xfId="33" quotePrefix="1" applyFont="1" applyFill="1" applyBorder="1" applyAlignment="1">
      <alignment horizontal="right" vertical="center"/>
    </xf>
    <xf numFmtId="38" fontId="5" fillId="0" borderId="12" xfId="33" quotePrefix="1" applyFont="1" applyFill="1" applyBorder="1" applyAlignment="1">
      <alignment horizontal="right" vertical="center"/>
    </xf>
    <xf numFmtId="38" fontId="5" fillId="0" borderId="14" xfId="33" quotePrefix="1" applyFont="1" applyFill="1" applyBorder="1" applyAlignment="1">
      <alignment horizontal="right" vertical="center"/>
    </xf>
    <xf numFmtId="38" fontId="5" fillId="0" borderId="12" xfId="33" applyFont="1" applyFill="1" applyBorder="1" applyAlignment="1">
      <alignment horizontal="right" vertical="center"/>
    </xf>
    <xf numFmtId="38" fontId="3" fillId="0" borderId="0" xfId="33" applyFont="1" applyFill="1" applyAlignment="1" applyProtection="1">
      <alignment horizontal="left" vertical="center"/>
    </xf>
    <xf numFmtId="38" fontId="4" fillId="0" borderId="0" xfId="33" applyFont="1" applyFill="1" applyAlignment="1">
      <alignment vertical="center"/>
    </xf>
    <xf numFmtId="38" fontId="4" fillId="0" borderId="0" xfId="33" applyFont="1" applyFill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38" fontId="5" fillId="0" borderId="0" xfId="33" applyFont="1" applyFill="1" applyAlignment="1">
      <alignment horizontal="center" vertical="center" wrapText="1"/>
    </xf>
    <xf numFmtId="38" fontId="5" fillId="0" borderId="16" xfId="33" applyFont="1" applyFill="1" applyBorder="1" applyAlignment="1">
      <alignment horizontal="right" vertical="center" wrapText="1"/>
    </xf>
    <xf numFmtId="38" fontId="5" fillId="0" borderId="17" xfId="33" applyFont="1" applyFill="1" applyBorder="1" applyAlignment="1" applyProtection="1">
      <alignment horizontal="center" vertical="center" wrapText="1"/>
    </xf>
    <xf numFmtId="0" fontId="6" fillId="0" borderId="18" xfId="0" applyFont="1" applyBorder="1" applyAlignment="1">
      <alignment horizontal="right" vertical="center"/>
    </xf>
    <xf numFmtId="38" fontId="5" fillId="0" borderId="13" xfId="33" applyFont="1" applyFill="1" applyBorder="1" applyAlignment="1">
      <alignment horizontal="center" vertical="center"/>
    </xf>
    <xf numFmtId="38" fontId="5" fillId="0" borderId="14" xfId="33" applyFont="1" applyFill="1" applyBorder="1" applyAlignment="1" applyProtection="1">
      <alignment horizontal="right" vertical="center"/>
    </xf>
    <xf numFmtId="38" fontId="5" fillId="0" borderId="0" xfId="33" applyFont="1" applyFill="1" applyBorder="1" applyAlignment="1" applyProtection="1">
      <alignment horizontal="right" vertical="center"/>
    </xf>
    <xf numFmtId="38" fontId="5" fillId="0" borderId="0" xfId="33" applyFont="1" applyFill="1" applyBorder="1" applyAlignment="1" applyProtection="1">
      <alignment vertical="center"/>
    </xf>
    <xf numFmtId="38" fontId="5" fillId="0" borderId="13" xfId="33" applyFont="1" applyFill="1" applyBorder="1" applyAlignment="1" applyProtection="1">
      <alignment vertical="center"/>
    </xf>
    <xf numFmtId="38" fontId="5" fillId="0" borderId="12" xfId="33" applyFont="1" applyFill="1" applyBorder="1" applyAlignment="1" applyProtection="1">
      <alignment vertical="center"/>
    </xf>
    <xf numFmtId="38" fontId="5" fillId="0" borderId="14" xfId="33" applyFont="1" applyFill="1" applyBorder="1" applyAlignment="1" applyProtection="1">
      <alignment vertical="center"/>
    </xf>
    <xf numFmtId="38" fontId="5" fillId="0" borderId="13" xfId="33" applyFont="1" applyFill="1" applyBorder="1" applyAlignment="1">
      <alignment vertical="center"/>
    </xf>
    <xf numFmtId="38" fontId="5" fillId="0" borderId="12" xfId="33" applyFont="1" applyFill="1" applyBorder="1" applyAlignment="1">
      <alignment vertical="center"/>
    </xf>
    <xf numFmtId="38" fontId="5" fillId="0" borderId="19" xfId="33" applyFont="1" applyFill="1" applyBorder="1" applyAlignment="1" applyProtection="1">
      <alignment horizontal="center" vertical="center"/>
    </xf>
    <xf numFmtId="176" fontId="5" fillId="0" borderId="15" xfId="33" applyNumberFormat="1" applyFont="1" applyFill="1" applyBorder="1" applyAlignment="1">
      <alignment horizontal="right" vertical="center"/>
    </xf>
    <xf numFmtId="38" fontId="5" fillId="0" borderId="15" xfId="33" applyFont="1" applyFill="1" applyBorder="1" applyAlignment="1">
      <alignment horizontal="right" vertical="center"/>
    </xf>
    <xf numFmtId="38" fontId="5" fillId="0" borderId="17" xfId="33" applyFont="1" applyFill="1" applyBorder="1" applyAlignment="1">
      <alignment horizontal="right" vertical="center"/>
    </xf>
    <xf numFmtId="38" fontId="5" fillId="0" borderId="20" xfId="33" applyFont="1" applyFill="1" applyBorder="1" applyAlignment="1">
      <alignment horizontal="right" vertical="center"/>
    </xf>
    <xf numFmtId="38" fontId="5" fillId="0" borderId="0" xfId="33" applyFont="1" applyFill="1" applyAlignment="1">
      <alignment horizontal="center" vertical="center"/>
    </xf>
    <xf numFmtId="49" fontId="5" fillId="0" borderId="5" xfId="33" applyNumberFormat="1" applyFont="1" applyFill="1" applyBorder="1" applyAlignment="1" applyProtection="1">
      <alignment horizontal="center" vertical="center"/>
    </xf>
    <xf numFmtId="38" fontId="5" fillId="0" borderId="21" xfId="33" quotePrefix="1" applyFont="1" applyFill="1" applyBorder="1" applyAlignment="1">
      <alignment horizontal="right" vertical="center"/>
    </xf>
    <xf numFmtId="38" fontId="5" fillId="0" borderId="22" xfId="33" applyFont="1" applyFill="1" applyBorder="1" applyAlignment="1">
      <alignment horizontal="center" vertical="center"/>
    </xf>
    <xf numFmtId="38" fontId="6" fillId="0" borderId="23" xfId="33" applyFont="1" applyFill="1" applyBorder="1" applyAlignment="1" applyProtection="1">
      <alignment horizontal="distributed" vertical="center"/>
    </xf>
    <xf numFmtId="38" fontId="5" fillId="0" borderId="24" xfId="33" quotePrefix="1" applyFont="1" applyFill="1" applyBorder="1" applyAlignment="1">
      <alignment horizontal="right" vertical="center"/>
    </xf>
    <xf numFmtId="38" fontId="5" fillId="0" borderId="24" xfId="33" applyFont="1" applyFill="1" applyBorder="1" applyAlignment="1">
      <alignment horizontal="right" vertical="center"/>
    </xf>
    <xf numFmtId="38" fontId="5" fillId="0" borderId="10" xfId="33" applyFont="1" applyFill="1" applyBorder="1" applyAlignment="1">
      <alignment horizontal="center" vertical="center"/>
    </xf>
    <xf numFmtId="38" fontId="6" fillId="0" borderId="11" xfId="33" applyFont="1" applyFill="1" applyBorder="1" applyAlignment="1" applyProtection="1">
      <alignment horizontal="distributed" vertical="center"/>
    </xf>
    <xf numFmtId="38" fontId="6" fillId="0" borderId="9" xfId="33" applyFont="1" applyFill="1" applyBorder="1" applyAlignment="1" applyProtection="1">
      <alignment horizontal="distributed" vertical="center"/>
    </xf>
    <xf numFmtId="38" fontId="5" fillId="0" borderId="2" xfId="33" applyFont="1" applyFill="1" applyBorder="1" applyAlignment="1">
      <alignment horizontal="center" vertical="center"/>
    </xf>
    <xf numFmtId="38" fontId="6" fillId="0" borderId="1" xfId="33" applyFont="1" applyFill="1" applyBorder="1" applyAlignment="1" applyProtection="1">
      <alignment horizontal="distributed" vertical="center"/>
    </xf>
    <xf numFmtId="38" fontId="5" fillId="0" borderId="25" xfId="33" applyFont="1" applyFill="1" applyBorder="1" applyAlignment="1">
      <alignment horizontal="center" vertical="center"/>
    </xf>
    <xf numFmtId="38" fontId="6" fillId="0" borderId="26" xfId="33" applyFont="1" applyFill="1" applyBorder="1" applyAlignment="1" applyProtection="1">
      <alignment horizontal="distributed" vertical="center"/>
    </xf>
    <xf numFmtId="38" fontId="5" fillId="0" borderId="21" xfId="33" applyFont="1" applyFill="1" applyBorder="1" applyAlignment="1">
      <alignment horizontal="right" vertical="center"/>
    </xf>
    <xf numFmtId="38" fontId="5" fillId="0" borderId="23" xfId="33" applyFont="1" applyFill="1" applyBorder="1" applyAlignment="1" applyProtection="1">
      <alignment horizontal="right" vertical="center"/>
    </xf>
    <xf numFmtId="38" fontId="5" fillId="0" borderId="11" xfId="33" applyFont="1" applyFill="1" applyBorder="1" applyAlignment="1" applyProtection="1">
      <alignment horizontal="right" vertical="center"/>
    </xf>
    <xf numFmtId="38" fontId="5" fillId="0" borderId="4" xfId="33" applyFont="1" applyFill="1" applyBorder="1" applyAlignment="1" applyProtection="1">
      <alignment horizontal="right" vertical="center"/>
    </xf>
    <xf numFmtId="38" fontId="5" fillId="0" borderId="5" xfId="33" applyFont="1" applyFill="1" applyBorder="1" applyAlignment="1" applyProtection="1">
      <alignment horizontal="right" vertical="center"/>
    </xf>
    <xf numFmtId="38" fontId="5" fillId="0" borderId="3" xfId="33" applyFont="1" applyFill="1" applyBorder="1" applyAlignment="1" applyProtection="1">
      <alignment horizontal="right" vertical="center"/>
    </xf>
    <xf numFmtId="38" fontId="5" fillId="0" borderId="21" xfId="33" applyFont="1" applyFill="1" applyBorder="1" applyAlignment="1" applyProtection="1">
      <alignment horizontal="right" vertical="center"/>
    </xf>
    <xf numFmtId="38" fontId="4" fillId="0" borderId="0" xfId="33" applyFont="1" applyFill="1" applyAlignment="1">
      <alignment horizontal="right" vertical="center"/>
    </xf>
    <xf numFmtId="38" fontId="9" fillId="0" borderId="0" xfId="33" applyFont="1" applyFill="1" applyAlignment="1">
      <alignment horizontal="left" vertical="center"/>
    </xf>
    <xf numFmtId="38" fontId="5" fillId="0" borderId="15" xfId="33" applyFont="1" applyFill="1" applyBorder="1" applyAlignment="1" applyProtection="1">
      <alignment horizontal="center" vertical="center" wrapText="1"/>
    </xf>
    <xf numFmtId="177" fontId="27" fillId="0" borderId="0" xfId="43" applyNumberFormat="1" applyFont="1" applyFill="1" applyBorder="1" applyAlignment="1">
      <alignment horizontal="right"/>
    </xf>
    <xf numFmtId="38" fontId="5" fillId="0" borderId="27" xfId="33" applyFont="1" applyFill="1" applyBorder="1" applyAlignment="1">
      <alignment vertical="center"/>
    </xf>
    <xf numFmtId="38" fontId="5" fillId="0" borderId="18" xfId="33" applyFont="1" applyFill="1" applyBorder="1" applyAlignment="1">
      <alignment vertical="center"/>
    </xf>
    <xf numFmtId="38" fontId="5" fillId="0" borderId="8" xfId="33" quotePrefix="1" applyFont="1" applyFill="1" applyBorder="1" applyAlignment="1">
      <alignment horizontal="right" vertical="center"/>
    </xf>
    <xf numFmtId="38" fontId="5" fillId="0" borderId="8" xfId="33" applyFont="1" applyFill="1" applyBorder="1" applyAlignment="1">
      <alignment vertical="center"/>
    </xf>
    <xf numFmtId="38" fontId="5" fillId="0" borderId="5" xfId="33" applyFont="1" applyFill="1" applyBorder="1" applyAlignment="1">
      <alignment vertical="center"/>
    </xf>
    <xf numFmtId="38" fontId="5" fillId="0" borderId="21" xfId="33" applyFont="1" applyFill="1" applyBorder="1" applyAlignment="1">
      <alignment vertical="center"/>
    </xf>
    <xf numFmtId="177" fontId="29" fillId="0" borderId="8" xfId="43" applyNumberFormat="1" applyFont="1" applyFill="1" applyBorder="1" applyAlignment="1">
      <alignment horizontal="right"/>
    </xf>
    <xf numFmtId="177" fontId="29" fillId="0" borderId="5" xfId="43" applyNumberFormat="1" applyFont="1" applyFill="1" applyBorder="1" applyAlignment="1">
      <alignment horizontal="right"/>
    </xf>
    <xf numFmtId="177" fontId="29" fillId="0" borderId="21" xfId="43" applyNumberFormat="1" applyFont="1" applyFill="1" applyBorder="1" applyAlignment="1">
      <alignment horizontal="right"/>
    </xf>
    <xf numFmtId="38" fontId="9" fillId="0" borderId="0" xfId="33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5" fillId="0" borderId="10" xfId="33" applyNumberFormat="1" applyFont="1" applyFill="1" applyBorder="1" applyAlignment="1" applyProtection="1">
      <alignment horizontal="center" vertical="center"/>
    </xf>
    <xf numFmtId="49" fontId="5" fillId="0" borderId="11" xfId="33" applyNumberFormat="1" applyFont="1" applyFill="1" applyBorder="1" applyAlignment="1" applyProtection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38" fontId="5" fillId="0" borderId="28" xfId="33" applyFont="1" applyFill="1" applyBorder="1" applyAlignment="1" applyProtection="1">
      <alignment horizontal="center" vertical="center" wrapText="1"/>
    </xf>
    <xf numFmtId="38" fontId="5" fillId="0" borderId="16" xfId="33" applyFont="1" applyFill="1" applyBorder="1" applyAlignment="1" applyProtection="1">
      <alignment horizontal="center" vertical="center" wrapText="1"/>
    </xf>
    <xf numFmtId="38" fontId="5" fillId="0" borderId="29" xfId="33" applyFont="1" applyFill="1" applyBorder="1" applyAlignment="1" applyProtection="1">
      <alignment horizontal="center" vertical="center" wrapText="1"/>
    </xf>
    <xf numFmtId="38" fontId="5" fillId="0" borderId="30" xfId="33" applyFont="1" applyFill="1" applyBorder="1" applyAlignment="1" applyProtection="1">
      <alignment horizontal="center" vertical="center" wrapText="1"/>
    </xf>
    <xf numFmtId="38" fontId="5" fillId="0" borderId="29" xfId="33" applyFont="1" applyFill="1" applyBorder="1" applyAlignment="1">
      <alignment horizontal="center" vertical="center" wrapText="1"/>
    </xf>
    <xf numFmtId="38" fontId="5" fillId="0" borderId="30" xfId="33" applyFont="1" applyFill="1" applyBorder="1" applyAlignment="1">
      <alignment horizontal="center" vertical="center" wrapText="1"/>
    </xf>
    <xf numFmtId="38" fontId="5" fillId="0" borderId="13" xfId="33" applyFont="1" applyFill="1" applyBorder="1" applyAlignment="1">
      <alignment horizontal="center" vertical="center" wrapText="1"/>
    </xf>
    <xf numFmtId="38" fontId="5" fillId="0" borderId="14" xfId="33" applyFont="1" applyFill="1" applyBorder="1" applyAlignment="1">
      <alignment horizontal="center" vertical="center" wrapText="1"/>
    </xf>
    <xf numFmtId="38" fontId="5" fillId="0" borderId="28" xfId="33" applyFont="1" applyFill="1" applyBorder="1" applyAlignment="1">
      <alignment horizontal="center" vertical="center" wrapText="1"/>
    </xf>
    <xf numFmtId="38" fontId="5" fillId="0" borderId="16" xfId="33" applyFont="1" applyFill="1" applyBorder="1" applyAlignment="1">
      <alignment horizontal="center" vertical="center" wrapText="1"/>
    </xf>
    <xf numFmtId="38" fontId="5" fillId="0" borderId="31" xfId="33" applyFont="1" applyFill="1" applyBorder="1" applyAlignment="1" applyProtection="1">
      <alignment horizontal="center" vertical="center" wrapText="1"/>
    </xf>
    <xf numFmtId="38" fontId="5" fillId="0" borderId="15" xfId="33" applyFont="1" applyFill="1" applyBorder="1" applyAlignment="1">
      <alignment horizontal="center" vertical="center" wrapText="1"/>
    </xf>
    <xf numFmtId="38" fontId="5" fillId="0" borderId="19" xfId="33" applyFont="1" applyFill="1" applyBorder="1" applyAlignment="1">
      <alignment horizontal="center" vertical="center" wrapText="1"/>
    </xf>
    <xf numFmtId="38" fontId="5" fillId="0" borderId="20" xfId="33" applyFont="1" applyFill="1" applyBorder="1" applyAlignment="1">
      <alignment horizontal="center" vertical="center" wrapText="1"/>
    </xf>
    <xf numFmtId="38" fontId="5" fillId="0" borderId="15" xfId="33" applyFont="1" applyFill="1" applyBorder="1" applyAlignment="1" applyProtection="1">
      <alignment horizontal="center" vertical="center" wrapText="1"/>
    </xf>
    <xf numFmtId="38" fontId="5" fillId="0" borderId="19" xfId="33" applyFont="1" applyFill="1" applyBorder="1" applyAlignment="1" applyProtection="1">
      <alignment horizontal="center" vertical="center" wrapText="1"/>
    </xf>
    <xf numFmtId="38" fontId="5" fillId="0" borderId="20" xfId="33" applyFont="1" applyFill="1" applyBorder="1" applyAlignment="1" applyProtection="1">
      <alignment horizontal="center" vertical="center" wrapText="1"/>
    </xf>
    <xf numFmtId="49" fontId="5" fillId="0" borderId="2" xfId="33" applyNumberFormat="1" applyFont="1" applyFill="1" applyBorder="1" applyAlignment="1" applyProtection="1">
      <alignment horizontal="center" vertical="center"/>
    </xf>
    <xf numFmtId="49" fontId="5" fillId="0" borderId="4" xfId="33" applyNumberFormat="1" applyFont="1" applyFill="1" applyBorder="1" applyAlignment="1" applyProtection="1">
      <alignment horizontal="center" vertical="center"/>
    </xf>
    <xf numFmtId="38" fontId="5" fillId="0" borderId="12" xfId="33" applyFont="1" applyFill="1" applyBorder="1" applyAlignment="1" applyProtection="1">
      <alignment horizontal="center" vertical="center" wrapText="1"/>
    </xf>
    <xf numFmtId="38" fontId="5" fillId="0" borderId="18" xfId="33" applyFont="1" applyFill="1" applyBorder="1" applyAlignment="1" applyProtection="1">
      <alignment horizontal="center" vertical="center" wrapText="1"/>
    </xf>
    <xf numFmtId="38" fontId="5" fillId="0" borderId="27" xfId="33" applyFont="1" applyFill="1" applyBorder="1" applyAlignment="1">
      <alignment horizontal="center" vertical="center" wrapText="1"/>
    </xf>
    <xf numFmtId="38" fontId="5" fillId="0" borderId="12" xfId="33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38" fontId="5" fillId="0" borderId="15" xfId="33" applyFont="1" applyFill="1" applyBorder="1" applyAlignment="1" applyProtection="1">
      <alignment horizontal="center" vertical="center"/>
    </xf>
    <xf numFmtId="38" fontId="5" fillId="0" borderId="20" xfId="33" applyFont="1" applyFill="1" applyBorder="1" applyAlignment="1" applyProtection="1">
      <alignment horizontal="center" vertical="center"/>
    </xf>
    <xf numFmtId="49" fontId="5" fillId="0" borderId="29" xfId="33" applyNumberFormat="1" applyFont="1" applyFill="1" applyBorder="1" applyAlignment="1" applyProtection="1">
      <alignment horizontal="center" vertical="center"/>
    </xf>
    <xf numFmtId="49" fontId="5" fillId="0" borderId="30" xfId="33" applyNumberFormat="1" applyFont="1" applyFill="1" applyBorder="1" applyAlignment="1" applyProtection="1">
      <alignment horizontal="center" vertical="center"/>
    </xf>
    <xf numFmtId="49" fontId="5" fillId="0" borderId="22" xfId="33" applyNumberFormat="1" applyFont="1" applyFill="1" applyBorder="1" applyAlignment="1" applyProtection="1">
      <alignment horizontal="center" vertical="center"/>
    </xf>
    <xf numFmtId="49" fontId="5" fillId="0" borderId="23" xfId="33" applyNumberFormat="1" applyFont="1" applyFill="1" applyBorder="1" applyAlignment="1" applyProtection="1">
      <alignment horizontal="center" vertical="center"/>
    </xf>
    <xf numFmtId="38" fontId="9" fillId="0" borderId="0" xfId="33" applyFont="1" applyFill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3" xr:uid="{413055E0-E74F-40E9-A484-2A515781D52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11</xdr:row>
      <xdr:rowOff>9525</xdr:rowOff>
    </xdr:from>
    <xdr:to>
      <xdr:col>13</xdr:col>
      <xdr:colOff>9525</xdr:colOff>
      <xdr:row>15</xdr:row>
      <xdr:rowOff>19050</xdr:rowOff>
    </xdr:to>
    <xdr:sp macro="" textlink="">
      <xdr:nvSpPr>
        <xdr:cNvPr id="1144" name="Line 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ShapeType="1"/>
        </xdr:cNvSpPr>
      </xdr:nvSpPr>
      <xdr:spPr bwMode="auto">
        <a:xfrm>
          <a:off x="8067675" y="2705100"/>
          <a:ext cx="62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19050</xdr:colOff>
      <xdr:row>11</xdr:row>
      <xdr:rowOff>19050</xdr:rowOff>
    </xdr:from>
    <xdr:to>
      <xdr:col>14</xdr:col>
      <xdr:colOff>9525</xdr:colOff>
      <xdr:row>15</xdr:row>
      <xdr:rowOff>19050</xdr:rowOff>
    </xdr:to>
    <xdr:sp macro="" textlink="">
      <xdr:nvSpPr>
        <xdr:cNvPr id="1145" name="Line 3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ShapeType="1"/>
        </xdr:cNvSpPr>
      </xdr:nvSpPr>
      <xdr:spPr bwMode="auto">
        <a:xfrm>
          <a:off x="8705850" y="2705100"/>
          <a:ext cx="62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35" transitionEvaluation="1">
    <pageSetUpPr fitToPage="1"/>
  </sheetPr>
  <dimension ref="A1:CB56"/>
  <sheetViews>
    <sheetView tabSelected="1" topLeftCell="A35" zoomScaleNormal="100" zoomScaleSheetLayoutView="80" workbookViewId="0">
      <selection activeCell="A54" sqref="A54"/>
    </sheetView>
  </sheetViews>
  <sheetFormatPr defaultColWidth="10.69921875" defaultRowHeight="18" customHeight="1" x14ac:dyDescent="0.2"/>
  <cols>
    <col min="1" max="1" width="3.5" style="48" customWidth="1"/>
    <col min="2" max="2" width="8.59765625" style="11" bestFit="1" customWidth="1"/>
    <col min="3" max="3" width="6.3984375" style="11" hidden="1" customWidth="1"/>
    <col min="4" max="4" width="5" style="11" hidden="1" customWidth="1"/>
    <col min="5" max="5" width="55.296875" style="11" hidden="1" customWidth="1"/>
    <col min="6" max="6" width="3.296875" style="11" hidden="1" customWidth="1"/>
    <col min="7" max="8" width="4.296875" style="11" hidden="1" customWidth="1"/>
    <col min="9" max="9" width="3.296875" style="11" hidden="1" customWidth="1"/>
    <col min="10" max="10" width="4.296875" style="11" hidden="1" customWidth="1"/>
    <col min="11" max="12" width="3.296875" style="11" hidden="1" customWidth="1"/>
    <col min="13" max="13" width="2.59765625" style="11" hidden="1" customWidth="1"/>
    <col min="14" max="14" width="3.296875" style="11" hidden="1" customWidth="1"/>
    <col min="15" max="15" width="9" style="11" bestFit="1" customWidth="1"/>
    <col min="16" max="21" width="10.69921875" style="11" customWidth="1"/>
    <col min="22" max="22" width="11.3984375" style="11" customWidth="1"/>
    <col min="23" max="24" width="10.69921875" style="11"/>
    <col min="25" max="27" width="10.69921875" style="11" hidden="1" customWidth="1"/>
    <col min="28" max="16384" width="10.69921875" style="11"/>
  </cols>
  <sheetData>
    <row r="1" spans="1:41" s="27" customFormat="1" ht="18" customHeight="1" x14ac:dyDescent="0.2">
      <c r="A1" s="26" t="s">
        <v>51</v>
      </c>
      <c r="U1" s="28"/>
    </row>
    <row r="2" spans="1:41" s="27" customFormat="1" ht="18" customHeight="1" x14ac:dyDescent="0.2">
      <c r="A2" s="26"/>
      <c r="U2" s="28"/>
      <c r="V2" s="69" t="s">
        <v>74</v>
      </c>
    </row>
    <row r="3" spans="1:41" s="27" customFormat="1" ht="18" customHeight="1" x14ac:dyDescent="0.2">
      <c r="A3" s="26"/>
      <c r="U3" s="28"/>
      <c r="V3" s="69" t="s">
        <v>69</v>
      </c>
    </row>
    <row r="4" spans="1:41" s="27" customFormat="1" ht="18" customHeight="1" x14ac:dyDescent="0.2">
      <c r="A4" s="26"/>
      <c r="H4" s="29"/>
      <c r="U4" s="28"/>
      <c r="V4" s="69" t="s">
        <v>85</v>
      </c>
    </row>
    <row r="5" spans="1:41" s="27" customFormat="1" ht="15.75" customHeight="1" x14ac:dyDescent="0.2">
      <c r="A5" s="26"/>
      <c r="H5" s="29"/>
      <c r="U5" s="28"/>
      <c r="V5" s="69"/>
    </row>
    <row r="6" spans="1:41" s="30" customFormat="1" ht="41.25" customHeight="1" x14ac:dyDescent="0.2">
      <c r="A6" s="92" t="s">
        <v>26</v>
      </c>
      <c r="B6" s="93"/>
      <c r="C6" s="109" t="s">
        <v>24</v>
      </c>
      <c r="D6" s="90" t="s">
        <v>3</v>
      </c>
      <c r="E6" s="98"/>
      <c r="F6" s="98"/>
      <c r="G6" s="98"/>
      <c r="H6" s="98"/>
      <c r="I6" s="98"/>
      <c r="J6" s="98"/>
      <c r="K6" s="98"/>
      <c r="L6" s="98"/>
      <c r="M6" s="98"/>
      <c r="N6" s="91"/>
      <c r="O6" s="86" t="s">
        <v>5</v>
      </c>
      <c r="P6" s="86" t="s">
        <v>27</v>
      </c>
      <c r="Q6" s="87" t="s">
        <v>4</v>
      </c>
      <c r="R6" s="86"/>
      <c r="S6" s="86"/>
      <c r="T6" s="86"/>
      <c r="U6" s="86"/>
      <c r="V6" s="86" t="s">
        <v>28</v>
      </c>
    </row>
    <row r="7" spans="1:41" s="30" customFormat="1" ht="24.95" customHeight="1" x14ac:dyDescent="0.2">
      <c r="A7" s="94"/>
      <c r="B7" s="95"/>
      <c r="C7" s="110"/>
      <c r="D7" s="107" t="s">
        <v>9</v>
      </c>
      <c r="E7" s="92" t="s">
        <v>29</v>
      </c>
      <c r="F7" s="93"/>
      <c r="G7" s="102" t="s">
        <v>2</v>
      </c>
      <c r="H7" s="103"/>
      <c r="I7" s="103"/>
      <c r="J7" s="103"/>
      <c r="K7" s="103"/>
      <c r="L7" s="103"/>
      <c r="M7" s="103"/>
      <c r="N7" s="104"/>
      <c r="O7" s="86"/>
      <c r="P7" s="86"/>
      <c r="Q7" s="114" t="s">
        <v>9</v>
      </c>
      <c r="R7" s="86" t="s">
        <v>30</v>
      </c>
      <c r="S7" s="86" t="s">
        <v>31</v>
      </c>
      <c r="T7" s="111" t="s">
        <v>57</v>
      </c>
      <c r="U7" s="113" t="s">
        <v>32</v>
      </c>
      <c r="V7" s="86"/>
    </row>
    <row r="8" spans="1:41" s="30" customFormat="1" ht="24.95" customHeight="1" x14ac:dyDescent="0.2">
      <c r="A8" s="94"/>
      <c r="B8" s="95"/>
      <c r="C8" s="110"/>
      <c r="D8" s="107"/>
      <c r="E8" s="94"/>
      <c r="F8" s="95"/>
      <c r="G8" s="99" t="s">
        <v>7</v>
      </c>
      <c r="H8" s="100"/>
      <c r="I8" s="100"/>
      <c r="J8" s="101"/>
      <c r="K8" s="90" t="s">
        <v>8</v>
      </c>
      <c r="L8" s="91"/>
      <c r="M8" s="90" t="s">
        <v>19</v>
      </c>
      <c r="N8" s="91"/>
      <c r="O8" s="86"/>
      <c r="P8" s="86"/>
      <c r="Q8" s="86"/>
      <c r="R8" s="86"/>
      <c r="S8" s="86"/>
      <c r="T8" s="112"/>
      <c r="U8" s="113"/>
      <c r="V8" s="86"/>
    </row>
    <row r="9" spans="1:41" s="30" customFormat="1" ht="24.95" customHeight="1" x14ac:dyDescent="0.2">
      <c r="A9" s="94"/>
      <c r="B9" s="95"/>
      <c r="C9" s="110"/>
      <c r="D9" s="107"/>
      <c r="E9" s="96"/>
      <c r="F9" s="97"/>
      <c r="G9" s="88" t="s">
        <v>6</v>
      </c>
      <c r="H9" s="89"/>
      <c r="I9" s="88" t="s">
        <v>12</v>
      </c>
      <c r="J9" s="89"/>
      <c r="K9" s="88"/>
      <c r="L9" s="89"/>
      <c r="M9" s="88"/>
      <c r="N9" s="89"/>
      <c r="O9" s="87"/>
      <c r="P9" s="87"/>
      <c r="Q9" s="87"/>
      <c r="R9" s="87"/>
      <c r="S9" s="87"/>
      <c r="T9" s="112"/>
      <c r="U9" s="111"/>
      <c r="V9" s="87"/>
    </row>
    <row r="10" spans="1:41" s="30" customFormat="1" ht="24.95" customHeight="1" x14ac:dyDescent="0.2">
      <c r="A10" s="96"/>
      <c r="B10" s="97"/>
      <c r="C10" s="31" t="s">
        <v>25</v>
      </c>
      <c r="D10" s="108"/>
      <c r="E10" s="32" t="s">
        <v>1</v>
      </c>
      <c r="F10" s="32" t="s">
        <v>0</v>
      </c>
      <c r="G10" s="32" t="s">
        <v>1</v>
      </c>
      <c r="H10" s="32" t="s">
        <v>0</v>
      </c>
      <c r="I10" s="71" t="s">
        <v>1</v>
      </c>
      <c r="J10" s="32" t="s">
        <v>0</v>
      </c>
      <c r="K10" s="32" t="s">
        <v>1</v>
      </c>
      <c r="L10" s="32" t="s">
        <v>0</v>
      </c>
      <c r="M10" s="32" t="s">
        <v>1</v>
      </c>
      <c r="N10" s="32" t="s">
        <v>0</v>
      </c>
      <c r="O10" s="33" t="s">
        <v>10</v>
      </c>
      <c r="P10" s="33" t="s">
        <v>10</v>
      </c>
      <c r="Q10" s="33" t="s">
        <v>10</v>
      </c>
      <c r="R10" s="33" t="s">
        <v>10</v>
      </c>
      <c r="S10" s="33" t="s">
        <v>10</v>
      </c>
      <c r="T10" s="33" t="s">
        <v>10</v>
      </c>
      <c r="U10" s="33" t="s">
        <v>10</v>
      </c>
      <c r="V10" s="33" t="s">
        <v>10</v>
      </c>
    </row>
    <row r="11" spans="1:41" ht="0.75" customHeight="1" x14ac:dyDescent="0.2">
      <c r="A11" s="34"/>
      <c r="B11" s="35" t="s">
        <v>33</v>
      </c>
      <c r="C11" s="36"/>
      <c r="D11" s="37">
        <v>16568</v>
      </c>
      <c r="E11" s="38">
        <v>1243</v>
      </c>
      <c r="F11" s="39">
        <v>767</v>
      </c>
      <c r="G11" s="40">
        <v>7872</v>
      </c>
      <c r="H11" s="39">
        <v>6686</v>
      </c>
      <c r="I11" s="41"/>
      <c r="J11" s="42"/>
      <c r="K11" s="42"/>
      <c r="L11" s="42"/>
      <c r="M11" s="8"/>
      <c r="N11" s="8"/>
      <c r="O11" s="37">
        <v>5091556</v>
      </c>
      <c r="P11" s="39">
        <v>13759363</v>
      </c>
      <c r="Q11" s="39">
        <v>26730649</v>
      </c>
      <c r="R11" s="39">
        <v>19913933</v>
      </c>
      <c r="S11" s="37">
        <v>6801365</v>
      </c>
      <c r="T11" s="37"/>
      <c r="U11" s="39">
        <v>15351</v>
      </c>
      <c r="V11" s="40">
        <v>12801163</v>
      </c>
    </row>
    <row r="12" spans="1:41" ht="24.95" hidden="1" customHeight="1" x14ac:dyDescent="0.2">
      <c r="A12" s="117" t="s">
        <v>18</v>
      </c>
      <c r="B12" s="118"/>
      <c r="C12" s="1"/>
      <c r="D12" s="2">
        <v>10975</v>
      </c>
      <c r="E12" s="3">
        <v>158</v>
      </c>
      <c r="F12" s="4">
        <v>81</v>
      </c>
      <c r="G12" s="5">
        <v>5519</v>
      </c>
      <c r="H12" s="4">
        <v>3461</v>
      </c>
      <c r="I12" s="5">
        <v>288</v>
      </c>
      <c r="J12" s="4">
        <v>956</v>
      </c>
      <c r="K12" s="5">
        <v>273</v>
      </c>
      <c r="L12" s="6">
        <v>239</v>
      </c>
      <c r="M12" s="7"/>
      <c r="N12" s="8"/>
      <c r="O12" s="4">
        <v>3926580</v>
      </c>
      <c r="P12" s="4">
        <v>8283445</v>
      </c>
      <c r="Q12" s="5">
        <v>17052068</v>
      </c>
      <c r="R12" s="4">
        <v>13032241</v>
      </c>
      <c r="S12" s="4">
        <v>3933429</v>
      </c>
      <c r="T12" s="4"/>
      <c r="U12" s="4">
        <v>86398</v>
      </c>
      <c r="V12" s="4">
        <v>8381484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10"/>
    </row>
    <row r="13" spans="1:41" ht="24.95" hidden="1" customHeight="1" x14ac:dyDescent="0.2">
      <c r="A13" s="105" t="s">
        <v>34</v>
      </c>
      <c r="B13" s="106"/>
      <c r="C13" s="12"/>
      <c r="D13" s="2">
        <v>10391</v>
      </c>
      <c r="E13" s="3">
        <v>159</v>
      </c>
      <c r="F13" s="4">
        <v>84</v>
      </c>
      <c r="G13" s="5">
        <v>5228</v>
      </c>
      <c r="H13" s="4">
        <v>3183</v>
      </c>
      <c r="I13" s="5">
        <v>356</v>
      </c>
      <c r="J13" s="4">
        <v>1054</v>
      </c>
      <c r="K13" s="5">
        <v>216</v>
      </c>
      <c r="L13" s="4">
        <v>111</v>
      </c>
      <c r="M13" s="7"/>
      <c r="N13" s="7"/>
      <c r="O13" s="4">
        <v>3682742</v>
      </c>
      <c r="P13" s="4">
        <v>8012851</v>
      </c>
      <c r="Q13" s="5">
        <v>16039557</v>
      </c>
      <c r="R13" s="4">
        <v>12265385</v>
      </c>
      <c r="S13" s="4">
        <v>3699682</v>
      </c>
      <c r="T13" s="4"/>
      <c r="U13" s="4">
        <v>74490</v>
      </c>
      <c r="V13" s="4">
        <v>7677625</v>
      </c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13"/>
    </row>
    <row r="14" spans="1:41" ht="24.95" hidden="1" customHeight="1" x14ac:dyDescent="0.2">
      <c r="A14" s="84" t="s">
        <v>35</v>
      </c>
      <c r="B14" s="85"/>
      <c r="C14" s="14" t="s">
        <v>36</v>
      </c>
      <c r="D14" s="15">
        <v>10195</v>
      </c>
      <c r="E14" s="16">
        <v>134</v>
      </c>
      <c r="F14" s="6">
        <v>67</v>
      </c>
      <c r="G14" s="17">
        <v>5190</v>
      </c>
      <c r="H14" s="6">
        <v>3085</v>
      </c>
      <c r="I14" s="17">
        <v>366</v>
      </c>
      <c r="J14" s="6">
        <v>992</v>
      </c>
      <c r="K14" s="17">
        <v>225</v>
      </c>
      <c r="L14" s="4">
        <v>136</v>
      </c>
      <c r="M14" s="7"/>
      <c r="N14" s="7"/>
      <c r="O14" s="6">
        <v>3658217</v>
      </c>
      <c r="P14" s="6">
        <v>8690858</v>
      </c>
      <c r="Q14" s="17">
        <v>16460775</v>
      </c>
      <c r="R14" s="6">
        <v>12450681</v>
      </c>
      <c r="S14" s="18" t="s">
        <v>37</v>
      </c>
      <c r="T14" s="18"/>
      <c r="U14" s="18" t="s">
        <v>37</v>
      </c>
      <c r="V14" s="6">
        <v>7442851</v>
      </c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13"/>
    </row>
    <row r="15" spans="1:41" ht="24.95" hidden="1" customHeight="1" x14ac:dyDescent="0.2">
      <c r="A15" s="105" t="s">
        <v>50</v>
      </c>
      <c r="B15" s="106"/>
      <c r="C15" s="19" t="s">
        <v>38</v>
      </c>
      <c r="D15" s="15">
        <v>10054</v>
      </c>
      <c r="E15" s="16">
        <v>158</v>
      </c>
      <c r="F15" s="6">
        <v>86</v>
      </c>
      <c r="G15" s="17">
        <v>5003</v>
      </c>
      <c r="H15" s="6">
        <v>2985</v>
      </c>
      <c r="I15" s="15">
        <v>424</v>
      </c>
      <c r="J15" s="6">
        <v>1005</v>
      </c>
      <c r="K15" s="17">
        <v>233</v>
      </c>
      <c r="L15" s="6">
        <v>160</v>
      </c>
      <c r="M15" s="18"/>
      <c r="N15" s="18"/>
      <c r="O15" s="6">
        <v>3481499</v>
      </c>
      <c r="P15" s="6">
        <v>8019976</v>
      </c>
      <c r="Q15" s="17">
        <v>15707428</v>
      </c>
      <c r="R15" s="6">
        <v>11986828</v>
      </c>
      <c r="S15" s="18" t="s">
        <v>37</v>
      </c>
      <c r="T15" s="18" t="s">
        <v>56</v>
      </c>
      <c r="U15" s="18" t="s">
        <v>37</v>
      </c>
      <c r="V15" s="6">
        <v>7369565</v>
      </c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13"/>
    </row>
    <row r="16" spans="1:41" ht="24.95" hidden="1" customHeight="1" x14ac:dyDescent="0.2">
      <c r="A16" s="105" t="s">
        <v>59</v>
      </c>
      <c r="B16" s="106"/>
      <c r="C16" s="19" t="s">
        <v>39</v>
      </c>
      <c r="D16" s="15">
        <v>10043</v>
      </c>
      <c r="E16" s="16">
        <v>126</v>
      </c>
      <c r="F16" s="6">
        <v>70</v>
      </c>
      <c r="G16" s="17">
        <v>5065</v>
      </c>
      <c r="H16" s="6">
        <v>2939</v>
      </c>
      <c r="I16" s="15">
        <v>321</v>
      </c>
      <c r="J16" s="6">
        <v>1006</v>
      </c>
      <c r="K16" s="6">
        <v>299</v>
      </c>
      <c r="L16" s="6">
        <v>217</v>
      </c>
      <c r="M16" s="17">
        <v>38</v>
      </c>
      <c r="N16" s="6">
        <v>50</v>
      </c>
      <c r="O16" s="6">
        <v>3490921</v>
      </c>
      <c r="P16" s="6">
        <v>9140636</v>
      </c>
      <c r="Q16" s="17">
        <v>16634781</v>
      </c>
      <c r="R16" s="6">
        <v>13077802</v>
      </c>
      <c r="S16" s="18">
        <v>3472912</v>
      </c>
      <c r="T16" s="18" t="s">
        <v>56</v>
      </c>
      <c r="U16" s="18">
        <v>84067</v>
      </c>
      <c r="V16" s="6">
        <v>7202736</v>
      </c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13"/>
    </row>
    <row r="17" spans="1:80" ht="24.95" hidden="1" customHeight="1" x14ac:dyDescent="0.2">
      <c r="A17" s="105" t="s">
        <v>58</v>
      </c>
      <c r="B17" s="106"/>
      <c r="C17" s="20" t="s">
        <v>40</v>
      </c>
      <c r="D17" s="21">
        <v>10015</v>
      </c>
      <c r="E17" s="22">
        <v>97</v>
      </c>
      <c r="F17" s="23">
        <v>53</v>
      </c>
      <c r="G17" s="24">
        <v>4960</v>
      </c>
      <c r="H17" s="23">
        <v>2790</v>
      </c>
      <c r="I17" s="21">
        <v>319</v>
      </c>
      <c r="J17" s="23">
        <v>1016</v>
      </c>
      <c r="K17" s="24">
        <v>351</v>
      </c>
      <c r="L17" s="23">
        <v>429</v>
      </c>
      <c r="M17" s="24">
        <v>27</v>
      </c>
      <c r="N17" s="23">
        <v>34</v>
      </c>
      <c r="O17" s="23">
        <v>3463086</v>
      </c>
      <c r="P17" s="23">
        <v>9992344</v>
      </c>
      <c r="Q17" s="24">
        <v>18097216</v>
      </c>
      <c r="R17" s="23">
        <v>13728877</v>
      </c>
      <c r="S17" s="25">
        <v>3784849</v>
      </c>
      <c r="T17" s="25" t="s">
        <v>56</v>
      </c>
      <c r="U17" s="25">
        <v>583490</v>
      </c>
      <c r="V17" s="23">
        <v>7763158</v>
      </c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</row>
    <row r="18" spans="1:80" ht="24.95" hidden="1" customHeight="1" x14ac:dyDescent="0.2">
      <c r="A18" s="105" t="s">
        <v>65</v>
      </c>
      <c r="B18" s="106"/>
      <c r="C18" s="19" t="s">
        <v>41</v>
      </c>
      <c r="D18" s="2">
        <f t="shared" ref="D18:N18" si="0">SUM(D32:D53)</f>
        <v>9535</v>
      </c>
      <c r="E18" s="3">
        <f t="shared" si="0"/>
        <v>52</v>
      </c>
      <c r="F18" s="3">
        <f t="shared" si="0"/>
        <v>29</v>
      </c>
      <c r="G18" s="3">
        <f t="shared" si="0"/>
        <v>4470</v>
      </c>
      <c r="H18" s="3">
        <f t="shared" si="0"/>
        <v>2421</v>
      </c>
      <c r="I18" s="3">
        <f t="shared" si="0"/>
        <v>522</v>
      </c>
      <c r="J18" s="3">
        <f t="shared" si="0"/>
        <v>963</v>
      </c>
      <c r="K18" s="3">
        <f t="shared" si="0"/>
        <v>371</v>
      </c>
      <c r="L18" s="3">
        <f t="shared" si="0"/>
        <v>204</v>
      </c>
      <c r="M18" s="3">
        <f t="shared" si="0"/>
        <v>11</v>
      </c>
      <c r="N18" s="3">
        <f t="shared" si="0"/>
        <v>22</v>
      </c>
      <c r="O18" s="3">
        <v>3430586</v>
      </c>
      <c r="P18" s="3">
        <v>10240124</v>
      </c>
      <c r="Q18" s="3">
        <v>17844224</v>
      </c>
      <c r="R18" s="3">
        <v>13401991</v>
      </c>
      <c r="S18" s="3">
        <v>3685452</v>
      </c>
      <c r="T18" s="3" t="s">
        <v>56</v>
      </c>
      <c r="U18" s="4">
        <v>756781</v>
      </c>
      <c r="V18" s="5">
        <v>7310163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13"/>
    </row>
    <row r="19" spans="1:80" ht="24.95" hidden="1" customHeight="1" x14ac:dyDescent="0.2">
      <c r="A19" s="105" t="s">
        <v>64</v>
      </c>
      <c r="B19" s="106"/>
      <c r="C19" s="19" t="s">
        <v>42</v>
      </c>
      <c r="D19" s="2">
        <v>9112</v>
      </c>
      <c r="E19" s="3">
        <v>92</v>
      </c>
      <c r="F19" s="3">
        <v>61</v>
      </c>
      <c r="G19" s="3">
        <v>4699</v>
      </c>
      <c r="H19" s="3">
        <v>2472</v>
      </c>
      <c r="I19" s="3">
        <v>342</v>
      </c>
      <c r="J19" s="3">
        <v>926</v>
      </c>
      <c r="K19" s="3">
        <v>178</v>
      </c>
      <c r="L19" s="3">
        <v>342</v>
      </c>
      <c r="M19" s="3">
        <v>25</v>
      </c>
      <c r="N19" s="3">
        <v>353</v>
      </c>
      <c r="O19" s="3">
        <v>3033191</v>
      </c>
      <c r="P19" s="3">
        <v>8045801</v>
      </c>
      <c r="Q19" s="3">
        <v>14171576</v>
      </c>
      <c r="R19" s="3">
        <v>10677035</v>
      </c>
      <c r="S19" s="3">
        <v>2882972</v>
      </c>
      <c r="T19" s="3" t="s">
        <v>56</v>
      </c>
      <c r="U19" s="6">
        <v>611569</v>
      </c>
      <c r="V19" s="5">
        <v>5878959</v>
      </c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13"/>
    </row>
    <row r="20" spans="1:80" ht="24.95" hidden="1" customHeight="1" x14ac:dyDescent="0.2">
      <c r="A20" s="105" t="s">
        <v>67</v>
      </c>
      <c r="B20" s="106"/>
      <c r="C20" s="19">
        <v>410</v>
      </c>
      <c r="D20" s="4">
        <v>8994</v>
      </c>
      <c r="E20" s="4">
        <v>94</v>
      </c>
      <c r="F20" s="4">
        <v>55</v>
      </c>
      <c r="G20" s="4">
        <v>4554</v>
      </c>
      <c r="H20" s="4">
        <v>2345</v>
      </c>
      <c r="I20" s="4">
        <v>355</v>
      </c>
      <c r="J20" s="4">
        <v>945</v>
      </c>
      <c r="K20" s="4">
        <v>217</v>
      </c>
      <c r="L20" s="4">
        <v>429</v>
      </c>
      <c r="M20" s="4">
        <v>25</v>
      </c>
      <c r="N20" s="4">
        <v>18</v>
      </c>
      <c r="O20" s="4">
        <v>2914148</v>
      </c>
      <c r="P20" s="4">
        <v>8399700</v>
      </c>
      <c r="Q20" s="4">
        <v>14220995</v>
      </c>
      <c r="R20" s="4">
        <v>10593422</v>
      </c>
      <c r="S20" s="4">
        <v>3077215</v>
      </c>
      <c r="T20" s="4" t="s">
        <v>56</v>
      </c>
      <c r="U20" s="4">
        <v>39683</v>
      </c>
      <c r="V20" s="4">
        <v>5590066</v>
      </c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</row>
    <row r="21" spans="1:80" ht="24.95" hidden="1" customHeight="1" x14ac:dyDescent="0.2">
      <c r="A21" s="84" t="s">
        <v>83</v>
      </c>
      <c r="B21" s="85"/>
      <c r="C21" s="49" t="s">
        <v>54</v>
      </c>
      <c r="D21" s="6">
        <v>8881</v>
      </c>
      <c r="E21" s="6">
        <v>89</v>
      </c>
      <c r="F21" s="6">
        <v>28</v>
      </c>
      <c r="G21" s="6">
        <v>4699</v>
      </c>
      <c r="H21" s="6">
        <v>2342</v>
      </c>
      <c r="I21" s="6">
        <v>379</v>
      </c>
      <c r="J21" s="6">
        <v>840</v>
      </c>
      <c r="K21" s="6">
        <v>330</v>
      </c>
      <c r="L21" s="6">
        <v>249</v>
      </c>
      <c r="M21" s="6">
        <v>72</v>
      </c>
      <c r="N21" s="6">
        <v>99</v>
      </c>
      <c r="O21" s="6">
        <v>2920890</v>
      </c>
      <c r="P21" s="6">
        <v>8340677</v>
      </c>
      <c r="Q21" s="6">
        <v>15156695</v>
      </c>
      <c r="R21" s="6">
        <v>11181557</v>
      </c>
      <c r="S21" s="6">
        <v>3316740</v>
      </c>
      <c r="T21" s="6">
        <v>57</v>
      </c>
      <c r="U21" s="6">
        <v>658341</v>
      </c>
      <c r="V21" s="6">
        <v>6696781</v>
      </c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</row>
    <row r="22" spans="1:80" ht="24.95" customHeight="1" x14ac:dyDescent="0.2">
      <c r="A22" s="84" t="s">
        <v>84</v>
      </c>
      <c r="B22" s="85"/>
      <c r="C22" s="49" t="s">
        <v>55</v>
      </c>
      <c r="D22" s="6">
        <v>8596</v>
      </c>
      <c r="E22" s="6">
        <v>75</v>
      </c>
      <c r="F22" s="6">
        <v>35</v>
      </c>
      <c r="G22" s="6">
        <v>4517</v>
      </c>
      <c r="H22" s="6">
        <v>2336</v>
      </c>
      <c r="I22" s="6">
        <v>292</v>
      </c>
      <c r="J22" s="6">
        <v>904</v>
      </c>
      <c r="K22" s="6">
        <v>211</v>
      </c>
      <c r="L22" s="6">
        <v>226</v>
      </c>
      <c r="M22" s="6">
        <v>8</v>
      </c>
      <c r="N22" s="6">
        <v>9</v>
      </c>
      <c r="O22" s="6">
        <v>2928227</v>
      </c>
      <c r="P22" s="6">
        <v>7902325</v>
      </c>
      <c r="Q22" s="6">
        <v>14248952</v>
      </c>
      <c r="R22" s="6">
        <v>11209847</v>
      </c>
      <c r="S22" s="6">
        <v>2536630</v>
      </c>
      <c r="T22" s="6">
        <v>166</v>
      </c>
      <c r="U22" s="6">
        <v>502309</v>
      </c>
      <c r="V22" s="6">
        <v>6089774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</row>
    <row r="23" spans="1:80" ht="24.95" customHeight="1" x14ac:dyDescent="0.2">
      <c r="A23" s="119" t="s">
        <v>61</v>
      </c>
      <c r="B23" s="120"/>
      <c r="C23" s="20" t="s">
        <v>62</v>
      </c>
      <c r="D23" s="23">
        <v>8617</v>
      </c>
      <c r="E23" s="23">
        <v>64</v>
      </c>
      <c r="F23" s="23">
        <v>27</v>
      </c>
      <c r="G23" s="23">
        <v>4711</v>
      </c>
      <c r="H23" s="23">
        <v>2347</v>
      </c>
      <c r="I23" s="23">
        <v>318</v>
      </c>
      <c r="J23" s="23">
        <v>851</v>
      </c>
      <c r="K23" s="23">
        <v>162</v>
      </c>
      <c r="L23" s="23">
        <v>137</v>
      </c>
      <c r="M23" s="23">
        <v>11</v>
      </c>
      <c r="N23" s="23">
        <v>39</v>
      </c>
      <c r="O23" s="23">
        <v>3037852</v>
      </c>
      <c r="P23" s="23">
        <v>8943386</v>
      </c>
      <c r="Q23" s="23">
        <v>15667643</v>
      </c>
      <c r="R23" s="23">
        <v>12333426</v>
      </c>
      <c r="S23" s="23">
        <v>2601831</v>
      </c>
      <c r="T23" s="23">
        <v>4252</v>
      </c>
      <c r="U23" s="23">
        <v>728134</v>
      </c>
      <c r="V23" s="23">
        <v>6466737</v>
      </c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</row>
    <row r="24" spans="1:80" ht="24.95" customHeight="1" x14ac:dyDescent="0.2">
      <c r="A24" s="84" t="s">
        <v>63</v>
      </c>
      <c r="B24" s="85"/>
      <c r="C24" s="49" t="s">
        <v>66</v>
      </c>
      <c r="D24" s="6">
        <v>8643</v>
      </c>
      <c r="E24" s="6">
        <v>58</v>
      </c>
      <c r="F24" s="6">
        <v>25</v>
      </c>
      <c r="G24" s="6">
        <v>4683</v>
      </c>
      <c r="H24" s="6">
        <v>2354</v>
      </c>
      <c r="I24" s="6">
        <v>316</v>
      </c>
      <c r="J24" s="6">
        <v>849</v>
      </c>
      <c r="K24" s="6">
        <v>209</v>
      </c>
      <c r="L24" s="6">
        <v>149</v>
      </c>
      <c r="M24" s="6">
        <v>9</v>
      </c>
      <c r="N24" s="6">
        <v>9</v>
      </c>
      <c r="O24" s="6">
        <v>3046206</v>
      </c>
      <c r="P24" s="6">
        <v>9097153</v>
      </c>
      <c r="Q24" s="6">
        <v>15775680</v>
      </c>
      <c r="R24" s="6">
        <v>12364677</v>
      </c>
      <c r="S24" s="6">
        <v>2641336</v>
      </c>
      <c r="T24" s="6">
        <v>493</v>
      </c>
      <c r="U24" s="6">
        <v>769174</v>
      </c>
      <c r="V24" s="6">
        <v>6314512</v>
      </c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</row>
    <row r="25" spans="1:80" ht="24.95" customHeight="1" x14ac:dyDescent="0.2">
      <c r="A25" s="84" t="s">
        <v>71</v>
      </c>
      <c r="B25" s="85"/>
      <c r="C25" s="49" t="s">
        <v>72</v>
      </c>
      <c r="D25" s="6">
        <v>8754</v>
      </c>
      <c r="E25" s="6">
        <v>112</v>
      </c>
      <c r="F25" s="6">
        <v>41</v>
      </c>
      <c r="G25" s="6">
        <v>4133</v>
      </c>
      <c r="H25" s="6">
        <v>2136</v>
      </c>
      <c r="I25" s="6">
        <v>559</v>
      </c>
      <c r="J25" s="6">
        <v>888</v>
      </c>
      <c r="K25" s="6">
        <v>159</v>
      </c>
      <c r="L25" s="6">
        <v>162</v>
      </c>
      <c r="M25" s="6">
        <v>36</v>
      </c>
      <c r="N25" s="6">
        <v>28</v>
      </c>
      <c r="O25" s="6">
        <v>2818954</v>
      </c>
      <c r="P25" s="6">
        <v>9058863</v>
      </c>
      <c r="Q25" s="6">
        <v>16266368</v>
      </c>
      <c r="R25" s="6">
        <v>13189476</v>
      </c>
      <c r="S25" s="6">
        <v>2556433</v>
      </c>
      <c r="T25" s="6">
        <v>300</v>
      </c>
      <c r="U25" s="6">
        <v>520159</v>
      </c>
      <c r="V25" s="6">
        <v>6753111</v>
      </c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</row>
    <row r="26" spans="1:80" ht="24.95" customHeight="1" x14ac:dyDescent="0.2">
      <c r="A26" s="84" t="s">
        <v>73</v>
      </c>
      <c r="B26" s="85"/>
      <c r="C26" s="49" t="s">
        <v>75</v>
      </c>
      <c r="D26" s="6">
        <v>9299</v>
      </c>
      <c r="E26" s="6">
        <v>58</v>
      </c>
      <c r="F26" s="6">
        <v>26</v>
      </c>
      <c r="G26" s="6">
        <v>4385</v>
      </c>
      <c r="H26" s="6">
        <v>2364</v>
      </c>
      <c r="I26" s="6">
        <v>540</v>
      </c>
      <c r="J26" s="6">
        <v>978</v>
      </c>
      <c r="K26" s="6">
        <v>273</v>
      </c>
      <c r="L26" s="6">
        <v>195</v>
      </c>
      <c r="M26" s="6">
        <v>15</v>
      </c>
      <c r="N26" s="6">
        <v>8</v>
      </c>
      <c r="O26" s="6">
        <v>3269817</v>
      </c>
      <c r="P26" s="6">
        <v>10054012</v>
      </c>
      <c r="Q26" s="6">
        <v>18077508</v>
      </c>
      <c r="R26" s="6">
        <v>13636023</v>
      </c>
      <c r="S26" s="6">
        <v>2925956</v>
      </c>
      <c r="T26" s="6">
        <v>175</v>
      </c>
      <c r="U26" s="6">
        <f>31830+1483524</f>
        <v>1515354</v>
      </c>
      <c r="V26" s="6">
        <v>7540526</v>
      </c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</row>
    <row r="27" spans="1:80" ht="24.95" customHeight="1" x14ac:dyDescent="0.2">
      <c r="A27" s="84" t="s">
        <v>77</v>
      </c>
      <c r="B27" s="85"/>
      <c r="C27" s="49" t="s">
        <v>78</v>
      </c>
      <c r="D27" s="6">
        <v>9072</v>
      </c>
      <c r="E27" s="6">
        <v>54</v>
      </c>
      <c r="F27" s="6">
        <v>26</v>
      </c>
      <c r="G27" s="6">
        <v>4339</v>
      </c>
      <c r="H27" s="6">
        <v>2341</v>
      </c>
      <c r="I27" s="6">
        <v>504</v>
      </c>
      <c r="J27" s="6">
        <v>923</v>
      </c>
      <c r="K27" s="6">
        <v>228</v>
      </c>
      <c r="L27" s="6">
        <v>179</v>
      </c>
      <c r="M27" s="6">
        <v>15</v>
      </c>
      <c r="N27" s="6">
        <v>10</v>
      </c>
      <c r="O27" s="6">
        <v>3369133</v>
      </c>
      <c r="P27" s="6">
        <v>9459883</v>
      </c>
      <c r="Q27" s="6">
        <v>17716069</v>
      </c>
      <c r="R27" s="6">
        <v>13908040</v>
      </c>
      <c r="S27" s="6">
        <v>2973501</v>
      </c>
      <c r="T27" s="6">
        <v>178</v>
      </c>
      <c r="U27" s="6">
        <f>20802+813548</f>
        <v>834350</v>
      </c>
      <c r="V27" s="6">
        <v>7754340</v>
      </c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</row>
    <row r="28" spans="1:80" ht="24.95" customHeight="1" x14ac:dyDescent="0.2">
      <c r="A28" s="84" t="s">
        <v>79</v>
      </c>
      <c r="B28" s="85"/>
      <c r="C28" s="49" t="s">
        <v>80</v>
      </c>
      <c r="D28" s="6">
        <v>9540</v>
      </c>
      <c r="E28" s="6">
        <v>53</v>
      </c>
      <c r="F28" s="6">
        <v>29</v>
      </c>
      <c r="G28" s="6">
        <v>4470</v>
      </c>
      <c r="H28" s="6">
        <v>2421</v>
      </c>
      <c r="I28" s="6">
        <v>522</v>
      </c>
      <c r="J28" s="6">
        <v>967</v>
      </c>
      <c r="K28" s="6">
        <v>371</v>
      </c>
      <c r="L28" s="6">
        <v>204</v>
      </c>
      <c r="M28" s="6">
        <v>11</v>
      </c>
      <c r="N28" s="6">
        <v>22</v>
      </c>
      <c r="O28" s="6">
        <v>3425913</v>
      </c>
      <c r="P28" s="6">
        <v>10042478</v>
      </c>
      <c r="Q28" s="6">
        <v>18544882</v>
      </c>
      <c r="R28" s="6">
        <v>14488554</v>
      </c>
      <c r="S28" s="6">
        <v>2978833</v>
      </c>
      <c r="T28" s="6">
        <v>75</v>
      </c>
      <c r="U28" s="6">
        <v>1077420</v>
      </c>
      <c r="V28" s="6">
        <v>8001595</v>
      </c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</row>
    <row r="29" spans="1:80" ht="24.95" customHeight="1" x14ac:dyDescent="0.2">
      <c r="A29" s="84" t="s">
        <v>82</v>
      </c>
      <c r="B29" s="85"/>
      <c r="C29" s="49" t="s">
        <v>87</v>
      </c>
      <c r="D29" s="6">
        <v>9550</v>
      </c>
      <c r="E29" s="6">
        <v>53</v>
      </c>
      <c r="F29" s="6">
        <v>29</v>
      </c>
      <c r="G29" s="6">
        <v>4470</v>
      </c>
      <c r="H29" s="6">
        <v>2421</v>
      </c>
      <c r="I29" s="6">
        <v>522</v>
      </c>
      <c r="J29" s="6">
        <v>967</v>
      </c>
      <c r="K29" s="6">
        <v>371</v>
      </c>
      <c r="L29" s="6">
        <v>204</v>
      </c>
      <c r="M29" s="6">
        <v>11</v>
      </c>
      <c r="N29" s="6">
        <v>22</v>
      </c>
      <c r="O29" s="6">
        <v>3338333</v>
      </c>
      <c r="P29" s="6">
        <v>10843355</v>
      </c>
      <c r="Q29" s="6">
        <v>20641233</v>
      </c>
      <c r="R29" s="6">
        <v>15800856</v>
      </c>
      <c r="S29" s="6">
        <v>2985151</v>
      </c>
      <c r="T29" s="6">
        <v>57</v>
      </c>
      <c r="U29" s="6">
        <v>1855169</v>
      </c>
      <c r="V29" s="6">
        <v>9198474</v>
      </c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</row>
    <row r="30" spans="1:80" ht="24.95" customHeight="1" x14ac:dyDescent="0.2">
      <c r="A30" s="84" t="s">
        <v>86</v>
      </c>
      <c r="B30" s="85"/>
      <c r="C30" s="1" t="s">
        <v>88</v>
      </c>
      <c r="D30" s="22">
        <v>8999</v>
      </c>
      <c r="E30" s="22"/>
      <c r="F30" s="23"/>
      <c r="G30" s="24"/>
      <c r="H30" s="23"/>
      <c r="I30" s="22"/>
      <c r="J30" s="23"/>
      <c r="K30" s="23"/>
      <c r="L30" s="23"/>
      <c r="M30" s="23"/>
      <c r="N30" s="23"/>
      <c r="O30" s="23">
        <v>3462523</v>
      </c>
      <c r="P30" s="23">
        <v>9252112</v>
      </c>
      <c r="Q30" s="23">
        <f>SUM(R30:U30)</f>
        <v>18659904</v>
      </c>
      <c r="R30" s="23">
        <v>14686940</v>
      </c>
      <c r="S30" s="23">
        <v>2345606</v>
      </c>
      <c r="T30" s="23">
        <v>109</v>
      </c>
      <c r="U30" s="23">
        <v>1627249</v>
      </c>
      <c r="V30" s="23">
        <v>8551881</v>
      </c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</row>
    <row r="31" spans="1:80" ht="24.95" customHeight="1" x14ac:dyDescent="0.2">
      <c r="A31" s="115" t="s">
        <v>11</v>
      </c>
      <c r="B31" s="116"/>
      <c r="C31" s="43"/>
      <c r="D31" s="44"/>
      <c r="E31" s="45"/>
      <c r="F31" s="46"/>
      <c r="G31" s="47"/>
      <c r="H31" s="46"/>
      <c r="I31" s="45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</row>
    <row r="32" spans="1:80" ht="24.95" customHeight="1" x14ac:dyDescent="0.35">
      <c r="A32" s="51">
        <v>9</v>
      </c>
      <c r="B32" s="52" t="s">
        <v>13</v>
      </c>
      <c r="C32" s="63">
        <v>7</v>
      </c>
      <c r="D32" s="53">
        <v>124</v>
      </c>
      <c r="E32" s="53">
        <v>1</v>
      </c>
      <c r="F32" s="53" t="s">
        <v>52</v>
      </c>
      <c r="G32" s="53">
        <v>27</v>
      </c>
      <c r="H32" s="53">
        <v>19</v>
      </c>
      <c r="I32" s="53">
        <v>9</v>
      </c>
      <c r="J32" s="53">
        <v>47</v>
      </c>
      <c r="K32" s="54">
        <v>5</v>
      </c>
      <c r="L32" s="54">
        <v>4</v>
      </c>
      <c r="M32" s="54" t="s">
        <v>52</v>
      </c>
      <c r="N32" s="54" t="s">
        <v>52</v>
      </c>
      <c r="O32" s="79">
        <v>23925</v>
      </c>
      <c r="P32" s="79">
        <v>39483</v>
      </c>
      <c r="Q32" s="75">
        <f>SUM(R32:U32)</f>
        <v>81715</v>
      </c>
      <c r="R32" s="79">
        <v>78067</v>
      </c>
      <c r="S32" s="79">
        <v>1761</v>
      </c>
      <c r="T32" s="79" t="s">
        <v>52</v>
      </c>
      <c r="U32" s="76">
        <f>AA32</f>
        <v>1887</v>
      </c>
      <c r="V32" s="79">
        <v>39144</v>
      </c>
      <c r="Y32" s="72" t="s">
        <v>52</v>
      </c>
      <c r="Z32" s="72">
        <v>1887</v>
      </c>
      <c r="AA32" s="73">
        <f>SUM(Y32:Z32)</f>
        <v>1887</v>
      </c>
    </row>
    <row r="33" spans="1:27" ht="24.95" customHeight="1" x14ac:dyDescent="0.35">
      <c r="A33" s="51">
        <v>10</v>
      </c>
      <c r="B33" s="52" t="s">
        <v>91</v>
      </c>
      <c r="C33" s="63"/>
      <c r="D33" s="53"/>
      <c r="E33" s="53"/>
      <c r="F33" s="53"/>
      <c r="G33" s="53"/>
      <c r="H33" s="53"/>
      <c r="I33" s="53"/>
      <c r="J33" s="53"/>
      <c r="K33" s="54"/>
      <c r="L33" s="54"/>
      <c r="M33" s="54"/>
      <c r="N33" s="54"/>
      <c r="O33" s="80" t="s">
        <v>89</v>
      </c>
      <c r="P33" s="80" t="s">
        <v>89</v>
      </c>
      <c r="Q33" s="80" t="s">
        <v>89</v>
      </c>
      <c r="R33" s="80" t="s">
        <v>89</v>
      </c>
      <c r="S33" s="80" t="s">
        <v>52</v>
      </c>
      <c r="T33" s="80" t="s">
        <v>52</v>
      </c>
      <c r="U33" s="80" t="s">
        <v>92</v>
      </c>
      <c r="V33" s="80" t="s">
        <v>89</v>
      </c>
      <c r="Y33" s="72"/>
      <c r="Z33" s="72"/>
      <c r="AA33" s="42"/>
    </row>
    <row r="34" spans="1:27" ht="24.95" customHeight="1" x14ac:dyDescent="0.35">
      <c r="A34" s="55">
        <v>11</v>
      </c>
      <c r="B34" s="56" t="s">
        <v>14</v>
      </c>
      <c r="C34" s="64">
        <v>59</v>
      </c>
      <c r="D34" s="6">
        <v>2019</v>
      </c>
      <c r="E34" s="6">
        <v>9</v>
      </c>
      <c r="F34" s="6">
        <v>5</v>
      </c>
      <c r="G34" s="6">
        <v>931</v>
      </c>
      <c r="H34" s="6">
        <v>641</v>
      </c>
      <c r="I34" s="6">
        <v>159</v>
      </c>
      <c r="J34" s="6">
        <v>153</v>
      </c>
      <c r="K34" s="6">
        <v>77</v>
      </c>
      <c r="L34" s="6">
        <v>33</v>
      </c>
      <c r="M34" s="6">
        <v>6</v>
      </c>
      <c r="N34" s="6">
        <v>7</v>
      </c>
      <c r="O34" s="80">
        <v>639241</v>
      </c>
      <c r="P34" s="80">
        <v>2129456</v>
      </c>
      <c r="Q34" s="6">
        <f>SUM(R34:U34)</f>
        <v>3374824</v>
      </c>
      <c r="R34" s="80">
        <v>2110332</v>
      </c>
      <c r="S34" s="80">
        <v>1260923</v>
      </c>
      <c r="T34" s="80" t="s">
        <v>52</v>
      </c>
      <c r="U34" s="77">
        <f t="shared" ref="U34:U53" si="1">AA34</f>
        <v>3569</v>
      </c>
      <c r="V34" s="80">
        <v>1145218</v>
      </c>
      <c r="Y34" s="72" t="s">
        <v>52</v>
      </c>
      <c r="Z34" s="72">
        <v>3569</v>
      </c>
      <c r="AA34" s="42">
        <f t="shared" ref="AA34:AA53" si="2">SUM(Y34:Z34)</f>
        <v>3569</v>
      </c>
    </row>
    <row r="35" spans="1:27" ht="24.95" customHeight="1" x14ac:dyDescent="0.35">
      <c r="A35" s="55">
        <v>12</v>
      </c>
      <c r="B35" s="56" t="s">
        <v>76</v>
      </c>
      <c r="C35" s="65">
        <v>4</v>
      </c>
      <c r="D35" s="6">
        <v>109</v>
      </c>
      <c r="E35" s="6" t="s">
        <v>52</v>
      </c>
      <c r="F35" s="6" t="s">
        <v>52</v>
      </c>
      <c r="G35" s="6">
        <v>50</v>
      </c>
      <c r="H35" s="6">
        <v>32</v>
      </c>
      <c r="I35" s="18">
        <v>4</v>
      </c>
      <c r="J35" s="6">
        <v>11</v>
      </c>
      <c r="K35" s="18" t="s">
        <v>52</v>
      </c>
      <c r="L35" s="6">
        <v>2</v>
      </c>
      <c r="M35" s="54" t="s">
        <v>52</v>
      </c>
      <c r="N35" s="54" t="s">
        <v>52</v>
      </c>
      <c r="O35" s="80">
        <v>47710</v>
      </c>
      <c r="P35" s="80">
        <v>272740</v>
      </c>
      <c r="Q35" s="6">
        <f t="shared" ref="Q35:Q53" si="3">SUM(R35:U35)</f>
        <v>516041</v>
      </c>
      <c r="R35" s="80">
        <v>308394</v>
      </c>
      <c r="S35" s="80">
        <v>41964</v>
      </c>
      <c r="T35" s="80" t="s">
        <v>52</v>
      </c>
      <c r="U35" s="77">
        <f t="shared" si="1"/>
        <v>165683</v>
      </c>
      <c r="V35" s="80">
        <v>221713</v>
      </c>
      <c r="Y35" s="72" t="s">
        <v>52</v>
      </c>
      <c r="Z35" s="72">
        <v>165683</v>
      </c>
      <c r="AA35" s="42">
        <f t="shared" si="2"/>
        <v>165683</v>
      </c>
    </row>
    <row r="36" spans="1:27" ht="24.95" customHeight="1" x14ac:dyDescent="0.35">
      <c r="A36" s="55">
        <v>13</v>
      </c>
      <c r="B36" s="57" t="s">
        <v>15</v>
      </c>
      <c r="C36" s="66">
        <v>3</v>
      </c>
      <c r="D36" s="6">
        <v>42</v>
      </c>
      <c r="E36" s="6">
        <v>1</v>
      </c>
      <c r="F36" s="18" t="s">
        <v>52</v>
      </c>
      <c r="G36" s="6">
        <v>17</v>
      </c>
      <c r="H36" s="6">
        <v>13</v>
      </c>
      <c r="I36" s="18">
        <v>1</v>
      </c>
      <c r="J36" s="18">
        <v>6</v>
      </c>
      <c r="K36" s="18" t="s">
        <v>52</v>
      </c>
      <c r="L36" s="18" t="s">
        <v>52</v>
      </c>
      <c r="M36" s="18" t="s">
        <v>52</v>
      </c>
      <c r="N36" s="18" t="s">
        <v>52</v>
      </c>
      <c r="O36" s="80" t="s">
        <v>89</v>
      </c>
      <c r="P36" s="80" t="s">
        <v>89</v>
      </c>
      <c r="Q36" s="80" t="s">
        <v>89</v>
      </c>
      <c r="R36" s="80" t="s">
        <v>89</v>
      </c>
      <c r="S36" s="80" t="s">
        <v>52</v>
      </c>
      <c r="T36" s="80" t="s">
        <v>52</v>
      </c>
      <c r="U36" s="80" t="s">
        <v>52</v>
      </c>
      <c r="V36" s="80" t="s">
        <v>89</v>
      </c>
      <c r="Y36" s="72" t="s">
        <v>52</v>
      </c>
      <c r="Z36" s="72" t="s">
        <v>52</v>
      </c>
      <c r="AA36" s="42">
        <f t="shared" si="2"/>
        <v>0</v>
      </c>
    </row>
    <row r="37" spans="1:27" ht="24.95" customHeight="1" x14ac:dyDescent="0.35">
      <c r="A37" s="55">
        <v>14</v>
      </c>
      <c r="B37" s="57" t="s">
        <v>16</v>
      </c>
      <c r="C37" s="66">
        <v>2</v>
      </c>
      <c r="D37" s="6">
        <v>66</v>
      </c>
      <c r="E37" s="6" t="s">
        <v>52</v>
      </c>
      <c r="F37" s="54" t="s">
        <v>52</v>
      </c>
      <c r="G37" s="6">
        <v>31</v>
      </c>
      <c r="H37" s="6">
        <v>13</v>
      </c>
      <c r="I37" s="54">
        <v>3</v>
      </c>
      <c r="J37" s="54">
        <v>18</v>
      </c>
      <c r="K37" s="54" t="s">
        <v>52</v>
      </c>
      <c r="L37" s="54" t="s">
        <v>52</v>
      </c>
      <c r="M37" s="54" t="s">
        <v>52</v>
      </c>
      <c r="N37" s="54" t="s">
        <v>52</v>
      </c>
      <c r="O37" s="80">
        <v>30927</v>
      </c>
      <c r="P37" s="80">
        <v>76537</v>
      </c>
      <c r="Q37" s="6">
        <f t="shared" si="3"/>
        <v>151713</v>
      </c>
      <c r="R37" s="80">
        <v>151533</v>
      </c>
      <c r="S37" s="80" t="s">
        <v>52</v>
      </c>
      <c r="T37" s="80" t="s">
        <v>52</v>
      </c>
      <c r="U37" s="77">
        <f t="shared" si="1"/>
        <v>180</v>
      </c>
      <c r="V37" s="80">
        <v>68548</v>
      </c>
      <c r="Y37" s="72" t="s">
        <v>52</v>
      </c>
      <c r="Z37" s="72">
        <v>180</v>
      </c>
      <c r="AA37" s="42">
        <f t="shared" si="2"/>
        <v>180</v>
      </c>
    </row>
    <row r="38" spans="1:27" ht="23.25" customHeight="1" x14ac:dyDescent="0.35">
      <c r="A38" s="55">
        <v>15</v>
      </c>
      <c r="B38" s="57" t="s">
        <v>43</v>
      </c>
      <c r="C38" s="66">
        <v>11</v>
      </c>
      <c r="D38" s="6">
        <v>203</v>
      </c>
      <c r="E38" s="6">
        <v>1</v>
      </c>
      <c r="F38" s="54" t="s">
        <v>52</v>
      </c>
      <c r="G38" s="6">
        <v>94</v>
      </c>
      <c r="H38" s="6">
        <v>60</v>
      </c>
      <c r="I38" s="6">
        <v>2</v>
      </c>
      <c r="J38" s="6">
        <v>26</v>
      </c>
      <c r="K38" s="54" t="s">
        <v>52</v>
      </c>
      <c r="L38" s="54" t="s">
        <v>52</v>
      </c>
      <c r="M38" s="54" t="s">
        <v>52</v>
      </c>
      <c r="N38" s="54">
        <v>1</v>
      </c>
      <c r="O38" s="80">
        <v>54205</v>
      </c>
      <c r="P38" s="80">
        <v>93398</v>
      </c>
      <c r="Q38" s="6">
        <f t="shared" si="3"/>
        <v>379178</v>
      </c>
      <c r="R38" s="80">
        <v>354556</v>
      </c>
      <c r="S38" s="80">
        <v>24622</v>
      </c>
      <c r="T38" s="80" t="s">
        <v>52</v>
      </c>
      <c r="U38" s="80" t="s">
        <v>52</v>
      </c>
      <c r="V38" s="80">
        <v>260880</v>
      </c>
      <c r="Y38" s="72" t="s">
        <v>52</v>
      </c>
      <c r="Z38" s="72" t="s">
        <v>52</v>
      </c>
      <c r="AA38" s="42">
        <f t="shared" si="2"/>
        <v>0</v>
      </c>
    </row>
    <row r="39" spans="1:27" ht="24.75" customHeight="1" x14ac:dyDescent="0.35">
      <c r="A39" s="55">
        <v>16</v>
      </c>
      <c r="B39" s="57" t="s">
        <v>17</v>
      </c>
      <c r="C39" s="66">
        <v>3</v>
      </c>
      <c r="D39" s="6">
        <v>103</v>
      </c>
      <c r="E39" s="18" t="s">
        <v>52</v>
      </c>
      <c r="F39" s="54" t="s">
        <v>52</v>
      </c>
      <c r="G39" s="6">
        <v>78</v>
      </c>
      <c r="H39" s="6">
        <v>7</v>
      </c>
      <c r="I39" s="6">
        <v>2</v>
      </c>
      <c r="J39" s="6">
        <v>5</v>
      </c>
      <c r="K39" s="6">
        <v>3</v>
      </c>
      <c r="L39" s="54" t="s">
        <v>52</v>
      </c>
      <c r="M39" s="54" t="s">
        <v>52</v>
      </c>
      <c r="N39" s="54" t="s">
        <v>52</v>
      </c>
      <c r="O39" s="80">
        <v>68735</v>
      </c>
      <c r="P39" s="80">
        <v>652486</v>
      </c>
      <c r="Q39" s="6">
        <f t="shared" si="3"/>
        <v>1053841</v>
      </c>
      <c r="R39" s="80">
        <v>777792</v>
      </c>
      <c r="S39" s="80" t="s">
        <v>52</v>
      </c>
      <c r="T39" s="80" t="s">
        <v>52</v>
      </c>
      <c r="U39" s="77">
        <f t="shared" si="1"/>
        <v>276049</v>
      </c>
      <c r="V39" s="80">
        <v>388186</v>
      </c>
      <c r="Y39" s="72" t="s">
        <v>89</v>
      </c>
      <c r="Z39" s="72" t="s">
        <v>89</v>
      </c>
      <c r="AA39" s="42">
        <v>276049</v>
      </c>
    </row>
    <row r="40" spans="1:27" ht="24.95" customHeight="1" x14ac:dyDescent="0.35">
      <c r="A40" s="55">
        <v>17</v>
      </c>
      <c r="B40" s="57" t="s">
        <v>20</v>
      </c>
      <c r="C40" s="66">
        <v>1</v>
      </c>
      <c r="D40" s="6">
        <v>5</v>
      </c>
      <c r="E40" s="18" t="s">
        <v>52</v>
      </c>
      <c r="F40" s="18" t="s">
        <v>52</v>
      </c>
      <c r="G40" s="6">
        <v>4</v>
      </c>
      <c r="H40" s="6">
        <v>1</v>
      </c>
      <c r="I40" s="18" t="s">
        <v>52</v>
      </c>
      <c r="J40" s="18" t="s">
        <v>52</v>
      </c>
      <c r="K40" s="18" t="s">
        <v>52</v>
      </c>
      <c r="L40" s="18" t="s">
        <v>52</v>
      </c>
      <c r="M40" s="18" t="s">
        <v>52</v>
      </c>
      <c r="N40" s="54" t="s">
        <v>52</v>
      </c>
      <c r="O40" s="80" t="s">
        <v>89</v>
      </c>
      <c r="P40" s="80" t="s">
        <v>89</v>
      </c>
      <c r="Q40" s="80" t="s">
        <v>89</v>
      </c>
      <c r="R40" s="80" t="s">
        <v>89</v>
      </c>
      <c r="S40" s="80" t="s">
        <v>52</v>
      </c>
      <c r="T40" s="80" t="s">
        <v>52</v>
      </c>
      <c r="U40" s="80" t="s">
        <v>52</v>
      </c>
      <c r="V40" s="80" t="s">
        <v>89</v>
      </c>
      <c r="Y40" s="72" t="s">
        <v>52</v>
      </c>
      <c r="Z40" s="72" t="s">
        <v>52</v>
      </c>
      <c r="AA40" s="42">
        <f t="shared" si="2"/>
        <v>0</v>
      </c>
    </row>
    <row r="41" spans="1:27" ht="24.95" customHeight="1" x14ac:dyDescent="0.35">
      <c r="A41" s="55">
        <v>18</v>
      </c>
      <c r="B41" s="57" t="s">
        <v>44</v>
      </c>
      <c r="C41" s="66">
        <v>16</v>
      </c>
      <c r="D41" s="6">
        <v>458</v>
      </c>
      <c r="E41" s="18" t="s">
        <v>52</v>
      </c>
      <c r="F41" s="54">
        <v>1</v>
      </c>
      <c r="G41" s="6">
        <v>266</v>
      </c>
      <c r="H41" s="6">
        <v>89</v>
      </c>
      <c r="I41" s="18">
        <v>26</v>
      </c>
      <c r="J41" s="18">
        <v>39</v>
      </c>
      <c r="K41" s="18">
        <v>8</v>
      </c>
      <c r="L41" s="18">
        <v>5</v>
      </c>
      <c r="M41" s="54" t="s">
        <v>52</v>
      </c>
      <c r="N41" s="54" t="s">
        <v>52</v>
      </c>
      <c r="O41" s="80">
        <v>185816</v>
      </c>
      <c r="P41" s="80">
        <v>758705</v>
      </c>
      <c r="Q41" s="6">
        <f t="shared" si="3"/>
        <v>1348716</v>
      </c>
      <c r="R41" s="80">
        <v>1028920</v>
      </c>
      <c r="S41" s="80">
        <v>7412</v>
      </c>
      <c r="T41" s="80" t="s">
        <v>52</v>
      </c>
      <c r="U41" s="77">
        <f t="shared" si="1"/>
        <v>312384</v>
      </c>
      <c r="V41" s="80">
        <v>539375</v>
      </c>
      <c r="Y41" s="72" t="s">
        <v>52</v>
      </c>
      <c r="Z41" s="72">
        <v>312384</v>
      </c>
      <c r="AA41" s="42">
        <f t="shared" si="2"/>
        <v>312384</v>
      </c>
    </row>
    <row r="42" spans="1:27" ht="24.95" customHeight="1" x14ac:dyDescent="0.35">
      <c r="A42" s="55">
        <v>19</v>
      </c>
      <c r="B42" s="57" t="s">
        <v>90</v>
      </c>
      <c r="C42" s="66"/>
      <c r="D42" s="6"/>
      <c r="E42" s="18"/>
      <c r="F42" s="54"/>
      <c r="G42" s="6"/>
      <c r="H42" s="6"/>
      <c r="I42" s="54"/>
      <c r="J42" s="18"/>
      <c r="K42" s="54"/>
      <c r="L42" s="54"/>
      <c r="M42" s="54"/>
      <c r="N42" s="54"/>
      <c r="O42" s="80" t="s">
        <v>89</v>
      </c>
      <c r="P42" s="80" t="s">
        <v>89</v>
      </c>
      <c r="Q42" s="80" t="s">
        <v>89</v>
      </c>
      <c r="R42" s="80" t="s">
        <v>92</v>
      </c>
      <c r="S42" s="80" t="s">
        <v>52</v>
      </c>
      <c r="T42" s="80" t="s">
        <v>52</v>
      </c>
      <c r="U42" s="80" t="s">
        <v>92</v>
      </c>
      <c r="V42" s="80" t="s">
        <v>89</v>
      </c>
      <c r="Y42" s="72"/>
      <c r="Z42" s="72"/>
      <c r="AA42" s="42"/>
    </row>
    <row r="43" spans="1:27" ht="24.95" customHeight="1" x14ac:dyDescent="0.35">
      <c r="A43" s="55">
        <v>21</v>
      </c>
      <c r="B43" s="57" t="s">
        <v>45</v>
      </c>
      <c r="C43" s="66">
        <v>5</v>
      </c>
      <c r="D43" s="6">
        <v>134</v>
      </c>
      <c r="E43" s="18" t="s">
        <v>52</v>
      </c>
      <c r="F43" s="18" t="s">
        <v>52</v>
      </c>
      <c r="G43" s="6">
        <v>78</v>
      </c>
      <c r="H43" s="6">
        <v>31</v>
      </c>
      <c r="I43" s="54">
        <v>7</v>
      </c>
      <c r="J43" s="6" t="s">
        <v>52</v>
      </c>
      <c r="K43" s="54">
        <v>13</v>
      </c>
      <c r="L43" s="54" t="s">
        <v>52</v>
      </c>
      <c r="M43" s="54">
        <v>1</v>
      </c>
      <c r="N43" s="54" t="s">
        <v>52</v>
      </c>
      <c r="O43" s="80">
        <v>43667</v>
      </c>
      <c r="P43" s="80">
        <v>227990</v>
      </c>
      <c r="Q43" s="6">
        <f t="shared" si="3"/>
        <v>374501</v>
      </c>
      <c r="R43" s="80">
        <v>373663</v>
      </c>
      <c r="S43" s="80" t="s">
        <v>52</v>
      </c>
      <c r="T43" s="80" t="s">
        <v>52</v>
      </c>
      <c r="U43" s="77">
        <f t="shared" si="1"/>
        <v>838</v>
      </c>
      <c r="V43" s="80">
        <v>138136</v>
      </c>
      <c r="Y43" s="72" t="s">
        <v>52</v>
      </c>
      <c r="Z43" s="72">
        <v>838</v>
      </c>
      <c r="AA43" s="42">
        <f t="shared" si="2"/>
        <v>838</v>
      </c>
    </row>
    <row r="44" spans="1:27" ht="24.95" customHeight="1" x14ac:dyDescent="0.35">
      <c r="A44" s="55">
        <v>22</v>
      </c>
      <c r="B44" s="57" t="s">
        <v>46</v>
      </c>
      <c r="C44" s="66">
        <v>3</v>
      </c>
      <c r="D44" s="6">
        <v>37</v>
      </c>
      <c r="E44" s="18" t="s">
        <v>52</v>
      </c>
      <c r="F44" s="54" t="s">
        <v>52</v>
      </c>
      <c r="G44" s="6">
        <v>24</v>
      </c>
      <c r="H44" s="6">
        <v>3</v>
      </c>
      <c r="I44" s="18">
        <v>3</v>
      </c>
      <c r="J44" s="6">
        <v>2</v>
      </c>
      <c r="K44" s="18" t="s">
        <v>52</v>
      </c>
      <c r="L44" s="18" t="s">
        <v>52</v>
      </c>
      <c r="M44" s="54" t="s">
        <v>52</v>
      </c>
      <c r="N44" s="54" t="s">
        <v>52</v>
      </c>
      <c r="O44" s="80" t="s">
        <v>89</v>
      </c>
      <c r="P44" s="80" t="s">
        <v>89</v>
      </c>
      <c r="Q44" s="80" t="s">
        <v>89</v>
      </c>
      <c r="R44" s="80" t="s">
        <v>89</v>
      </c>
      <c r="S44" s="80" t="s">
        <v>89</v>
      </c>
      <c r="T44" s="80" t="s">
        <v>52</v>
      </c>
      <c r="U44" s="80" t="s">
        <v>52</v>
      </c>
      <c r="V44" s="80" t="s">
        <v>89</v>
      </c>
      <c r="Y44" s="72" t="s">
        <v>52</v>
      </c>
      <c r="Z44" s="72" t="s">
        <v>52</v>
      </c>
      <c r="AA44" s="42">
        <f t="shared" si="2"/>
        <v>0</v>
      </c>
    </row>
    <row r="45" spans="1:27" ht="24.95" customHeight="1" x14ac:dyDescent="0.35">
      <c r="A45" s="55">
        <v>23</v>
      </c>
      <c r="B45" s="57" t="s">
        <v>81</v>
      </c>
      <c r="C45" s="66">
        <v>2</v>
      </c>
      <c r="D45" s="6">
        <v>43</v>
      </c>
      <c r="E45" s="18" t="s">
        <v>52</v>
      </c>
      <c r="F45" s="54" t="s">
        <v>52</v>
      </c>
      <c r="G45" s="6">
        <v>6</v>
      </c>
      <c r="H45" s="54" t="s">
        <v>52</v>
      </c>
      <c r="I45" s="18">
        <v>1</v>
      </c>
      <c r="J45" s="6">
        <v>35</v>
      </c>
      <c r="K45" s="18" t="s">
        <v>52</v>
      </c>
      <c r="L45" s="18" t="s">
        <v>52</v>
      </c>
      <c r="M45" s="54" t="s">
        <v>52</v>
      </c>
      <c r="N45" s="54" t="s">
        <v>52</v>
      </c>
      <c r="O45" s="80" t="s">
        <v>89</v>
      </c>
      <c r="P45" s="80" t="s">
        <v>89</v>
      </c>
      <c r="Q45" s="80" t="s">
        <v>89</v>
      </c>
      <c r="R45" s="80" t="s">
        <v>89</v>
      </c>
      <c r="S45" s="80" t="s">
        <v>89</v>
      </c>
      <c r="T45" s="80" t="s">
        <v>52</v>
      </c>
      <c r="U45" s="80" t="s">
        <v>92</v>
      </c>
      <c r="V45" s="80" t="s">
        <v>89</v>
      </c>
      <c r="Y45" s="72" t="s">
        <v>52</v>
      </c>
      <c r="Z45" s="72" t="s">
        <v>89</v>
      </c>
      <c r="AA45" s="42">
        <f t="shared" si="2"/>
        <v>0</v>
      </c>
    </row>
    <row r="46" spans="1:27" ht="24.95" customHeight="1" x14ac:dyDescent="0.35">
      <c r="A46" s="55">
        <v>24</v>
      </c>
      <c r="B46" s="57" t="s">
        <v>47</v>
      </c>
      <c r="C46" s="66">
        <v>19</v>
      </c>
      <c r="D46" s="6">
        <v>715</v>
      </c>
      <c r="E46" s="18">
        <v>3</v>
      </c>
      <c r="F46" s="18">
        <v>3</v>
      </c>
      <c r="G46" s="6">
        <v>409</v>
      </c>
      <c r="H46" s="6">
        <v>173</v>
      </c>
      <c r="I46" s="18">
        <v>37</v>
      </c>
      <c r="J46" s="6">
        <v>49</v>
      </c>
      <c r="K46" s="18">
        <v>1</v>
      </c>
      <c r="L46" s="18">
        <v>1</v>
      </c>
      <c r="M46" s="54" t="s">
        <v>52</v>
      </c>
      <c r="N46" s="54" t="s">
        <v>52</v>
      </c>
      <c r="O46" s="80">
        <v>314214</v>
      </c>
      <c r="P46" s="80">
        <v>678744</v>
      </c>
      <c r="Q46" s="6">
        <f t="shared" si="3"/>
        <v>1272140</v>
      </c>
      <c r="R46" s="80">
        <v>606442</v>
      </c>
      <c r="S46" s="80">
        <v>506964</v>
      </c>
      <c r="T46" s="80" t="s">
        <v>52</v>
      </c>
      <c r="U46" s="77">
        <f t="shared" si="1"/>
        <v>158734</v>
      </c>
      <c r="V46" s="80">
        <v>537072</v>
      </c>
      <c r="Y46" s="72" t="s">
        <v>52</v>
      </c>
      <c r="Z46" s="72">
        <v>158734</v>
      </c>
      <c r="AA46" s="42">
        <f t="shared" si="2"/>
        <v>158734</v>
      </c>
    </row>
    <row r="47" spans="1:27" ht="24.95" customHeight="1" x14ac:dyDescent="0.35">
      <c r="A47" s="55">
        <v>25</v>
      </c>
      <c r="B47" s="57" t="s">
        <v>68</v>
      </c>
      <c r="C47" s="66">
        <v>2</v>
      </c>
      <c r="D47" s="6">
        <v>31</v>
      </c>
      <c r="E47" s="18">
        <v>1</v>
      </c>
      <c r="F47" s="18">
        <v>1</v>
      </c>
      <c r="G47" s="6">
        <v>24</v>
      </c>
      <c r="H47" s="6">
        <v>5</v>
      </c>
      <c r="I47" s="18" t="s">
        <v>52</v>
      </c>
      <c r="J47" s="6" t="s">
        <v>52</v>
      </c>
      <c r="K47" s="18" t="s">
        <v>52</v>
      </c>
      <c r="L47" s="18" t="s">
        <v>52</v>
      </c>
      <c r="M47" s="54" t="s">
        <v>52</v>
      </c>
      <c r="N47" s="54" t="s">
        <v>52</v>
      </c>
      <c r="O47" s="80">
        <v>16279</v>
      </c>
      <c r="P47" s="80">
        <v>53075</v>
      </c>
      <c r="Q47" s="6">
        <f t="shared" si="3"/>
        <v>94019</v>
      </c>
      <c r="R47" s="80">
        <v>94019</v>
      </c>
      <c r="S47" s="80" t="s">
        <v>52</v>
      </c>
      <c r="T47" s="80" t="s">
        <v>52</v>
      </c>
      <c r="U47" s="80" t="s">
        <v>52</v>
      </c>
      <c r="V47" s="80">
        <v>37222</v>
      </c>
      <c r="Y47" s="72" t="s">
        <v>52</v>
      </c>
      <c r="Z47" s="72" t="s">
        <v>52</v>
      </c>
      <c r="AA47" s="42">
        <f t="shared" si="2"/>
        <v>0</v>
      </c>
    </row>
    <row r="48" spans="1:27" ht="24.95" customHeight="1" x14ac:dyDescent="0.35">
      <c r="A48" s="55">
        <v>26</v>
      </c>
      <c r="B48" s="57" t="s">
        <v>21</v>
      </c>
      <c r="C48" s="66">
        <v>27</v>
      </c>
      <c r="D48" s="6">
        <v>429</v>
      </c>
      <c r="E48" s="6" t="s">
        <v>52</v>
      </c>
      <c r="F48" s="18" t="s">
        <v>52</v>
      </c>
      <c r="G48" s="6">
        <v>229</v>
      </c>
      <c r="H48" s="6">
        <v>66</v>
      </c>
      <c r="I48" s="6">
        <v>37</v>
      </c>
      <c r="J48" s="6">
        <v>36</v>
      </c>
      <c r="K48" s="6">
        <v>1</v>
      </c>
      <c r="L48" s="18">
        <v>1</v>
      </c>
      <c r="M48" s="54" t="s">
        <v>52</v>
      </c>
      <c r="N48" s="53" t="s">
        <v>52</v>
      </c>
      <c r="O48" s="80">
        <v>158742</v>
      </c>
      <c r="P48" s="80">
        <v>293433</v>
      </c>
      <c r="Q48" s="6">
        <v>633855</v>
      </c>
      <c r="R48" s="80">
        <v>509952</v>
      </c>
      <c r="S48" s="80">
        <v>61621</v>
      </c>
      <c r="T48" s="80">
        <v>44</v>
      </c>
      <c r="U48" s="77">
        <v>62238</v>
      </c>
      <c r="V48" s="80">
        <v>312385</v>
      </c>
      <c r="Y48" s="72" t="s">
        <v>89</v>
      </c>
      <c r="Z48" s="72" t="s">
        <v>89</v>
      </c>
      <c r="AA48" s="42">
        <f t="shared" si="2"/>
        <v>0</v>
      </c>
    </row>
    <row r="49" spans="1:27" ht="24.95" customHeight="1" x14ac:dyDescent="0.35">
      <c r="A49" s="55">
        <v>27</v>
      </c>
      <c r="B49" s="57" t="s">
        <v>22</v>
      </c>
      <c r="C49" s="66">
        <v>3</v>
      </c>
      <c r="D49" s="6">
        <v>153</v>
      </c>
      <c r="E49" s="18" t="s">
        <v>52</v>
      </c>
      <c r="F49" s="18" t="s">
        <v>52</v>
      </c>
      <c r="G49" s="6">
        <v>76</v>
      </c>
      <c r="H49" s="6">
        <v>52</v>
      </c>
      <c r="I49" s="18">
        <v>2</v>
      </c>
      <c r="J49" s="6">
        <v>13</v>
      </c>
      <c r="K49" s="18" t="s">
        <v>52</v>
      </c>
      <c r="L49" s="18">
        <v>1</v>
      </c>
      <c r="M49" s="54" t="s">
        <v>52</v>
      </c>
      <c r="N49" s="54" t="s">
        <v>52</v>
      </c>
      <c r="O49" s="80">
        <v>61839</v>
      </c>
      <c r="P49" s="80">
        <v>110325</v>
      </c>
      <c r="Q49" s="6">
        <v>243592</v>
      </c>
      <c r="R49" s="80" t="s">
        <v>89</v>
      </c>
      <c r="S49" s="80" t="s">
        <v>89</v>
      </c>
      <c r="T49" s="80" t="s">
        <v>52</v>
      </c>
      <c r="U49" s="80" t="s">
        <v>52</v>
      </c>
      <c r="V49" s="80">
        <v>122378</v>
      </c>
      <c r="Y49" s="72" t="s">
        <v>52</v>
      </c>
      <c r="Z49" s="72" t="s">
        <v>52</v>
      </c>
      <c r="AA49" s="42">
        <f t="shared" si="2"/>
        <v>0</v>
      </c>
    </row>
    <row r="50" spans="1:27" ht="24.95" customHeight="1" x14ac:dyDescent="0.35">
      <c r="A50" s="55">
        <v>28</v>
      </c>
      <c r="B50" s="57" t="s">
        <v>48</v>
      </c>
      <c r="C50" s="66">
        <v>4</v>
      </c>
      <c r="D50" s="6">
        <v>877</v>
      </c>
      <c r="E50" s="18" t="s">
        <v>52</v>
      </c>
      <c r="F50" s="18" t="s">
        <v>52</v>
      </c>
      <c r="G50" s="18">
        <v>308</v>
      </c>
      <c r="H50" s="18">
        <v>194</v>
      </c>
      <c r="I50" s="18">
        <v>58</v>
      </c>
      <c r="J50" s="6">
        <v>51</v>
      </c>
      <c r="K50" s="18">
        <v>219</v>
      </c>
      <c r="L50" s="18">
        <v>56</v>
      </c>
      <c r="M50" s="54" t="s">
        <v>52</v>
      </c>
      <c r="N50" s="54" t="s">
        <v>52</v>
      </c>
      <c r="O50" s="80">
        <v>578929</v>
      </c>
      <c r="P50" s="80">
        <v>1108039</v>
      </c>
      <c r="Q50" s="6">
        <f t="shared" si="3"/>
        <v>2610938</v>
      </c>
      <c r="R50" s="80">
        <v>2514390</v>
      </c>
      <c r="S50" s="80">
        <v>88312</v>
      </c>
      <c r="T50" s="80" t="s">
        <v>52</v>
      </c>
      <c r="U50" s="77">
        <f t="shared" si="1"/>
        <v>8236</v>
      </c>
      <c r="V50" s="80">
        <v>1399878</v>
      </c>
      <c r="Y50" s="72" t="s">
        <v>52</v>
      </c>
      <c r="Z50" s="72">
        <v>8236</v>
      </c>
      <c r="AA50" s="42">
        <f t="shared" si="2"/>
        <v>8236</v>
      </c>
    </row>
    <row r="51" spans="1:27" ht="24.95" customHeight="1" x14ac:dyDescent="0.35">
      <c r="A51" s="55">
        <v>29</v>
      </c>
      <c r="B51" s="57" t="s">
        <v>53</v>
      </c>
      <c r="C51" s="66">
        <v>3</v>
      </c>
      <c r="D51" s="6">
        <v>31</v>
      </c>
      <c r="E51" s="18" t="s">
        <v>52</v>
      </c>
      <c r="F51" s="18" t="s">
        <v>52</v>
      </c>
      <c r="G51" s="6">
        <v>21</v>
      </c>
      <c r="H51" s="6">
        <v>3</v>
      </c>
      <c r="I51" s="6">
        <v>1</v>
      </c>
      <c r="J51" s="6" t="s">
        <v>52</v>
      </c>
      <c r="K51" s="18" t="s">
        <v>52</v>
      </c>
      <c r="L51" s="18" t="s">
        <v>52</v>
      </c>
      <c r="M51" s="54" t="s">
        <v>52</v>
      </c>
      <c r="N51" s="54" t="s">
        <v>52</v>
      </c>
      <c r="O51" s="80" t="s">
        <v>89</v>
      </c>
      <c r="P51" s="80" t="s">
        <v>89</v>
      </c>
      <c r="Q51" s="80" t="s">
        <v>89</v>
      </c>
      <c r="R51" s="80" t="s">
        <v>89</v>
      </c>
      <c r="S51" s="80" t="s">
        <v>52</v>
      </c>
      <c r="T51" s="80" t="s">
        <v>52</v>
      </c>
      <c r="U51" s="80" t="s">
        <v>52</v>
      </c>
      <c r="V51" s="80" t="s">
        <v>89</v>
      </c>
      <c r="Y51" s="72" t="s">
        <v>52</v>
      </c>
      <c r="Z51" s="72" t="s">
        <v>52</v>
      </c>
      <c r="AA51" s="42">
        <f t="shared" si="2"/>
        <v>0</v>
      </c>
    </row>
    <row r="52" spans="1:27" ht="24.95" customHeight="1" x14ac:dyDescent="0.35">
      <c r="A52" s="58">
        <v>31</v>
      </c>
      <c r="B52" s="59" t="s">
        <v>60</v>
      </c>
      <c r="C52" s="67">
        <v>1</v>
      </c>
      <c r="D52" s="4">
        <v>14</v>
      </c>
      <c r="E52" s="4" t="s">
        <v>52</v>
      </c>
      <c r="F52" s="7" t="s">
        <v>52</v>
      </c>
      <c r="G52" s="7">
        <v>10</v>
      </c>
      <c r="H52" s="7" t="s">
        <v>52</v>
      </c>
      <c r="I52" s="7">
        <v>2</v>
      </c>
      <c r="J52" s="4">
        <v>2</v>
      </c>
      <c r="K52" s="7" t="s">
        <v>52</v>
      </c>
      <c r="L52" s="7" t="s">
        <v>52</v>
      </c>
      <c r="M52" s="7" t="s">
        <v>52</v>
      </c>
      <c r="N52" s="7" t="s">
        <v>52</v>
      </c>
      <c r="O52" s="80" t="s">
        <v>89</v>
      </c>
      <c r="P52" s="80" t="s">
        <v>89</v>
      </c>
      <c r="Q52" s="80" t="s">
        <v>89</v>
      </c>
      <c r="R52" s="80" t="s">
        <v>52</v>
      </c>
      <c r="S52" s="80" t="s">
        <v>89</v>
      </c>
      <c r="T52" s="80" t="s">
        <v>52</v>
      </c>
      <c r="U52" s="80" t="s">
        <v>89</v>
      </c>
      <c r="V52" s="80" t="s">
        <v>89</v>
      </c>
      <c r="Y52" s="72" t="s">
        <v>52</v>
      </c>
      <c r="Z52" s="72" t="s">
        <v>89</v>
      </c>
      <c r="AA52" s="42">
        <f t="shared" si="2"/>
        <v>0</v>
      </c>
    </row>
    <row r="53" spans="1:27" ht="24.95" customHeight="1" x14ac:dyDescent="0.35">
      <c r="A53" s="60">
        <v>32</v>
      </c>
      <c r="B53" s="61" t="s">
        <v>49</v>
      </c>
      <c r="C53" s="68">
        <v>172</v>
      </c>
      <c r="D53" s="50">
        <v>3942</v>
      </c>
      <c r="E53" s="50">
        <v>36</v>
      </c>
      <c r="F53" s="50">
        <v>19</v>
      </c>
      <c r="G53" s="50">
        <v>1787</v>
      </c>
      <c r="H53" s="50">
        <v>1019</v>
      </c>
      <c r="I53" s="50">
        <v>168</v>
      </c>
      <c r="J53" s="50">
        <v>470</v>
      </c>
      <c r="K53" s="62">
        <v>44</v>
      </c>
      <c r="L53" s="62">
        <v>101</v>
      </c>
      <c r="M53" s="62">
        <v>4</v>
      </c>
      <c r="N53" s="62">
        <v>14</v>
      </c>
      <c r="O53" s="81">
        <v>1141030</v>
      </c>
      <c r="P53" s="81">
        <v>2674190</v>
      </c>
      <c r="Q53" s="50">
        <f t="shared" si="3"/>
        <v>5326719</v>
      </c>
      <c r="R53" s="81">
        <v>4376499</v>
      </c>
      <c r="S53" s="81">
        <v>320313</v>
      </c>
      <c r="T53" s="81">
        <v>65</v>
      </c>
      <c r="U53" s="78">
        <f t="shared" si="1"/>
        <v>629842</v>
      </c>
      <c r="V53" s="81">
        <v>2495090</v>
      </c>
      <c r="Y53" s="72">
        <v>200</v>
      </c>
      <c r="Z53" s="72">
        <v>629642</v>
      </c>
      <c r="AA53" s="74">
        <f t="shared" si="2"/>
        <v>629842</v>
      </c>
    </row>
    <row r="54" spans="1:27" ht="20.25" customHeight="1" x14ac:dyDescent="0.2">
      <c r="A54" s="121" t="s">
        <v>94</v>
      </c>
      <c r="B54" s="8"/>
      <c r="C54" s="8"/>
      <c r="D54" s="8"/>
      <c r="E54" s="8" t="s">
        <v>23</v>
      </c>
      <c r="F54" s="8"/>
      <c r="G54" s="8"/>
      <c r="H54" s="8"/>
      <c r="I54" s="8"/>
      <c r="J54" s="8"/>
      <c r="K54" s="8"/>
      <c r="L54" s="8"/>
      <c r="M54" s="8"/>
      <c r="N54" s="8"/>
    </row>
    <row r="55" spans="1:27" ht="18" customHeight="1" x14ac:dyDescent="0.2">
      <c r="A55" s="70" t="s">
        <v>70</v>
      </c>
      <c r="B55" s="70"/>
      <c r="C55" s="70"/>
      <c r="D55" s="70"/>
      <c r="E55" s="70"/>
      <c r="F55" s="70"/>
      <c r="G55" s="70"/>
    </row>
    <row r="56" spans="1:27" ht="26.25" customHeight="1" x14ac:dyDescent="0.2">
      <c r="A56" s="82" t="s">
        <v>93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</row>
  </sheetData>
  <mergeCells count="41">
    <mergeCell ref="A30:B30"/>
    <mergeCell ref="A31:B31"/>
    <mergeCell ref="A12:B12"/>
    <mergeCell ref="A14:B14"/>
    <mergeCell ref="A17:B17"/>
    <mergeCell ref="A18:B18"/>
    <mergeCell ref="A19:B19"/>
    <mergeCell ref="A21:B21"/>
    <mergeCell ref="A22:B22"/>
    <mergeCell ref="A27:B27"/>
    <mergeCell ref="A25:B25"/>
    <mergeCell ref="A29:B29"/>
    <mergeCell ref="A23:B23"/>
    <mergeCell ref="A24:B24"/>
    <mergeCell ref="A26:B26"/>
    <mergeCell ref="A20:B20"/>
    <mergeCell ref="A6:B10"/>
    <mergeCell ref="A15:B15"/>
    <mergeCell ref="V6:V9"/>
    <mergeCell ref="T7:T9"/>
    <mergeCell ref="S7:S9"/>
    <mergeCell ref="Q6:U6"/>
    <mergeCell ref="U7:U9"/>
    <mergeCell ref="Q7:Q9"/>
    <mergeCell ref="R7:R9"/>
    <mergeCell ref="A56:V56"/>
    <mergeCell ref="A28:B28"/>
    <mergeCell ref="P6:P9"/>
    <mergeCell ref="I9:J9"/>
    <mergeCell ref="K8:L9"/>
    <mergeCell ref="E7:F9"/>
    <mergeCell ref="O6:O9"/>
    <mergeCell ref="D6:N6"/>
    <mergeCell ref="G9:H9"/>
    <mergeCell ref="M8:N9"/>
    <mergeCell ref="G8:J8"/>
    <mergeCell ref="G7:N7"/>
    <mergeCell ref="A16:B16"/>
    <mergeCell ref="A13:B13"/>
    <mergeCell ref="D7:D10"/>
    <mergeCell ref="C6:C9"/>
  </mergeCells>
  <phoneticPr fontId="28"/>
  <pageMargins left="0.57999999999999996" right="0.31496062992125984" top="0.75" bottom="0.33" header="0.35433070866141736" footer="0.35433070866141736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現金給与総額・原材料使用額ほか</vt:lpstr>
      <vt:lpstr>現金給与総額・原材料使用額ほか!Print_Area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0</cp:revision>
  <cp:lastPrinted>1601-01-01T00:00:00Z</cp:lastPrinted>
  <dcterms:created xsi:type="dcterms:W3CDTF">1601-01-01T00:00:00Z</dcterms:created>
  <dcterms:modified xsi:type="dcterms:W3CDTF">2023-12-28T04:04:31Z</dcterms:modified>
</cp:coreProperties>
</file>