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2\"/>
    </mc:Choice>
  </mc:AlternateContent>
  <xr:revisionPtr revIDLastSave="0" documentId="13_ncr:1_{0ED15356-0D1C-4055-A526-87CD6847E6C9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県内各市事業所数ほか" sheetId="2" r:id="rId1"/>
  </sheets>
  <definedNames>
    <definedName name="_Parse_Out" hidden="1">#REF!</definedName>
    <definedName name="_xlnm.Print_Area" localSheetId="0">県内各市事業所数ほか!$A$1:$S$22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7" i="2" l="1"/>
  <c r="R17" i="2"/>
  <c r="G17" i="2"/>
  <c r="F17" i="2"/>
  <c r="D11" i="2"/>
  <c r="E11" i="2"/>
  <c r="J11" i="2"/>
  <c r="K11" i="2"/>
  <c r="P11" i="2"/>
  <c r="Q11" i="2"/>
  <c r="R11" i="2" s="1"/>
  <c r="Q10" i="2"/>
  <c r="R19" i="2" s="1"/>
  <c r="P10" i="2"/>
  <c r="K10" i="2"/>
  <c r="J10" i="2"/>
  <c r="E10" i="2"/>
  <c r="F18" i="2" s="1"/>
  <c r="O11" i="2"/>
  <c r="I11" i="2"/>
  <c r="C11" i="2"/>
  <c r="R18" i="2"/>
  <c r="R14" i="2"/>
  <c r="R20" i="2"/>
  <c r="N11" i="2"/>
  <c r="H11" i="2"/>
  <c r="B11" i="2"/>
  <c r="G10" i="2"/>
  <c r="F12" i="2"/>
  <c r="G12" i="2"/>
  <c r="L12" i="2"/>
  <c r="M12" i="2"/>
  <c r="R12" i="2"/>
  <c r="S12" i="2"/>
  <c r="F13" i="2"/>
  <c r="G13" i="2"/>
  <c r="L13" i="2"/>
  <c r="M13" i="2"/>
  <c r="R13" i="2"/>
  <c r="S13" i="2"/>
  <c r="F14" i="2"/>
  <c r="G14" i="2"/>
  <c r="L14" i="2"/>
  <c r="M14" i="2"/>
  <c r="S14" i="2"/>
  <c r="F15" i="2"/>
  <c r="G15" i="2"/>
  <c r="L15" i="2"/>
  <c r="M15" i="2"/>
  <c r="R15" i="2"/>
  <c r="S15" i="2"/>
  <c r="F16" i="2"/>
  <c r="G16" i="2"/>
  <c r="L16" i="2"/>
  <c r="M16" i="2"/>
  <c r="R16" i="2"/>
  <c r="S16" i="2"/>
  <c r="L17" i="2"/>
  <c r="M17" i="2"/>
  <c r="G18" i="2"/>
  <c r="L18" i="2"/>
  <c r="M18" i="2"/>
  <c r="S18" i="2"/>
  <c r="G19" i="2"/>
  <c r="L19" i="2"/>
  <c r="M19" i="2"/>
  <c r="S19" i="2"/>
  <c r="F20" i="2"/>
  <c r="G20" i="2"/>
  <c r="L20" i="2"/>
  <c r="M20" i="2"/>
  <c r="S20" i="2"/>
  <c r="F19" i="2" l="1"/>
  <c r="G11" i="2"/>
  <c r="F11" i="2"/>
  <c r="M11" i="2"/>
  <c r="L11" i="2"/>
  <c r="S10" i="2"/>
  <c r="M10" i="2"/>
  <c r="S11" i="2"/>
</calcChain>
</file>

<file path=xl/sharedStrings.xml><?xml version="1.0" encoding="utf-8"?>
<sst xmlns="http://schemas.openxmlformats.org/spreadsheetml/2006/main" count="97" uniqueCount="53">
  <si>
    <t>敦賀市</t>
  </si>
  <si>
    <t>小浜市</t>
  </si>
  <si>
    <t>勝山市</t>
  </si>
  <si>
    <t>鯖江市</t>
  </si>
  <si>
    <t>構成比</t>
    <rPh sb="0" eb="2">
      <t>コウセイ</t>
    </rPh>
    <phoneticPr fontId="1"/>
  </si>
  <si>
    <t>前回比</t>
    <rPh sb="0" eb="3">
      <t>ゼンカイヒ</t>
    </rPh>
    <phoneticPr fontId="2"/>
  </si>
  <si>
    <t>従業者数（人・％）</t>
    <rPh sb="0" eb="3">
      <t>ジュウギョウシャ</t>
    </rPh>
    <rPh sb="3" eb="4">
      <t>カズ</t>
    </rPh>
    <rPh sb="5" eb="6">
      <t>ヒト</t>
    </rPh>
    <phoneticPr fontId="1"/>
  </si>
  <si>
    <t>あわら市</t>
    <rPh sb="3" eb="4">
      <t>シ</t>
    </rPh>
    <phoneticPr fontId="2"/>
  </si>
  <si>
    <t>平成16年</t>
    <rPh sb="0" eb="2">
      <t>ヘイセイ</t>
    </rPh>
    <phoneticPr fontId="1"/>
  </si>
  <si>
    <t>坂井市</t>
    <rPh sb="0" eb="2">
      <t>サカイ</t>
    </rPh>
    <rPh sb="2" eb="3">
      <t>シ</t>
    </rPh>
    <phoneticPr fontId="2"/>
  </si>
  <si>
    <t>実数</t>
    <phoneticPr fontId="1"/>
  </si>
  <si>
    <t>県　計</t>
    <phoneticPr fontId="1"/>
  </si>
  <si>
    <t>市　計</t>
    <phoneticPr fontId="1"/>
  </si>
  <si>
    <t>事業所数</t>
    <rPh sb="0" eb="3">
      <t>ジギョウショ</t>
    </rPh>
    <rPh sb="3" eb="4">
      <t>スウ</t>
    </rPh>
    <phoneticPr fontId="2"/>
  </si>
  <si>
    <t>033　県内各市事業所数・従業者数・年間販売額の構成比、対前回比較（飲食店を除く）</t>
    <rPh sb="4" eb="8">
      <t>ケンナイカクシ</t>
    </rPh>
    <rPh sb="8" eb="11">
      <t>ジギョウショ</t>
    </rPh>
    <rPh sb="11" eb="12">
      <t>スウ</t>
    </rPh>
    <phoneticPr fontId="1"/>
  </si>
  <si>
    <t>福井市</t>
    <phoneticPr fontId="2"/>
  </si>
  <si>
    <t>越前市</t>
    <rPh sb="0" eb="2">
      <t>エチゼン</t>
    </rPh>
    <phoneticPr fontId="2"/>
  </si>
  <si>
    <t>大野市</t>
    <phoneticPr fontId="2"/>
  </si>
  <si>
    <t>年間商品販売類（百万円・％）</t>
    <rPh sb="8" eb="9">
      <t>ヒャク</t>
    </rPh>
    <phoneticPr fontId="1"/>
  </si>
  <si>
    <t>平成19年</t>
    <rPh sb="0" eb="2">
      <t>ヘイセイ</t>
    </rPh>
    <rPh sb="4" eb="5">
      <t>ネン</t>
    </rPh>
    <phoneticPr fontId="2"/>
  </si>
  <si>
    <t>　（平成29年は7月1日現在）</t>
    <phoneticPr fontId="2"/>
  </si>
  <si>
    <t>・資料：福井県の商業</t>
    <rPh sb="4" eb="6">
      <t>フクイ</t>
    </rPh>
    <rPh sb="6" eb="7">
      <t>ケン</t>
    </rPh>
    <rPh sb="8" eb="10">
      <t>ショウギョウ</t>
    </rPh>
    <phoneticPr fontId="2"/>
  </si>
  <si>
    <t>・各年6月1日現在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</si>
  <si>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実数</t>
    <phoneticPr fontId="1"/>
  </si>
  <si>
    <t>第1表　市町別の事業所数、従業者数、年間商品販売額および売場面積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8" eb="11">
      <t>ジギョウショ</t>
    </rPh>
    <rPh sb="11" eb="12">
      <t>スウ</t>
    </rPh>
    <rPh sb="13" eb="14">
      <t>ジュウ</t>
    </rPh>
    <rPh sb="14" eb="17">
      <t>ギョウシャスウ</t>
    </rPh>
    <rPh sb="18" eb="22">
      <t>ネンカンショウヒン</t>
    </rPh>
    <rPh sb="22" eb="24">
      <t>ハンバイ</t>
    </rPh>
    <rPh sb="24" eb="25">
      <t>ガク</t>
    </rPh>
    <rPh sb="28" eb="30">
      <t>ウリバ</t>
    </rPh>
    <rPh sb="30" eb="32">
      <t>メンセキ</t>
    </rPh>
    <phoneticPr fontId="27"/>
  </si>
  <si>
    <t>市　町</t>
    <rPh sb="0" eb="1">
      <t>シ</t>
    </rPh>
    <rPh sb="2" eb="3">
      <t>マチ</t>
    </rPh>
    <phoneticPr fontId="27"/>
  </si>
  <si>
    <t>事業所数</t>
    <rPh sb="0" eb="3">
      <t>ジギョウショ</t>
    </rPh>
    <rPh sb="3" eb="4">
      <t>スウ</t>
    </rPh>
    <phoneticPr fontId="27"/>
  </si>
  <si>
    <t>従業者数</t>
    <rPh sb="0" eb="1">
      <t>ジュウ</t>
    </rPh>
    <rPh sb="1" eb="4">
      <t>ギョウシャスウ</t>
    </rPh>
    <phoneticPr fontId="27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</si>
  <si>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7"/>
  </si>
  <si>
    <t>【参考】
H28年
(2016年)</t>
    <rPh sb="1" eb="3">
      <t>サンコウ</t>
    </rPh>
    <rPh sb="8" eb="9">
      <t>ネン</t>
    </rPh>
    <rPh sb="15" eb="16">
      <t>ネン</t>
    </rPh>
    <phoneticPr fontId="27"/>
  </si>
  <si>
    <t>R3年
(2021年)</t>
    <rPh sb="2" eb="3">
      <t>ネン</t>
    </rPh>
    <rPh sb="9" eb="10">
      <t>ネン</t>
    </rPh>
    <phoneticPr fontId="27"/>
  </si>
  <si>
    <t>実数</t>
    <rPh sb="0" eb="2">
      <t>ジッスウ</t>
    </rPh>
    <phoneticPr fontId="27"/>
  </si>
  <si>
    <t>構成比</t>
    <rPh sb="0" eb="3">
      <t>コウセイヒ</t>
    </rPh>
    <phoneticPr fontId="27"/>
  </si>
  <si>
    <t>前回比</t>
    <rPh sb="0" eb="2">
      <t>ゼンカイ</t>
    </rPh>
    <rPh sb="2" eb="3">
      <t>ヒ</t>
    </rPh>
    <phoneticPr fontId="27"/>
  </si>
  <si>
    <t>実績</t>
    <rPh sb="0" eb="2">
      <t>ジッセキ</t>
    </rPh>
    <phoneticPr fontId="27"/>
  </si>
  <si>
    <t>(％)</t>
    <phoneticPr fontId="27"/>
  </si>
  <si>
    <t>(人)</t>
    <phoneticPr fontId="27"/>
  </si>
  <si>
    <t>(百万円)</t>
    <rPh sb="1" eb="2">
      <t>ヒャク</t>
    </rPh>
    <phoneticPr fontId="27"/>
  </si>
  <si>
    <t>合計</t>
    <rPh sb="0" eb="2">
      <t>ゴウケイ</t>
    </rPh>
    <phoneticPr fontId="27"/>
  </si>
  <si>
    <t/>
  </si>
  <si>
    <t>福井市</t>
    <rPh sb="0" eb="3">
      <t>フクイシ</t>
    </rPh>
    <phoneticPr fontId="27"/>
  </si>
  <si>
    <t>敦賀市</t>
    <rPh sb="0" eb="3">
      <t>ツルガシ</t>
    </rPh>
    <phoneticPr fontId="27"/>
  </si>
  <si>
    <t>小浜市</t>
    <rPh sb="0" eb="3">
      <t>オバマシ</t>
    </rPh>
    <phoneticPr fontId="27"/>
  </si>
  <si>
    <t>大野市</t>
    <rPh sb="0" eb="2">
      <t>オオノ</t>
    </rPh>
    <rPh sb="2" eb="3">
      <t>シ</t>
    </rPh>
    <phoneticPr fontId="27"/>
  </si>
  <si>
    <t>勝山市</t>
    <rPh sb="0" eb="3">
      <t>カツヤマシ</t>
    </rPh>
    <phoneticPr fontId="27"/>
  </si>
  <si>
    <t>鯖江市</t>
    <rPh sb="0" eb="3">
      <t>サバエシ</t>
    </rPh>
    <phoneticPr fontId="27"/>
  </si>
  <si>
    <t>あわら市</t>
    <rPh sb="3" eb="4">
      <t>シ</t>
    </rPh>
    <phoneticPr fontId="27"/>
  </si>
  <si>
    <t>越前市</t>
    <rPh sb="0" eb="2">
      <t>エチゼン</t>
    </rPh>
    <rPh sb="2" eb="3">
      <t>シ</t>
    </rPh>
    <phoneticPr fontId="27"/>
  </si>
  <si>
    <t>坂井市</t>
    <rPh sb="0" eb="2">
      <t>サカイ</t>
    </rPh>
    <rPh sb="2" eb="3">
      <t>シ</t>
    </rPh>
    <phoneticPr fontId="27"/>
  </si>
  <si>
    <t>平成28年</t>
    <rPh sb="0" eb="2">
      <t>ヘイセイ</t>
    </rPh>
    <phoneticPr fontId="1"/>
  </si>
  <si>
    <t>令和3年</t>
    <rPh sb="0" eb="2">
      <t>レイワ</t>
    </rPh>
    <rPh sb="3" eb="4">
      <t>ネン</t>
    </rPh>
    <phoneticPr fontId="1"/>
  </si>
  <si>
    <t>（平成28年経済センサス-活動調査）</t>
    <rPh sb="1" eb="3">
      <t>ヘイセイ</t>
    </rPh>
    <rPh sb="5" eb="6">
      <t>ネン</t>
    </rPh>
    <rPh sb="6" eb="8">
      <t>ケイザイ</t>
    </rPh>
    <rPh sb="13" eb="15">
      <t>カツドウ</t>
    </rPh>
    <rPh sb="15" eb="17">
      <t>チョウサ</t>
    </rPh>
    <phoneticPr fontId="2"/>
  </si>
  <si>
    <t>（令和３年経済センサス-活動調査）</t>
    <rPh sb="1" eb="3">
      <t>レイワ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</si>
</sst>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&quot;△ &quot;0.0"/>
    <numFmt numFmtId="177" formatCode="#,##0.0"/>
    <numFmt numFmtId="178" formatCode="#,##0.0;&quot;▲ &quot;#,##0.0"/>
    <numFmt numFmtId="179" formatCode="0.0;&quot;▲&quot;0.0"/>
  </numFmts>
  <fonts count="3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明朝"/>
      <family val="1"/>
      <charset val="128"/>
    </font>
    <font>
      <sz val="6"/>
      <name val="ＭＳ Ｐゴシック"/>
      <family val="3"/>
      <charset val="128"/>
    </font>
    <font>
      <sz val="10.5"/>
      <name val="游明朝"/>
      <family val="1"/>
      <charset val="128"/>
    </font>
    <font>
      <sz val="10.5"/>
      <name val="ＭＳ Ｐ明朝"/>
      <family val="1"/>
      <charset val="128"/>
    </font>
    <font>
      <sz val="9.5"/>
      <name val="游明朝"/>
      <family val="1"/>
      <charset val="128"/>
    </font>
    <font>
      <sz val="9.5"/>
      <name val="ＭＳ Ｐ明朝"/>
      <family val="1"/>
      <charset val="128"/>
    </font>
    <font>
      <sz val="9"/>
      <name val="游明朝"/>
      <family val="1"/>
      <charset val="128"/>
    </font>
    <font>
      <sz val="9"/>
      <name val="ＭＳ Ｐ明朝"/>
      <family val="1"/>
      <charset val="128"/>
    </font>
    <font>
      <b/>
      <sz val="9.5"/>
      <name val="游ゴシック"/>
      <family val="3"/>
      <charset val="128"/>
    </font>
    <font>
      <sz val="9.5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1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1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87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3" fontId="5" fillId="0" borderId="2" xfId="0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178" fontId="5" fillId="0" borderId="2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/>
    </xf>
    <xf numFmtId="3" fontId="5" fillId="0" borderId="3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/>
    </xf>
    <xf numFmtId="3" fontId="5" fillId="0" borderId="4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33" borderId="2" xfId="0" applyNumberFormat="1" applyFont="1" applyFill="1" applyBorder="1" applyAlignment="1">
      <alignment horizontal="right" vertical="center"/>
    </xf>
    <xf numFmtId="177" fontId="5" fillId="33" borderId="2" xfId="0" applyNumberFormat="1" applyFont="1" applyFill="1" applyBorder="1" applyAlignment="1">
      <alignment horizontal="right" vertical="center"/>
    </xf>
    <xf numFmtId="178" fontId="5" fillId="33" borderId="5" xfId="0" applyNumberFormat="1" applyFont="1" applyFill="1" applyBorder="1" applyAlignment="1">
      <alignment horizontal="right" vertical="center"/>
    </xf>
    <xf numFmtId="3" fontId="5" fillId="33" borderId="6" xfId="0" applyNumberFormat="1" applyFont="1" applyFill="1" applyBorder="1" applyAlignment="1">
      <alignment horizontal="right" vertical="center"/>
    </xf>
    <xf numFmtId="0" fontId="5" fillId="33" borderId="2" xfId="0" applyFont="1" applyFill="1" applyBorder="1" applyAlignment="1">
      <alignment horizontal="distributed" vertical="center"/>
    </xf>
    <xf numFmtId="177" fontId="5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3" fontId="5" fillId="0" borderId="4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6" fillId="0" borderId="0" xfId="42" applyFont="1">
      <alignment vertical="center"/>
    </xf>
    <xf numFmtId="0" fontId="28" fillId="0" borderId="0" xfId="42" applyFont="1">
      <alignment vertical="center"/>
    </xf>
    <xf numFmtId="0" fontId="29" fillId="0" borderId="0" xfId="42" applyFont="1">
      <alignment vertical="center"/>
    </xf>
    <xf numFmtId="0" fontId="30" fillId="0" borderId="10" xfId="42" applyFont="1" applyBorder="1" applyAlignment="1">
      <alignment horizontal="center" vertical="center"/>
    </xf>
    <xf numFmtId="0" fontId="32" fillId="0" borderId="1" xfId="42" applyFont="1" applyBorder="1" applyAlignment="1">
      <alignment horizontal="center" vertical="center" wrapText="1"/>
    </xf>
    <xf numFmtId="0" fontId="32" fillId="0" borderId="10" xfId="42" applyFont="1" applyBorder="1" applyAlignment="1">
      <alignment horizontal="center" vertical="center" wrapText="1"/>
    </xf>
    <xf numFmtId="0" fontId="32" fillId="0" borderId="13" xfId="42" applyFont="1" applyBorder="1" applyAlignment="1">
      <alignment horizontal="center" vertical="center"/>
    </xf>
    <xf numFmtId="0" fontId="32" fillId="0" borderId="7" xfId="42" applyFont="1" applyBorder="1" applyAlignment="1">
      <alignment horizontal="center" vertical="center"/>
    </xf>
    <xf numFmtId="0" fontId="32" fillId="0" borderId="2" xfId="42" applyFont="1" applyBorder="1" applyAlignment="1">
      <alignment horizontal="center" vertical="center"/>
    </xf>
    <xf numFmtId="0" fontId="32" fillId="0" borderId="1" xfId="42" applyFont="1" applyBorder="1" applyAlignment="1">
      <alignment horizontal="center" vertical="center"/>
    </xf>
    <xf numFmtId="0" fontId="30" fillId="0" borderId="12" xfId="42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3" fontId="34" fillId="0" borderId="2" xfId="0" applyNumberFormat="1" applyFont="1" applyBorder="1" applyAlignment="1">
      <alignment vertical="center"/>
    </xf>
    <xf numFmtId="179" fontId="34" fillId="0" borderId="2" xfId="0" applyNumberFormat="1" applyFont="1" applyBorder="1" applyAlignment="1">
      <alignment horizontal="right" vertical="center"/>
    </xf>
    <xf numFmtId="0" fontId="30" fillId="0" borderId="6" xfId="42" applyFont="1" applyBorder="1" applyAlignment="1">
      <alignment horizontal="distributed" vertical="center" indent="1"/>
    </xf>
    <xf numFmtId="0" fontId="30" fillId="0" borderId="5" xfId="42" applyFont="1" applyBorder="1" applyAlignment="1">
      <alignment horizontal="distributed" vertical="center" indent="1"/>
    </xf>
    <xf numFmtId="3" fontId="30" fillId="0" borderId="2" xfId="0" applyNumberFormat="1" applyFont="1" applyBorder="1" applyAlignment="1">
      <alignment vertical="center"/>
    </xf>
    <xf numFmtId="179" fontId="30" fillId="0" borderId="2" xfId="0" applyNumberFormat="1" applyFont="1" applyBorder="1" applyAlignment="1">
      <alignment horizontal="right" vertical="center"/>
    </xf>
    <xf numFmtId="0" fontId="30" fillId="0" borderId="2" xfId="0" applyFont="1" applyBorder="1" applyAlignment="1">
      <alignment vertical="center"/>
    </xf>
    <xf numFmtId="0" fontId="30" fillId="33" borderId="2" xfId="0" applyFont="1" applyFill="1" applyBorder="1" applyAlignment="1">
      <alignment vertical="center"/>
    </xf>
    <xf numFmtId="3" fontId="30" fillId="33" borderId="2" xfId="0" applyNumberFormat="1" applyFont="1" applyFill="1" applyBorder="1" applyAlignment="1">
      <alignment vertical="center"/>
    </xf>
    <xf numFmtId="3" fontId="5" fillId="0" borderId="10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8" fontId="5" fillId="0" borderId="12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30" fillId="0" borderId="4" xfId="0" applyNumberFormat="1" applyFont="1" applyBorder="1" applyAlignment="1">
      <alignment vertical="center"/>
    </xf>
    <xf numFmtId="0" fontId="32" fillId="0" borderId="2" xfId="42" applyFont="1" applyBorder="1" applyAlignment="1">
      <alignment horizontal="center" vertical="center" wrapText="1"/>
    </xf>
    <xf numFmtId="0" fontId="32" fillId="0" borderId="6" xfId="42" applyFont="1" applyBorder="1" applyAlignment="1">
      <alignment horizontal="center" vertical="center" wrapText="1"/>
    </xf>
    <xf numFmtId="0" fontId="32" fillId="0" borderId="11" xfId="42" applyFont="1" applyBorder="1" applyAlignment="1">
      <alignment horizontal="center" vertical="center"/>
    </xf>
    <xf numFmtId="0" fontId="32" fillId="0" borderId="12" xfId="42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0" fillId="0" borderId="6" xfId="42" applyFont="1" applyBorder="1" applyAlignment="1">
      <alignment horizontal="distributed" vertical="center" indent="1"/>
    </xf>
    <xf numFmtId="0" fontId="31" fillId="0" borderId="5" xfId="42" applyFont="1" applyBorder="1" applyAlignment="1">
      <alignment horizontal="distributed" vertical="center" indent="1"/>
    </xf>
    <xf numFmtId="0" fontId="30" fillId="0" borderId="10" xfId="42" applyFont="1" applyBorder="1" applyAlignment="1">
      <alignment horizontal="center" vertical="center"/>
    </xf>
    <xf numFmtId="0" fontId="31" fillId="0" borderId="12" xfId="42" applyFont="1" applyBorder="1" applyAlignment="1">
      <alignment horizontal="center" vertical="center"/>
    </xf>
    <xf numFmtId="0" fontId="31" fillId="0" borderId="6" xfId="42" applyFont="1" applyBorder="1" applyAlignment="1">
      <alignment horizontal="center" vertical="center"/>
    </xf>
    <xf numFmtId="0" fontId="31" fillId="0" borderId="5" xfId="42" applyFont="1" applyBorder="1" applyAlignment="1">
      <alignment horizontal="center" vertical="center"/>
    </xf>
    <xf numFmtId="0" fontId="31" fillId="0" borderId="9" xfId="42" applyFont="1" applyBorder="1" applyAlignment="1">
      <alignment horizontal="center" vertical="center"/>
    </xf>
    <xf numFmtId="0" fontId="31" fillId="0" borderId="23" xfId="42" applyFont="1" applyBorder="1" applyAlignment="1">
      <alignment horizontal="center" vertical="center"/>
    </xf>
    <xf numFmtId="0" fontId="31" fillId="0" borderId="11" xfId="42" applyFont="1" applyBorder="1" applyAlignment="1">
      <alignment horizontal="center" vertical="center"/>
    </xf>
    <xf numFmtId="0" fontId="32" fillId="0" borderId="2" xfId="42" applyFont="1" applyBorder="1" applyAlignment="1">
      <alignment horizontal="center" vertical="center"/>
    </xf>
    <xf numFmtId="0" fontId="33" fillId="0" borderId="2" xfId="42" applyFont="1" applyBorder="1" applyAlignment="1">
      <alignment horizontal="center" vertical="center"/>
    </xf>
    <xf numFmtId="0" fontId="34" fillId="0" borderId="6" xfId="42" applyFont="1" applyBorder="1" applyAlignment="1">
      <alignment horizontal="distributed" vertical="center" indent="1"/>
    </xf>
    <xf numFmtId="0" fontId="35" fillId="0" borderId="5" xfId="42" applyFont="1" applyBorder="1" applyAlignment="1">
      <alignment horizontal="distributed" vertical="center" inden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3" xfId="42" xr:uid="{E68311AA-9090-4219-8C65-5E191D29D79F}"/>
    <cellStyle name="良い" xfId="41" builtinId="26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3"/>
  <sheetViews>
    <sheetView tabSelected="1" view="pageBreakPreview" zoomScaleNormal="100" zoomScaleSheetLayoutView="100" workbookViewId="0">
      <selection activeCell="S18" sqref="S18"/>
    </sheetView>
  </sheetViews>
  <sheetFormatPr defaultColWidth="10.69921875" defaultRowHeight="18" customHeight="1" x14ac:dyDescent="0.2"/>
  <cols>
    <col min="1" max="1" width="13.59765625" style="4" customWidth="1"/>
    <col min="2" max="3" width="6.5" style="4" hidden="1" customWidth="1"/>
    <col min="4" max="4" width="6.5" style="5" bestFit="1" customWidth="1"/>
    <col min="5" max="7" width="7.3984375" style="5" customWidth="1"/>
    <col min="8" max="9" width="7.3984375" style="5" hidden="1" customWidth="1"/>
    <col min="10" max="10" width="6.5" style="5" bestFit="1" customWidth="1"/>
    <col min="11" max="13" width="7.3984375" style="5" customWidth="1"/>
    <col min="14" max="15" width="7.3984375" style="5" hidden="1" customWidth="1"/>
    <col min="16" max="19" width="7.3984375" style="5" customWidth="1"/>
    <col min="20" max="22" width="10.69921875" style="4"/>
    <col min="23" max="24" width="6.19921875" style="4" bestFit="1" customWidth="1"/>
    <col min="25" max="25" width="4.796875" style="4" bestFit="1" customWidth="1"/>
    <col min="26" max="26" width="5" style="4" bestFit="1" customWidth="1"/>
    <col min="27" max="28" width="6.19921875" style="4" bestFit="1" customWidth="1"/>
    <col min="29" max="30" width="4.796875" style="4" bestFit="1" customWidth="1"/>
    <col min="31" max="32" width="6.8984375" style="4" bestFit="1" customWidth="1"/>
    <col min="33" max="33" width="4.796875" style="4" bestFit="1" customWidth="1"/>
    <col min="34" max="34" width="5" style="4" bestFit="1" customWidth="1"/>
    <col min="35" max="16384" width="10.69921875" style="4"/>
  </cols>
  <sheetData>
    <row r="1" spans="1:34" s="3" customFormat="1" ht="18" customHeight="1" x14ac:dyDescent="0.2">
      <c r="A1" s="1" t="s">
        <v>14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"/>
    </row>
    <row r="2" spans="1:34" ht="18" customHeight="1" x14ac:dyDescent="0.2">
      <c r="F2" s="4"/>
      <c r="P2" s="6"/>
      <c r="Q2" s="6" t="s">
        <v>22</v>
      </c>
      <c r="S2" s="4"/>
      <c r="U2" s="38" t="s">
        <v>24</v>
      </c>
      <c r="V2" s="38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8" hidden="1" customHeight="1" x14ac:dyDescent="0.2">
      <c r="F3" s="4"/>
      <c r="S3" s="37" t="s">
        <v>20</v>
      </c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4" ht="18" customHeight="1" x14ac:dyDescent="0.2">
      <c r="F4" s="4"/>
      <c r="P4" s="6"/>
      <c r="Q4" s="6" t="s">
        <v>21</v>
      </c>
      <c r="S4" s="4"/>
      <c r="U4" s="76" t="s">
        <v>25</v>
      </c>
      <c r="V4" s="77"/>
      <c r="W4" s="76" t="s">
        <v>26</v>
      </c>
      <c r="X4" s="82"/>
      <c r="Y4" s="82"/>
      <c r="Z4" s="77"/>
      <c r="AA4" s="76" t="s">
        <v>27</v>
      </c>
      <c r="AB4" s="82"/>
      <c r="AC4" s="82"/>
      <c r="AD4" s="77"/>
      <c r="AE4" s="76" t="s">
        <v>28</v>
      </c>
      <c r="AF4" s="82"/>
      <c r="AG4" s="82"/>
      <c r="AH4" s="77"/>
    </row>
    <row r="5" spans="1:34" ht="18" customHeight="1" x14ac:dyDescent="0.2">
      <c r="F5" s="4"/>
      <c r="Q5" s="6"/>
      <c r="S5" s="5" t="s">
        <v>51</v>
      </c>
      <c r="U5" s="78"/>
      <c r="V5" s="79"/>
      <c r="W5" s="42" t="s">
        <v>29</v>
      </c>
      <c r="X5" s="43" t="s">
        <v>30</v>
      </c>
      <c r="Y5" s="44"/>
      <c r="Z5" s="45"/>
      <c r="AA5" s="42" t="s">
        <v>29</v>
      </c>
      <c r="AB5" s="43" t="s">
        <v>30</v>
      </c>
      <c r="AC5" s="44"/>
      <c r="AD5" s="45"/>
      <c r="AE5" s="42" t="s">
        <v>29</v>
      </c>
      <c r="AF5" s="43" t="s">
        <v>30</v>
      </c>
      <c r="AG5" s="44"/>
      <c r="AH5" s="45"/>
    </row>
    <row r="6" spans="1:34" ht="18" customHeight="1" x14ac:dyDescent="0.2">
      <c r="F6" s="4"/>
      <c r="Q6" s="6"/>
      <c r="S6" s="5" t="s">
        <v>52</v>
      </c>
      <c r="U6" s="78"/>
      <c r="V6" s="79"/>
      <c r="W6" s="64"/>
      <c r="X6" s="65"/>
      <c r="Y6" s="66"/>
      <c r="Z6" s="67"/>
      <c r="AA6" s="64"/>
      <c r="AB6" s="65"/>
      <c r="AC6" s="66"/>
      <c r="AD6" s="67"/>
      <c r="AE6" s="64"/>
      <c r="AF6" s="65"/>
      <c r="AG6" s="66"/>
      <c r="AH6" s="67"/>
    </row>
    <row r="7" spans="1:34" ht="20.100000000000001" customHeight="1" x14ac:dyDescent="0.2">
      <c r="A7" s="7"/>
      <c r="B7" s="68" t="s">
        <v>13</v>
      </c>
      <c r="C7" s="69"/>
      <c r="D7" s="69"/>
      <c r="E7" s="69"/>
      <c r="F7" s="69"/>
      <c r="G7" s="70"/>
      <c r="H7" s="71" t="s">
        <v>6</v>
      </c>
      <c r="I7" s="72"/>
      <c r="J7" s="72"/>
      <c r="K7" s="72"/>
      <c r="L7" s="72"/>
      <c r="M7" s="73"/>
      <c r="N7" s="71" t="s">
        <v>18</v>
      </c>
      <c r="O7" s="72"/>
      <c r="P7" s="72"/>
      <c r="Q7" s="72"/>
      <c r="R7" s="72"/>
      <c r="S7" s="73"/>
      <c r="U7" s="78"/>
      <c r="V7" s="79"/>
      <c r="W7" s="83" t="s">
        <v>31</v>
      </c>
      <c r="X7" s="83" t="s">
        <v>31</v>
      </c>
      <c r="Y7" s="47" t="s">
        <v>32</v>
      </c>
      <c r="Z7" s="47" t="s">
        <v>33</v>
      </c>
      <c r="AA7" s="46" t="s">
        <v>31</v>
      </c>
      <c r="AB7" s="46" t="s">
        <v>31</v>
      </c>
      <c r="AC7" s="47" t="s">
        <v>32</v>
      </c>
      <c r="AD7" s="47" t="s">
        <v>33</v>
      </c>
      <c r="AE7" s="46" t="s">
        <v>34</v>
      </c>
      <c r="AF7" s="46" t="s">
        <v>34</v>
      </c>
      <c r="AG7" s="47" t="s">
        <v>32</v>
      </c>
      <c r="AH7" s="47" t="s">
        <v>33</v>
      </c>
    </row>
    <row r="8" spans="1:34" ht="20.100000000000001" customHeight="1" x14ac:dyDescent="0.2">
      <c r="A8" s="8"/>
      <c r="B8" s="9" t="s">
        <v>8</v>
      </c>
      <c r="C8" s="9" t="s">
        <v>19</v>
      </c>
      <c r="D8" s="9" t="s">
        <v>49</v>
      </c>
      <c r="E8" s="68" t="s">
        <v>50</v>
      </c>
      <c r="F8" s="69"/>
      <c r="G8" s="70"/>
      <c r="H8" s="9" t="s">
        <v>8</v>
      </c>
      <c r="I8" s="9" t="s">
        <v>19</v>
      </c>
      <c r="J8" s="9" t="s">
        <v>49</v>
      </c>
      <c r="K8" s="68" t="s">
        <v>50</v>
      </c>
      <c r="L8" s="69"/>
      <c r="M8" s="70"/>
      <c r="N8" s="9" t="s">
        <v>8</v>
      </c>
      <c r="O8" s="9" t="s">
        <v>19</v>
      </c>
      <c r="P8" s="9" t="s">
        <v>49</v>
      </c>
      <c r="Q8" s="68" t="s">
        <v>50</v>
      </c>
      <c r="R8" s="69"/>
      <c r="S8" s="70"/>
      <c r="U8" s="80"/>
      <c r="V8" s="81"/>
      <c r="W8" s="84"/>
      <c r="X8" s="84"/>
      <c r="Y8" s="46" t="s">
        <v>35</v>
      </c>
      <c r="Z8" s="46" t="s">
        <v>35</v>
      </c>
      <c r="AA8" s="46" t="s">
        <v>36</v>
      </c>
      <c r="AB8" s="46" t="s">
        <v>36</v>
      </c>
      <c r="AC8" s="46" t="s">
        <v>35</v>
      </c>
      <c r="AD8" s="46" t="s">
        <v>35</v>
      </c>
      <c r="AE8" s="46" t="s">
        <v>37</v>
      </c>
      <c r="AF8" s="46" t="s">
        <v>37</v>
      </c>
      <c r="AG8" s="46" t="s">
        <v>35</v>
      </c>
      <c r="AH8" s="46" t="s">
        <v>35</v>
      </c>
    </row>
    <row r="9" spans="1:34" ht="20.100000000000001" customHeight="1" x14ac:dyDescent="0.2">
      <c r="A9" s="10"/>
      <c r="B9" s="11" t="s">
        <v>10</v>
      </c>
      <c r="C9" s="11" t="s">
        <v>10</v>
      </c>
      <c r="D9" s="11" t="s">
        <v>10</v>
      </c>
      <c r="E9" s="9" t="s">
        <v>10</v>
      </c>
      <c r="F9" s="9" t="s">
        <v>4</v>
      </c>
      <c r="G9" s="9" t="s">
        <v>5</v>
      </c>
      <c r="H9" s="11" t="s">
        <v>10</v>
      </c>
      <c r="I9" s="11" t="s">
        <v>10</v>
      </c>
      <c r="J9" s="11" t="s">
        <v>10</v>
      </c>
      <c r="K9" s="9" t="s">
        <v>10</v>
      </c>
      <c r="L9" s="9" t="s">
        <v>4</v>
      </c>
      <c r="M9" s="9" t="s">
        <v>5</v>
      </c>
      <c r="N9" s="11" t="s">
        <v>10</v>
      </c>
      <c r="O9" s="11" t="s">
        <v>10</v>
      </c>
      <c r="P9" s="11" t="s">
        <v>10</v>
      </c>
      <c r="Q9" s="9" t="s">
        <v>23</v>
      </c>
      <c r="R9" s="9" t="s">
        <v>4</v>
      </c>
      <c r="S9" s="9" t="s">
        <v>5</v>
      </c>
      <c r="U9" s="41"/>
      <c r="V9" s="48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4" ht="20.100000000000001" customHeight="1" x14ac:dyDescent="0.2">
      <c r="A10" s="19" t="s">
        <v>11</v>
      </c>
      <c r="B10" s="20">
        <v>13295</v>
      </c>
      <c r="C10" s="20">
        <v>12021</v>
      </c>
      <c r="D10" s="20">
        <v>8905</v>
      </c>
      <c r="E10" s="20">
        <f>X10</f>
        <v>8369</v>
      </c>
      <c r="F10" s="21">
        <v>100</v>
      </c>
      <c r="G10" s="22">
        <f t="shared" ref="G10:G18" si="0">SUM((E10-D10)/D10*100)</f>
        <v>-6.019090398652442</v>
      </c>
      <c r="H10" s="23">
        <v>76940</v>
      </c>
      <c r="I10" s="23">
        <v>73751</v>
      </c>
      <c r="J10" s="23">
        <f>AA10</f>
        <v>60306</v>
      </c>
      <c r="K10" s="23">
        <f>AB10</f>
        <v>59927</v>
      </c>
      <c r="L10" s="21">
        <v>100</v>
      </c>
      <c r="M10" s="22">
        <f t="shared" ref="M10:M18" si="1">SUM((K10-J10)/J10*100)</f>
        <v>-0.62846151295061847</v>
      </c>
      <c r="N10" s="23">
        <v>2296068</v>
      </c>
      <c r="O10" s="23">
        <v>2230298</v>
      </c>
      <c r="P10" s="23">
        <f>AE10</f>
        <v>1945172.3999999992</v>
      </c>
      <c r="Q10" s="23">
        <f>AF10</f>
        <v>1941283</v>
      </c>
      <c r="R10" s="21">
        <v>100</v>
      </c>
      <c r="S10" s="22">
        <f t="shared" ref="S10:S18" si="2">SUM((Q10-P10)/P10*100)</f>
        <v>-0.19995142846974434</v>
      </c>
      <c r="U10" s="85" t="s">
        <v>38</v>
      </c>
      <c r="V10" s="86"/>
      <c r="W10" s="50">
        <v>8905</v>
      </c>
      <c r="X10" s="50">
        <v>8369</v>
      </c>
      <c r="Y10" s="51">
        <v>100</v>
      </c>
      <c r="Z10" s="51">
        <v>-6.0190903986524376</v>
      </c>
      <c r="AA10" s="50">
        <v>60306</v>
      </c>
      <c r="AB10" s="50">
        <v>59927</v>
      </c>
      <c r="AC10" s="51">
        <v>100</v>
      </c>
      <c r="AD10" s="51">
        <v>-0.6284615129506177</v>
      </c>
      <c r="AE10" s="50">
        <v>1945172.3999999992</v>
      </c>
      <c r="AF10" s="50">
        <v>1941283</v>
      </c>
      <c r="AG10" s="51">
        <v>100</v>
      </c>
      <c r="AH10" s="51">
        <v>-0.19995142846974678</v>
      </c>
    </row>
    <row r="11" spans="1:34" ht="20.100000000000001" customHeight="1" x14ac:dyDescent="0.2">
      <c r="A11" s="12" t="s">
        <v>12</v>
      </c>
      <c r="B11" s="13">
        <f>SUM(B12:B20)</f>
        <v>11467</v>
      </c>
      <c r="C11" s="13">
        <f>SUM(C12:C20)</f>
        <v>10397</v>
      </c>
      <c r="D11" s="18">
        <f>SUM(D12:D20)</f>
        <v>8022</v>
      </c>
      <c r="E11" s="59">
        <f>SUM(E12:E20)</f>
        <v>7606</v>
      </c>
      <c r="F11" s="60">
        <f>SUM(E11/E10*100)</f>
        <v>90.88302067152587</v>
      </c>
      <c r="G11" s="61">
        <f t="shared" si="0"/>
        <v>-5.1857392171528289</v>
      </c>
      <c r="H11" s="59">
        <f>SUM(H12:H20)</f>
        <v>69538</v>
      </c>
      <c r="I11" s="59">
        <f>SUM(I12:I20)</f>
        <v>66431</v>
      </c>
      <c r="J11" s="59">
        <f>SUM(J12:J20)</f>
        <v>56246</v>
      </c>
      <c r="K11" s="59">
        <f>SUM(K12:K20)</f>
        <v>55854</v>
      </c>
      <c r="L11" s="60">
        <f>SUM(K11/K10*100)</f>
        <v>93.203397466918076</v>
      </c>
      <c r="M11" s="61">
        <f t="shared" si="1"/>
        <v>-0.69693844895637025</v>
      </c>
      <c r="N11" s="59">
        <f>SUM(N12:N20)</f>
        <v>2188178</v>
      </c>
      <c r="O11" s="59">
        <f>SUM(O12:O20)</f>
        <v>2121430</v>
      </c>
      <c r="P11" s="59">
        <f>SUM(P12:P20)</f>
        <v>1868494</v>
      </c>
      <c r="Q11" s="62">
        <f>SUM(Q12:Q20)</f>
        <v>1865270</v>
      </c>
      <c r="R11" s="15">
        <f>SUM(Q11/Q10*100)</f>
        <v>96.084393671607899</v>
      </c>
      <c r="S11" s="14">
        <f t="shared" si="2"/>
        <v>-0.17254537611573814</v>
      </c>
      <c r="U11" s="52"/>
      <c r="V11" s="53"/>
      <c r="W11" s="54"/>
      <c r="X11" s="54"/>
      <c r="Y11" s="55" t="s">
        <v>39</v>
      </c>
      <c r="Z11" s="55" t="s">
        <v>39</v>
      </c>
      <c r="AA11" s="54"/>
      <c r="AB11" s="54"/>
      <c r="AC11" s="55" t="s">
        <v>39</v>
      </c>
      <c r="AD11" s="55" t="s">
        <v>39</v>
      </c>
      <c r="AE11" s="54"/>
      <c r="AF11" s="54"/>
      <c r="AG11" s="55"/>
      <c r="AH11" s="55"/>
    </row>
    <row r="12" spans="1:34" ht="20.100000000000001" customHeight="1" x14ac:dyDescent="0.2">
      <c r="A12" s="12" t="s">
        <v>15</v>
      </c>
      <c r="B12" s="13">
        <v>4838</v>
      </c>
      <c r="C12" s="13">
        <v>4436</v>
      </c>
      <c r="D12" s="13">
        <v>3539</v>
      </c>
      <c r="E12" s="54">
        <v>3374</v>
      </c>
      <c r="F12" s="15">
        <f>SUM(E12/E10*100)</f>
        <v>40.315449874536981</v>
      </c>
      <c r="G12" s="14">
        <f t="shared" si="0"/>
        <v>-4.6623339926532923</v>
      </c>
      <c r="H12" s="18">
        <v>33983</v>
      </c>
      <c r="I12" s="18">
        <v>32838</v>
      </c>
      <c r="J12" s="18">
        <v>27824</v>
      </c>
      <c r="K12" s="54">
        <v>27581</v>
      </c>
      <c r="L12" s="15">
        <f>SUM(K12/K10*100)</f>
        <v>46.024329601014571</v>
      </c>
      <c r="M12" s="14">
        <f t="shared" si="1"/>
        <v>-0.87334675100632553</v>
      </c>
      <c r="N12" s="18">
        <v>1396952</v>
      </c>
      <c r="O12" s="18">
        <v>1348147</v>
      </c>
      <c r="P12" s="18">
        <v>1186220</v>
      </c>
      <c r="Q12" s="54">
        <v>1132111</v>
      </c>
      <c r="R12" s="15">
        <f>SUM(Q12/Q10*100)</f>
        <v>58.317669293966922</v>
      </c>
      <c r="S12" s="14">
        <f t="shared" si="2"/>
        <v>-4.5614641466169852</v>
      </c>
      <c r="U12" s="74" t="s">
        <v>40</v>
      </c>
      <c r="V12" s="75"/>
      <c r="W12" s="54">
        <v>3539</v>
      </c>
      <c r="X12" s="54">
        <v>3374</v>
      </c>
      <c r="Y12" s="55">
        <v>40.315449874536981</v>
      </c>
      <c r="Z12" s="55">
        <v>-4.6623339926532896</v>
      </c>
      <c r="AA12" s="54">
        <v>27824</v>
      </c>
      <c r="AB12" s="54">
        <v>27581</v>
      </c>
      <c r="AC12" s="55">
        <v>46.024329601014571</v>
      </c>
      <c r="AD12" s="55">
        <v>-0.87334675100632086</v>
      </c>
      <c r="AE12" s="54">
        <v>1186219.9099999999</v>
      </c>
      <c r="AF12" s="54">
        <v>1132111</v>
      </c>
      <c r="AG12" s="55">
        <v>58.317669293966922</v>
      </c>
      <c r="AH12" s="55">
        <v>-4.5614569055749454</v>
      </c>
    </row>
    <row r="13" spans="1:34" ht="20.100000000000001" customHeight="1" x14ac:dyDescent="0.2">
      <c r="A13" s="12" t="s">
        <v>0</v>
      </c>
      <c r="B13" s="13">
        <v>1068</v>
      </c>
      <c r="C13" s="13">
        <v>961</v>
      </c>
      <c r="D13" s="13">
        <v>735</v>
      </c>
      <c r="E13" s="56">
        <v>652</v>
      </c>
      <c r="F13" s="15">
        <f>SUM(E13/E10*100)</f>
        <v>7.7906559923527299</v>
      </c>
      <c r="G13" s="14">
        <f t="shared" si="0"/>
        <v>-11.292517006802722</v>
      </c>
      <c r="H13" s="18">
        <v>6522</v>
      </c>
      <c r="I13" s="18">
        <v>6127</v>
      </c>
      <c r="J13" s="18">
        <v>5066</v>
      </c>
      <c r="K13" s="54">
        <v>4633</v>
      </c>
      <c r="L13" s="15">
        <f>SUM(K13/K10*100)</f>
        <v>7.7310728052463835</v>
      </c>
      <c r="M13" s="14">
        <f t="shared" si="1"/>
        <v>-8.547177260165812</v>
      </c>
      <c r="N13" s="18">
        <v>176707</v>
      </c>
      <c r="O13" s="18">
        <v>183653</v>
      </c>
      <c r="P13" s="18">
        <v>156769</v>
      </c>
      <c r="Q13" s="54">
        <v>178162</v>
      </c>
      <c r="R13" s="15">
        <f>SUM(Q13/Q10*100)</f>
        <v>9.1775387720389041</v>
      </c>
      <c r="S13" s="14">
        <f t="shared" si="2"/>
        <v>13.646192805975671</v>
      </c>
      <c r="U13" s="74" t="s">
        <v>41</v>
      </c>
      <c r="V13" s="75"/>
      <c r="W13" s="54">
        <v>735</v>
      </c>
      <c r="X13" s="56">
        <v>652</v>
      </c>
      <c r="Y13" s="55">
        <v>7.7906559923527299</v>
      </c>
      <c r="Z13" s="55">
        <v>-11.292517006802715</v>
      </c>
      <c r="AA13" s="54">
        <v>5066</v>
      </c>
      <c r="AB13" s="54">
        <v>4633</v>
      </c>
      <c r="AC13" s="55">
        <v>7.7310728052463835</v>
      </c>
      <c r="AD13" s="55">
        <v>-8.5471772601658067</v>
      </c>
      <c r="AE13" s="54">
        <v>156768.98000000001</v>
      </c>
      <c r="AF13" s="54">
        <v>178162</v>
      </c>
      <c r="AG13" s="55">
        <v>9.1775387720389041</v>
      </c>
      <c r="AH13" s="55">
        <v>13.646207304531789</v>
      </c>
    </row>
    <row r="14" spans="1:34" ht="20.100000000000001" customHeight="1" x14ac:dyDescent="0.2">
      <c r="A14" s="12" t="s">
        <v>1</v>
      </c>
      <c r="B14" s="13">
        <v>1365</v>
      </c>
      <c r="C14" s="13">
        <v>1196</v>
      </c>
      <c r="D14" s="13">
        <v>407</v>
      </c>
      <c r="E14" s="56">
        <v>386</v>
      </c>
      <c r="F14" s="15">
        <f>SUM(E14/E10*100)</f>
        <v>4.6122595292149597</v>
      </c>
      <c r="G14" s="14">
        <f t="shared" si="0"/>
        <v>-5.1597051597051591</v>
      </c>
      <c r="H14" s="18">
        <v>7042</v>
      </c>
      <c r="I14" s="18">
        <v>6600</v>
      </c>
      <c r="J14" s="18">
        <v>2685</v>
      </c>
      <c r="K14" s="54">
        <v>2753</v>
      </c>
      <c r="L14" s="15">
        <f>SUM(K14/K10*100)</f>
        <v>4.5939226058371014</v>
      </c>
      <c r="M14" s="14">
        <f t="shared" si="1"/>
        <v>2.5325884543761639</v>
      </c>
      <c r="N14" s="18">
        <v>175756</v>
      </c>
      <c r="O14" s="18">
        <v>165528</v>
      </c>
      <c r="P14" s="18">
        <v>59330</v>
      </c>
      <c r="Q14" s="54">
        <v>64103</v>
      </c>
      <c r="R14" s="15">
        <f>SUM(Q14/Q10*100)</f>
        <v>3.3020945426297974</v>
      </c>
      <c r="S14" s="14">
        <f t="shared" si="2"/>
        <v>8.0448339794370458</v>
      </c>
      <c r="U14" s="74" t="s">
        <v>42</v>
      </c>
      <c r="V14" s="75"/>
      <c r="W14" s="54">
        <v>407</v>
      </c>
      <c r="X14" s="56">
        <v>386</v>
      </c>
      <c r="Y14" s="55">
        <v>4.6122595292149597</v>
      </c>
      <c r="Z14" s="55">
        <v>-5.1597051597051635</v>
      </c>
      <c r="AA14" s="54">
        <v>2685</v>
      </c>
      <c r="AB14" s="54">
        <v>2753</v>
      </c>
      <c r="AC14" s="55">
        <v>4.5939226058371014</v>
      </c>
      <c r="AD14" s="55">
        <v>2.5325884543761612</v>
      </c>
      <c r="AE14" s="54">
        <v>59329.5</v>
      </c>
      <c r="AF14" s="54">
        <v>64103</v>
      </c>
      <c r="AG14" s="55">
        <v>3.3020945426297974</v>
      </c>
      <c r="AH14" s="55">
        <v>8.0457445284386253</v>
      </c>
    </row>
    <row r="15" spans="1:34" ht="20.100000000000001" customHeight="1" x14ac:dyDescent="0.2">
      <c r="A15" s="12" t="s">
        <v>17</v>
      </c>
      <c r="B15" s="13">
        <v>664</v>
      </c>
      <c r="C15" s="13">
        <v>593</v>
      </c>
      <c r="D15" s="13">
        <v>378</v>
      </c>
      <c r="E15" s="54">
        <v>347</v>
      </c>
      <c r="F15" s="15">
        <f>SUM(E15/E10*100)</f>
        <v>4.1462540327398729</v>
      </c>
      <c r="G15" s="14">
        <f t="shared" si="0"/>
        <v>-8.2010582010582009</v>
      </c>
      <c r="H15" s="18">
        <v>3387</v>
      </c>
      <c r="I15" s="18">
        <v>3041</v>
      </c>
      <c r="J15" s="18">
        <v>1944</v>
      </c>
      <c r="K15" s="54">
        <v>1819</v>
      </c>
      <c r="L15" s="15">
        <f>SUM(K15/K10*100)</f>
        <v>3.0353596876199376</v>
      </c>
      <c r="M15" s="14">
        <f t="shared" si="1"/>
        <v>-6.4300411522633745</v>
      </c>
      <c r="N15" s="18">
        <v>66499</v>
      </c>
      <c r="O15" s="18">
        <v>67799</v>
      </c>
      <c r="P15" s="18">
        <v>32710</v>
      </c>
      <c r="Q15" s="54">
        <v>32032</v>
      </c>
      <c r="R15" s="15">
        <f>SUM(Q15/Q10*100)</f>
        <v>1.6500427809855647</v>
      </c>
      <c r="S15" s="14">
        <f t="shared" si="2"/>
        <v>-2.0727606236624885</v>
      </c>
      <c r="U15" s="74" t="s">
        <v>43</v>
      </c>
      <c r="V15" s="75"/>
      <c r="W15" s="54">
        <v>378</v>
      </c>
      <c r="X15" s="54">
        <v>347</v>
      </c>
      <c r="Y15" s="55">
        <v>4.1462540327398729</v>
      </c>
      <c r="Z15" s="55">
        <v>-8.2010582010581974</v>
      </c>
      <c r="AA15" s="54">
        <v>1944</v>
      </c>
      <c r="AB15" s="54">
        <v>1819</v>
      </c>
      <c r="AC15" s="55">
        <v>3.0353596876199376</v>
      </c>
      <c r="AD15" s="55">
        <v>-6.4300411522633771</v>
      </c>
      <c r="AE15" s="54">
        <v>32709.759999999998</v>
      </c>
      <c r="AF15" s="54">
        <v>32032</v>
      </c>
      <c r="AG15" s="55">
        <v>1.6500427809855647</v>
      </c>
      <c r="AH15" s="55">
        <v>-2.0720421060869909</v>
      </c>
    </row>
    <row r="16" spans="1:34" ht="20.100000000000001" customHeight="1" x14ac:dyDescent="0.2">
      <c r="A16" s="12" t="s">
        <v>2</v>
      </c>
      <c r="B16" s="13">
        <v>612</v>
      </c>
      <c r="C16" s="13">
        <v>551</v>
      </c>
      <c r="D16" s="13">
        <v>240</v>
      </c>
      <c r="E16" s="56">
        <v>227</v>
      </c>
      <c r="F16" s="15">
        <f>SUM(E16/E10*100)</f>
        <v>2.7123909666626838</v>
      </c>
      <c r="G16" s="14">
        <f t="shared" si="0"/>
        <v>-5.416666666666667</v>
      </c>
      <c r="H16" s="18">
        <v>2724</v>
      </c>
      <c r="I16" s="18">
        <v>2534</v>
      </c>
      <c r="J16" s="18">
        <v>1163</v>
      </c>
      <c r="K16" s="54">
        <v>1126</v>
      </c>
      <c r="L16" s="15">
        <f>SUM(K16/K10*100)</f>
        <v>1.8789527258164098</v>
      </c>
      <c r="M16" s="14">
        <f t="shared" si="1"/>
        <v>-3.181427343078246</v>
      </c>
      <c r="N16" s="18">
        <v>47515</v>
      </c>
      <c r="O16" s="13">
        <v>44259</v>
      </c>
      <c r="P16" s="18">
        <v>22697</v>
      </c>
      <c r="Q16" s="54">
        <v>20107</v>
      </c>
      <c r="R16" s="15">
        <f>SUM(Q16/Q10*100)</f>
        <v>1.0357583103545438</v>
      </c>
      <c r="S16" s="14">
        <f t="shared" si="2"/>
        <v>-11.41119971802441</v>
      </c>
      <c r="U16" s="74" t="s">
        <v>44</v>
      </c>
      <c r="V16" s="75"/>
      <c r="W16" s="54">
        <v>240</v>
      </c>
      <c r="X16" s="56">
        <v>227</v>
      </c>
      <c r="Y16" s="55">
        <v>2.7123909666626838</v>
      </c>
      <c r="Z16" s="55">
        <v>-5.4166666666666696</v>
      </c>
      <c r="AA16" s="54">
        <v>1163</v>
      </c>
      <c r="AB16" s="54">
        <v>1126</v>
      </c>
      <c r="AC16" s="55">
        <v>1.8789527258164098</v>
      </c>
      <c r="AD16" s="55">
        <v>-3.1814273430782469</v>
      </c>
      <c r="AE16" s="54">
        <v>22697.38</v>
      </c>
      <c r="AF16" s="54">
        <v>20107</v>
      </c>
      <c r="AG16" s="55">
        <v>1.0357583103545438</v>
      </c>
      <c r="AH16" s="55">
        <v>-11.412682873529899</v>
      </c>
    </row>
    <row r="17" spans="1:34" ht="20.100000000000001" customHeight="1" x14ac:dyDescent="0.2">
      <c r="A17" s="33" t="s">
        <v>3</v>
      </c>
      <c r="B17" s="29">
        <v>952</v>
      </c>
      <c r="C17" s="29">
        <v>883</v>
      </c>
      <c r="D17" s="29">
        <v>681</v>
      </c>
      <c r="E17" s="57">
        <v>650</v>
      </c>
      <c r="F17" s="30">
        <f>SUM(E17/E10*100)</f>
        <v>7.7667582745847774</v>
      </c>
      <c r="G17" s="31">
        <f>SUM((E17-D17)/D17*100)</f>
        <v>-4.5521292217327458</v>
      </c>
      <c r="H17" s="29">
        <v>5864</v>
      </c>
      <c r="I17" s="32">
        <v>5718</v>
      </c>
      <c r="J17" s="32">
        <v>4817</v>
      </c>
      <c r="K17" s="58">
        <v>5058</v>
      </c>
      <c r="L17" s="30">
        <f>SUM(K17/K10*100)</f>
        <v>8.440268993942631</v>
      </c>
      <c r="M17" s="31">
        <f t="shared" si="1"/>
        <v>5.0031139713514641</v>
      </c>
      <c r="N17" s="29">
        <v>142518</v>
      </c>
      <c r="O17" s="29">
        <v>130931</v>
      </c>
      <c r="P17" s="32">
        <v>115279</v>
      </c>
      <c r="Q17" s="58">
        <v>125738</v>
      </c>
      <c r="R17" s="30">
        <f>SUM(Q17/Q10*100)</f>
        <v>6.4770566681931481</v>
      </c>
      <c r="S17" s="31">
        <f>SUM((Q17-P17)/P17*100)</f>
        <v>9.0727712766418858</v>
      </c>
      <c r="U17" s="74" t="s">
        <v>45</v>
      </c>
      <c r="V17" s="75"/>
      <c r="W17" s="54">
        <v>681</v>
      </c>
      <c r="X17" s="56">
        <v>650</v>
      </c>
      <c r="Y17" s="55">
        <v>7.7667582745847774</v>
      </c>
      <c r="Z17" s="55">
        <v>-4.5521292217327485</v>
      </c>
      <c r="AA17" s="54">
        <v>4817</v>
      </c>
      <c r="AB17" s="54">
        <v>5058</v>
      </c>
      <c r="AC17" s="55">
        <v>8.440268993942631</v>
      </c>
      <c r="AD17" s="55">
        <v>5.0031139713514694</v>
      </c>
      <c r="AE17" s="54">
        <v>115278.98</v>
      </c>
      <c r="AF17" s="54">
        <v>125738</v>
      </c>
      <c r="AG17" s="55">
        <v>6.4770566681931481</v>
      </c>
      <c r="AH17" s="55">
        <v>9.0727901999132943</v>
      </c>
    </row>
    <row r="18" spans="1:34" ht="20.100000000000001" customHeight="1" x14ac:dyDescent="0.2">
      <c r="A18" s="12" t="s">
        <v>7</v>
      </c>
      <c r="B18" s="13">
        <v>406</v>
      </c>
      <c r="C18" s="13">
        <v>362</v>
      </c>
      <c r="D18" s="13">
        <v>253</v>
      </c>
      <c r="E18" s="54">
        <v>247</v>
      </c>
      <c r="F18" s="15">
        <f>SUM(E18/E10*100)</f>
        <v>2.9513681443422155</v>
      </c>
      <c r="G18" s="14">
        <f t="shared" si="0"/>
        <v>-2.3715415019762842</v>
      </c>
      <c r="H18" s="18">
        <v>1691</v>
      </c>
      <c r="I18" s="18">
        <v>1662</v>
      </c>
      <c r="J18" s="18">
        <v>1390</v>
      </c>
      <c r="K18" s="54">
        <v>1412</v>
      </c>
      <c r="L18" s="15">
        <f>SUM(K18/K10*100)</f>
        <v>2.3562000433861199</v>
      </c>
      <c r="M18" s="14">
        <f t="shared" si="1"/>
        <v>1.5827338129496402</v>
      </c>
      <c r="N18" s="18">
        <v>24750</v>
      </c>
      <c r="O18" s="18">
        <v>23840</v>
      </c>
      <c r="P18" s="18">
        <v>24938</v>
      </c>
      <c r="Q18" s="54">
        <v>32174</v>
      </c>
      <c r="R18" s="15">
        <f>SUM(Q18/Q10*100)</f>
        <v>1.6573575310760975</v>
      </c>
      <c r="S18" s="14">
        <f t="shared" si="2"/>
        <v>29.015959579757798</v>
      </c>
      <c r="U18" s="74" t="s">
        <v>46</v>
      </c>
      <c r="V18" s="75"/>
      <c r="W18" s="54">
        <v>253</v>
      </c>
      <c r="X18" s="54">
        <v>247</v>
      </c>
      <c r="Y18" s="55">
        <v>2.9513681443422155</v>
      </c>
      <c r="Z18" s="55">
        <v>-2.371541501976282</v>
      </c>
      <c r="AA18" s="54">
        <v>1390</v>
      </c>
      <c r="AB18" s="54">
        <v>1412</v>
      </c>
      <c r="AC18" s="55">
        <v>2.3562000433861199</v>
      </c>
      <c r="AD18" s="55">
        <v>1.5827338129496438</v>
      </c>
      <c r="AE18" s="54">
        <v>24938.43</v>
      </c>
      <c r="AF18" s="54">
        <v>32174</v>
      </c>
      <c r="AG18" s="55">
        <v>1.6573575310760975</v>
      </c>
      <c r="AH18" s="55">
        <v>29.013735026623564</v>
      </c>
    </row>
    <row r="19" spans="1:34" ht="20.100000000000001" customHeight="1" x14ac:dyDescent="0.2">
      <c r="A19" s="12" t="s">
        <v>16</v>
      </c>
      <c r="B19" s="13">
        <v>419</v>
      </c>
      <c r="C19" s="13">
        <v>369</v>
      </c>
      <c r="D19" s="16">
        <v>992</v>
      </c>
      <c r="E19" s="54">
        <v>952</v>
      </c>
      <c r="F19" s="15">
        <f>SUM(E19/E10*100)</f>
        <v>11.375313657545705</v>
      </c>
      <c r="G19" s="17">
        <f>SUM((E19-D19)/D19*100)</f>
        <v>-4.032258064516129</v>
      </c>
      <c r="H19" s="18">
        <v>1782</v>
      </c>
      <c r="I19" s="18">
        <v>1612</v>
      </c>
      <c r="J19" s="16">
        <v>5847</v>
      </c>
      <c r="K19" s="54">
        <v>5968</v>
      </c>
      <c r="L19" s="15">
        <f>SUM(K19/K10*100)</f>
        <v>9.9587831862098888</v>
      </c>
      <c r="M19" s="17">
        <f>SUM((K19-J19)/J19*100)</f>
        <v>2.0694373182828802</v>
      </c>
      <c r="N19" s="18">
        <v>25222</v>
      </c>
      <c r="O19" s="18">
        <v>26506</v>
      </c>
      <c r="P19" s="16">
        <v>137281</v>
      </c>
      <c r="Q19" s="54">
        <v>149403</v>
      </c>
      <c r="R19" s="34">
        <f>SUM(Q19/Q10*100)</f>
        <v>7.6960958294076649</v>
      </c>
      <c r="S19" s="17">
        <f>SUM((Q19-P19)/P19*100)</f>
        <v>8.8300638835672824</v>
      </c>
      <c r="U19" s="74" t="s">
        <v>47</v>
      </c>
      <c r="V19" s="75"/>
      <c r="W19" s="54">
        <v>992</v>
      </c>
      <c r="X19" s="54">
        <v>952</v>
      </c>
      <c r="Y19" s="55">
        <v>11.375313657545705</v>
      </c>
      <c r="Z19" s="55">
        <v>-4.0322580645161255</v>
      </c>
      <c r="AA19" s="54">
        <v>5847</v>
      </c>
      <c r="AB19" s="54">
        <v>5968</v>
      </c>
      <c r="AC19" s="55">
        <v>9.9587831862098888</v>
      </c>
      <c r="AD19" s="55">
        <v>2.0694373182828851</v>
      </c>
      <c r="AE19" s="54">
        <v>137281.16</v>
      </c>
      <c r="AF19" s="54">
        <v>149403</v>
      </c>
      <c r="AG19" s="55">
        <v>7.6960958294076649</v>
      </c>
      <c r="AH19" s="55">
        <v>8.8299370430727784</v>
      </c>
    </row>
    <row r="20" spans="1:34" ht="20.100000000000001" customHeight="1" x14ac:dyDescent="0.2">
      <c r="A20" s="24" t="s">
        <v>9</v>
      </c>
      <c r="B20" s="36">
        <v>1143</v>
      </c>
      <c r="C20" s="36">
        <v>1046</v>
      </c>
      <c r="D20" s="25">
        <v>797</v>
      </c>
      <c r="E20" s="63">
        <v>771</v>
      </c>
      <c r="F20" s="26">
        <f>SUM(E20/E10*100)</f>
        <v>9.2125701995459419</v>
      </c>
      <c r="G20" s="27">
        <f>SUM((E20-D20)/D20*100)</f>
        <v>-3.2622333751568382</v>
      </c>
      <c r="H20" s="36">
        <v>6543</v>
      </c>
      <c r="I20" s="36">
        <v>6299</v>
      </c>
      <c r="J20" s="28">
        <v>5510</v>
      </c>
      <c r="K20" s="63">
        <v>5504</v>
      </c>
      <c r="L20" s="26">
        <f>SUM(K20/K10*100)</f>
        <v>9.184507817845045</v>
      </c>
      <c r="M20" s="27">
        <f>SUM((K20-J20)/J20*100)</f>
        <v>-0.10889292196007261</v>
      </c>
      <c r="N20" s="36">
        <v>132259</v>
      </c>
      <c r="O20" s="36">
        <v>130767</v>
      </c>
      <c r="P20" s="28">
        <v>133270</v>
      </c>
      <c r="Q20" s="63">
        <v>131440</v>
      </c>
      <c r="R20" s="26">
        <f>SUM(Q20/Q10*100)</f>
        <v>6.7707799429552518</v>
      </c>
      <c r="S20" s="27">
        <f>SUM((Q20-P20)/P20*100)</f>
        <v>-1.3731522473174758</v>
      </c>
      <c r="U20" s="74" t="s">
        <v>48</v>
      </c>
      <c r="V20" s="75"/>
      <c r="W20" s="54">
        <v>797</v>
      </c>
      <c r="X20" s="54">
        <v>771</v>
      </c>
      <c r="Y20" s="55">
        <v>9.2125701995459419</v>
      </c>
      <c r="Z20" s="55">
        <v>-3.2622333751568422</v>
      </c>
      <c r="AA20" s="54">
        <v>5510</v>
      </c>
      <c r="AB20" s="54">
        <v>5504</v>
      </c>
      <c r="AC20" s="55">
        <v>9.184507817845045</v>
      </c>
      <c r="AD20" s="55">
        <v>-0.10889292196006872</v>
      </c>
      <c r="AE20" s="54">
        <v>133269.71</v>
      </c>
      <c r="AF20" s="54">
        <v>131440</v>
      </c>
      <c r="AG20" s="55">
        <v>6.7707799429552518</v>
      </c>
      <c r="AH20" s="55">
        <v>-1.3729376315143149</v>
      </c>
    </row>
    <row r="23" spans="1:34" ht="18" customHeight="1" x14ac:dyDescent="0.2">
      <c r="A23" s="35"/>
    </row>
  </sheetData>
  <mergeCells count="22">
    <mergeCell ref="U10:V10"/>
    <mergeCell ref="U12:V12"/>
    <mergeCell ref="U13:V13"/>
    <mergeCell ref="U14:V14"/>
    <mergeCell ref="U15:V15"/>
    <mergeCell ref="U4:V8"/>
    <mergeCell ref="W4:Z4"/>
    <mergeCell ref="AA4:AD4"/>
    <mergeCell ref="AE4:AH4"/>
    <mergeCell ref="W7:W8"/>
    <mergeCell ref="X7:X8"/>
    <mergeCell ref="U16:V16"/>
    <mergeCell ref="U18:V18"/>
    <mergeCell ref="U19:V19"/>
    <mergeCell ref="U20:V20"/>
    <mergeCell ref="U17:V17"/>
    <mergeCell ref="Q8:S8"/>
    <mergeCell ref="E8:G8"/>
    <mergeCell ref="K8:M8"/>
    <mergeCell ref="B7:G7"/>
    <mergeCell ref="H7:M7"/>
    <mergeCell ref="N7:S7"/>
  </mergeCells>
  <phoneticPr fontId="2"/>
  <printOptions horizontalCentered="1"/>
  <pageMargins left="0.74803149606299213" right="0.35433070866141736" top="0.59055118110236227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県内各市事業所数ほか</vt:lpstr>
      <vt:lpstr>県内各市事業所数ほか!Print_Area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掃部 恭代</dc:creator>
  <cp:lastModifiedBy>森川 善昭</cp:lastModifiedBy>
  <cp:revision>0</cp:revision>
  <cp:lastPrinted>2019-10-25T07:25:40Z</cp:lastPrinted>
  <dcterms:created xsi:type="dcterms:W3CDTF">1601-01-01T00:00:00Z</dcterms:created>
  <dcterms:modified xsi:type="dcterms:W3CDTF">2024-01-19T03:00:25Z</dcterms:modified>
</cp:coreProperties>
</file>